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defaultThemeVersion="124226"/>
  <mc:AlternateContent xmlns:mc="http://schemas.openxmlformats.org/markup-compatibility/2006">
    <mc:Choice Requires="x15">
      <x15ac:absPath xmlns:x15ac="http://schemas.microsoft.com/office/spreadsheetml/2010/11/ac" url="https://uoe-my.sharepoint.com/personal/s2082066_ed_ac_uk/Documents/Year 4/Project/Project Github/Excess-Deaths-Project/"/>
    </mc:Choice>
  </mc:AlternateContent>
  <xr:revisionPtr revIDLastSave="38" documentId="13_ncr:1_{23D151C5-1562-40F4-A67D-5B3827489BB1}" xr6:coauthVersionLast="47" xr6:coauthVersionMax="47" xr10:uidLastSave="{70430DE6-B930-4EF0-AA35-AA6D6951F8F2}"/>
  <bookViews>
    <workbookView xWindow="-110" yWindow="-110" windowWidth="19420" windowHeight="12420" firstSheet="5" activeTab="5" xr2:uid="{00000000-000D-0000-FFFF-FFFF00000000}"/>
  </bookViews>
  <sheets>
    <sheet name="Cover sheet" sheetId="7" r:id="rId1"/>
    <sheet name="Contents" sheetId="8" r:id="rId2"/>
    <sheet name="Methodology" sheetId="9" r:id="rId3"/>
    <sheet name="Terms and conditions" sheetId="10" r:id="rId4"/>
    <sheet name="males period qx" sheetId="3" r:id="rId5"/>
    <sheet name="females period qx" sheetId="4" r:id="rId6"/>
    <sheet name="males cohort qx" sheetId="5" r:id="rId7"/>
    <sheet name="females cohort qx" sheetId="6" r:id="rId8"/>
    <sheet name="Summary" sheetId="1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07" i="3" l="1"/>
  <c r="AJ107" i="3"/>
  <c r="AK107" i="3"/>
  <c r="AL107" i="3"/>
  <c r="AM107" i="3"/>
  <c r="AN107" i="3"/>
  <c r="AO107" i="3"/>
  <c r="AH107" i="3"/>
  <c r="D9" i="11"/>
  <c r="D8" i="11"/>
  <c r="D7" i="11"/>
  <c r="D6" i="11"/>
  <c r="D5" i="11"/>
  <c r="D4" i="11"/>
  <c r="D3" i="11"/>
  <c r="D2" i="11"/>
  <c r="B9" i="11"/>
  <c r="B8" i="11"/>
  <c r="B7" i="11"/>
  <c r="B6" i="11"/>
  <c r="B5" i="11"/>
  <c r="B4" i="11"/>
  <c r="B3" i="11"/>
  <c r="B2" i="11"/>
  <c r="C9" i="11"/>
  <c r="C8" i="11"/>
  <c r="C7" i="11"/>
  <c r="C6" i="11"/>
  <c r="C5" i="11"/>
  <c r="C4" i="11"/>
  <c r="C3" i="11"/>
  <c r="C2" i="11"/>
  <c r="AI107" i="5"/>
  <c r="AJ107" i="5"/>
  <c r="AK107" i="5"/>
  <c r="AL107" i="5"/>
  <c r="AM107" i="5"/>
  <c r="AN107" i="5"/>
  <c r="AO107" i="5"/>
  <c r="AH107" i="5"/>
  <c r="C107" i="6"/>
  <c r="D107" i="6"/>
  <c r="E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B107" i="6"/>
</calcChain>
</file>

<file path=xl/sharedStrings.xml><?xml version="1.0" encoding="utf-8"?>
<sst xmlns="http://schemas.openxmlformats.org/spreadsheetml/2006/main" count="493" uniqueCount="206">
  <si>
    <t>Past and projected mortality rates (qx) from the 2020-based (England &amp; Wales) life tables</t>
  </si>
  <si>
    <r>
      <t>This spreadsheet contains mortality rates (q</t>
    </r>
    <r>
      <rPr>
        <vertAlign val="subscript"/>
        <sz val="12"/>
        <color theme="1"/>
        <rFont val="Arial"/>
        <family val="2"/>
      </rPr>
      <t>x</t>
    </r>
    <r>
      <rPr>
        <sz val="12"/>
        <rFont val="Arial"/>
        <family val="2"/>
      </rPr>
      <t>) for (England &amp; Wales), males and females, using period and cohort data, from 1981 to 2070 by single year of age.</t>
    </r>
  </si>
  <si>
    <t>Link to the statistical release:</t>
  </si>
  <si>
    <t>Past and projected period and cohort life tables, 2020-based, UK:1981 to 2070</t>
  </si>
  <si>
    <t>Publication dates</t>
  </si>
  <si>
    <t>The data tables in this spreadsheet were published on 12th January 2022</t>
  </si>
  <si>
    <t>Next publication: to be announced.</t>
  </si>
  <si>
    <t>Description of the life tables</t>
  </si>
  <si>
    <t>A life table is a demographic tool used to analyse death rates and calculate life expectancies at various ages, which are produced separately for males and females.</t>
  </si>
  <si>
    <t>Source of the data:</t>
  </si>
  <si>
    <t>Births, deaths and population and 2020-based United Kingdom interim National population projections.</t>
  </si>
  <si>
    <t>Produced by Demographic Analysis Unit, Office for National Statistics</t>
  </si>
  <si>
    <t xml:space="preserve">Any enquiries regarding this document/publication should be sent to us at: </t>
  </si>
  <si>
    <t>pop.info@ons.gov.uk</t>
  </si>
  <si>
    <t>Table of Contents</t>
  </si>
  <si>
    <t>Worksheet</t>
  </si>
  <si>
    <t>Worksheet Title</t>
  </si>
  <si>
    <t>Males period qx</t>
  </si>
  <si>
    <r>
      <t>Period mortality rates for males (q</t>
    </r>
    <r>
      <rPr>
        <vertAlign val="subscript"/>
        <sz val="12"/>
        <color theme="1"/>
        <rFont val="Arial"/>
        <family val="2"/>
      </rPr>
      <t>x</t>
    </r>
    <r>
      <rPr>
        <sz val="12"/>
        <rFont val="Arial"/>
        <family val="2"/>
      </rPr>
      <t>), England &amp; Wales, 1981-2070</t>
    </r>
  </si>
  <si>
    <t>Females period qx</t>
  </si>
  <si>
    <r>
      <t>Period mortality rates for females (q</t>
    </r>
    <r>
      <rPr>
        <vertAlign val="subscript"/>
        <sz val="12"/>
        <color theme="1"/>
        <rFont val="Arial"/>
        <family val="2"/>
      </rPr>
      <t>x</t>
    </r>
    <r>
      <rPr>
        <sz val="12"/>
        <rFont val="Arial"/>
        <family val="2"/>
      </rPr>
      <t>), England &amp; Wales, 1981-2070</t>
    </r>
  </si>
  <si>
    <t>Males cohort qx</t>
  </si>
  <si>
    <r>
      <t>Cohort mortality rates for males (q</t>
    </r>
    <r>
      <rPr>
        <vertAlign val="subscript"/>
        <sz val="12"/>
        <color theme="1"/>
        <rFont val="Arial"/>
        <family val="2"/>
      </rPr>
      <t>x</t>
    </r>
    <r>
      <rPr>
        <sz val="12"/>
        <rFont val="Arial"/>
        <family val="2"/>
      </rPr>
      <t>), England &amp; Wales, 1981-2070</t>
    </r>
  </si>
  <si>
    <t>Females cohort qx</t>
  </si>
  <si>
    <r>
      <t>Cohort mortality rates for females (q</t>
    </r>
    <r>
      <rPr>
        <vertAlign val="subscript"/>
        <sz val="12"/>
        <color theme="1"/>
        <rFont val="Arial"/>
        <family val="2"/>
      </rPr>
      <t>x</t>
    </r>
    <r>
      <rPr>
        <sz val="12"/>
        <rFont val="Arial"/>
        <family val="2"/>
      </rPr>
      <t>), England &amp; Wales, 1981-2070</t>
    </r>
  </si>
  <si>
    <t>Enquiries about this dataset can be sent to:</t>
  </si>
  <si>
    <t xml:space="preserve">Feedback </t>
  </si>
  <si>
    <t>If you wish to provide feedback on this table please click on one of the three options below:</t>
  </si>
  <si>
    <t>This met my needs, please produce it next year</t>
  </si>
  <si>
    <t>I need something slightly different (please specify)</t>
  </si>
  <si>
    <t>This isn't what I need at all 
(please specify)</t>
  </si>
  <si>
    <t>Past and projected mortality rates (qx) from the 2020-based (England &amp; Wales) life tables:</t>
  </si>
  <si>
    <t>Principal projection</t>
  </si>
  <si>
    <t>Life Tables</t>
  </si>
  <si>
    <t xml:space="preserve">The life table describes the course of mortality throughout the life cycle. It is a method of analysing age-specific death </t>
  </si>
  <si>
    <t>rates and is a standard demographic tool used to measure expectation of life by age. For more information, see:</t>
  </si>
  <si>
    <t>Natonal life tables Quality and methodology information (QMI) report</t>
  </si>
  <si>
    <t xml:space="preserve">Period and cohort life expectancy tables are produced biennially based on assumptions for future mortality </t>
  </si>
  <si>
    <t xml:space="preserve">from the National population projections (NPP). These tables give historic and projected life expectancies by single year </t>
  </si>
  <si>
    <t xml:space="preserve">of age and sex. Alongside publication of the period and cohort life expectancy tables, ONS prepares databases for the UK </t>
  </si>
  <si>
    <t xml:space="preserve">and each of the constituent countries. These contain mortality data used in the calculation of historic and projected life tables. </t>
  </si>
  <si>
    <r>
      <t>Published in this release along with period and cohort life expectancy tables are tables of historic and projected q</t>
    </r>
    <r>
      <rPr>
        <vertAlign val="subscript"/>
        <sz val="12"/>
        <color indexed="8"/>
        <rFont val="Arial"/>
        <family val="2"/>
      </rPr>
      <t>x</t>
    </r>
    <r>
      <rPr>
        <sz val="12"/>
        <color indexed="8"/>
        <rFont val="Arial"/>
        <family val="2"/>
      </rPr>
      <t xml:space="preserve">  </t>
    </r>
  </si>
  <si>
    <r>
      <t>(probability of dying at each age) and l</t>
    </r>
    <r>
      <rPr>
        <vertAlign val="subscript"/>
        <sz val="12"/>
        <color indexed="8"/>
        <rFont val="Arial"/>
        <family val="2"/>
      </rPr>
      <t>x</t>
    </r>
    <r>
      <rPr>
        <sz val="12"/>
        <color indexed="8"/>
        <rFont val="Arial"/>
        <family val="2"/>
      </rPr>
      <t xml:space="preserve"> (numbers of people surviving at each age) values for the UK and constituent countries, </t>
    </r>
  </si>
  <si>
    <t>on a period and cohort basis, for each year 1981 to 2070 for the principal population projection.</t>
  </si>
  <si>
    <t>Period and Cohort rates</t>
  </si>
  <si>
    <t xml:space="preserve">The period mortality rates for a given year can be used to construct a period life table for the year shown. The cohort mortality rates </t>
  </si>
  <si>
    <t>can be used to construct a cohort life table for the year of birth shown.</t>
  </si>
  <si>
    <t xml:space="preserve">Period life tables are calculated using age-specific death rates for a given period with no allowance for any actual or projected </t>
  </si>
  <si>
    <t xml:space="preserve">future changes in mortality. In contrast cohort life tables are calculated using age-specific death rates which allow for known or </t>
  </si>
  <si>
    <t>projected changes in mortality throughout a person’s life.</t>
  </si>
  <si>
    <t>For more information on the differences between period and cohort life tables, see:</t>
  </si>
  <si>
    <t>‘Guide to period and cohort life expectancy’</t>
  </si>
  <si>
    <t>qx</t>
  </si>
  <si>
    <r>
      <t>q</t>
    </r>
    <r>
      <rPr>
        <vertAlign val="subscript"/>
        <sz val="12"/>
        <rFont val="Arial"/>
        <family val="2"/>
      </rPr>
      <t>x</t>
    </r>
    <r>
      <rPr>
        <sz val="12"/>
        <rFont val="Arial"/>
        <family val="2"/>
      </rPr>
      <t xml:space="preserve"> is the probability of dying between exact age x and (x+1), and is displayed in the following tables per 100,000 people therefore </t>
    </r>
  </si>
  <si>
    <r>
      <t>creating a mortality rate. It is a function from the life table and is derived from age-specific death rates (M</t>
    </r>
    <r>
      <rPr>
        <vertAlign val="subscript"/>
        <sz val="12"/>
        <rFont val="Arial"/>
        <family val="2"/>
      </rPr>
      <t>x</t>
    </r>
    <r>
      <rPr>
        <sz val="12"/>
        <rFont val="Arial"/>
        <family val="2"/>
      </rPr>
      <t xml:space="preserve">) as follows: </t>
    </r>
  </si>
  <si>
    <r>
      <t>M</t>
    </r>
    <r>
      <rPr>
        <vertAlign val="subscript"/>
        <sz val="12"/>
        <rFont val="Arial"/>
        <family val="2"/>
      </rPr>
      <t>x</t>
    </r>
    <r>
      <rPr>
        <sz val="12"/>
        <rFont val="Arial"/>
        <family val="2"/>
      </rPr>
      <t xml:space="preserve"> is the age specific death rate (deaths at age x / population at age x)</t>
    </r>
  </si>
  <si>
    <r>
      <t>The formula for q</t>
    </r>
    <r>
      <rPr>
        <b/>
        <vertAlign val="subscript"/>
        <sz val="12"/>
        <rFont val="Arial"/>
        <family val="2"/>
      </rPr>
      <t>x</t>
    </r>
    <r>
      <rPr>
        <b/>
        <sz val="12"/>
        <rFont val="Arial"/>
        <family val="2"/>
      </rPr>
      <t xml:space="preserve"> is:</t>
    </r>
  </si>
  <si>
    <r>
      <t>q</t>
    </r>
    <r>
      <rPr>
        <vertAlign val="subscript"/>
        <sz val="12"/>
        <rFont val="Arial"/>
        <family val="2"/>
      </rPr>
      <t>x</t>
    </r>
    <r>
      <rPr>
        <sz val="12"/>
        <rFont val="Arial"/>
        <family val="2"/>
      </rPr>
      <t xml:space="preserve">  =  2M</t>
    </r>
    <r>
      <rPr>
        <vertAlign val="subscript"/>
        <sz val="12"/>
        <rFont val="Arial"/>
        <family val="2"/>
      </rPr>
      <t>x</t>
    </r>
    <r>
      <rPr>
        <sz val="12"/>
        <rFont val="Arial"/>
        <family val="2"/>
      </rPr>
      <t xml:space="preserve"> / (2 + M</t>
    </r>
    <r>
      <rPr>
        <vertAlign val="subscript"/>
        <sz val="12"/>
        <rFont val="Arial"/>
        <family val="2"/>
      </rPr>
      <t>x</t>
    </r>
    <r>
      <rPr>
        <sz val="12"/>
        <rFont val="Arial"/>
        <family val="2"/>
      </rPr>
      <t>)</t>
    </r>
  </si>
  <si>
    <t xml:space="preserve">In words, the probability of dying between exact age x and x plus one is equal to two times the age specific death rate for exact age x, </t>
  </si>
  <si>
    <t>divided by two plus the age specific death rate for exact age x</t>
  </si>
  <si>
    <r>
      <t>All the other functions in a life table can be calculated from this, for example e</t>
    </r>
    <r>
      <rPr>
        <vertAlign val="subscript"/>
        <sz val="12"/>
        <rFont val="Arial"/>
        <family val="2"/>
      </rPr>
      <t>x</t>
    </r>
    <r>
      <rPr>
        <sz val="12"/>
        <rFont val="Arial"/>
        <family val="2"/>
      </rPr>
      <t xml:space="preserve"> (life expectancy).</t>
    </r>
  </si>
  <si>
    <r>
      <t>The q</t>
    </r>
    <r>
      <rPr>
        <vertAlign val="subscript"/>
        <sz val="12"/>
        <rFont val="Arial"/>
        <family val="2"/>
      </rPr>
      <t xml:space="preserve">x </t>
    </r>
    <r>
      <rPr>
        <sz val="12"/>
        <rFont val="Arial"/>
        <family val="2"/>
      </rPr>
      <t>mortality rates in these spreadsheets are for calendar years and are derived from the National population projections mid-year</t>
    </r>
  </si>
  <si>
    <r>
      <t>q</t>
    </r>
    <r>
      <rPr>
        <vertAlign val="subscript"/>
        <sz val="12"/>
        <rFont val="Arial"/>
        <family val="2"/>
      </rPr>
      <t>x</t>
    </r>
    <r>
      <rPr>
        <sz val="12"/>
        <rFont val="Arial"/>
        <family val="2"/>
      </rPr>
      <t xml:space="preserve"> mortality rates. Data within these spreadsheets are provided by single year of age 0-100 inclusive. </t>
    </r>
  </si>
  <si>
    <t xml:space="preserve">Expectation of life at the oldest ages are highly uncertain and have not been published as part of this release. </t>
  </si>
  <si>
    <t>Figures up to age 125 are available by request for research/modelling purposes from</t>
  </si>
  <si>
    <t>Interpreting the tables</t>
  </si>
  <si>
    <t>Period tables</t>
  </si>
  <si>
    <r>
      <t>In the period q</t>
    </r>
    <r>
      <rPr>
        <vertAlign val="subscript"/>
        <sz val="12"/>
        <rFont val="Arial"/>
        <family val="2"/>
      </rPr>
      <t xml:space="preserve">x </t>
    </r>
    <r>
      <rPr>
        <sz val="12"/>
        <rFont val="Arial"/>
        <family val="2"/>
      </rPr>
      <t>tables for both males and females, 'year' corresponds to the year of interest. For example, if you were interested</t>
    </r>
  </si>
  <si>
    <t xml:space="preserve">in the year 2020, you would navigate to 2020 across the top of the table. 'Exact age (years)' is the age of interest, for example the </t>
  </si>
  <si>
    <r>
      <t>99th birthday. If you navigate down the table to age 99 and cross to the corresponding year, 2020, a q</t>
    </r>
    <r>
      <rPr>
        <vertAlign val="subscript"/>
        <sz val="12"/>
        <rFont val="Arial"/>
        <family val="2"/>
      </rPr>
      <t>x</t>
    </r>
    <r>
      <rPr>
        <sz val="12"/>
        <rFont val="Arial"/>
        <family val="2"/>
      </rPr>
      <t xml:space="preserve"> rate is displayed. This is the </t>
    </r>
  </si>
  <si>
    <t>probability (per 100,000) of someone exact age 99 in the year 2020 dying before reaching age 100.</t>
  </si>
  <si>
    <t>Cohort tables</t>
  </si>
  <si>
    <r>
      <t>In the cohort q</t>
    </r>
    <r>
      <rPr>
        <vertAlign val="subscript"/>
        <sz val="12"/>
        <rFont val="Arial"/>
        <family val="2"/>
      </rPr>
      <t>x</t>
    </r>
    <r>
      <rPr>
        <sz val="12"/>
        <rFont val="Arial"/>
        <family val="2"/>
      </rPr>
      <t xml:space="preserve"> tables for both males and females, ‘year of birth’ corresponds to the year that the cohort was born - for example the </t>
    </r>
  </si>
  <si>
    <t xml:space="preserve">group of people that were born in 1981. ‘Exact age (years)’ is the age of interest, for example 99th birthday. You would navigate down </t>
  </si>
  <si>
    <t>the table to age 99 and across to the year 1981. This means that you are looking at someone age 99 in 2080, because they were</t>
  </si>
  <si>
    <r>
      <t>born in 1981. The q</t>
    </r>
    <r>
      <rPr>
        <vertAlign val="subscript"/>
        <sz val="12"/>
        <rFont val="Arial"/>
        <family val="2"/>
      </rPr>
      <t>x</t>
    </r>
    <r>
      <rPr>
        <sz val="12"/>
        <rFont val="Arial"/>
        <family val="2"/>
      </rPr>
      <t xml:space="preserve"> rate that is displayed is the projected probability (per 100,000) of someone aged 99 who was born in 1981 dying </t>
    </r>
  </si>
  <si>
    <t>before reaching age 100.</t>
  </si>
  <si>
    <r>
      <rPr>
        <b/>
        <sz val="12"/>
        <color indexed="8"/>
        <rFont val="Arial"/>
        <family val="2"/>
      </rPr>
      <t>Note:</t>
    </r>
    <r>
      <rPr>
        <sz val="12"/>
        <color indexed="8"/>
        <rFont val="Arial"/>
        <family val="2"/>
      </rPr>
      <t xml:space="preserve"> When using the cohort probabilities of dying the user should be aware that any calculation will include assumed </t>
    </r>
  </si>
  <si>
    <t>future mortality improvements and that these become less reliable the further into the future from the projections base year.</t>
  </si>
  <si>
    <t>For further guidance and examples of how to use these datasets please see:</t>
  </si>
  <si>
    <t>Guide to interpreting past and projected period and cohort life tables</t>
  </si>
  <si>
    <t>TERMS AND CONDITIONS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</si>
  <si>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</si>
  <si>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</si>
  <si>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</si>
  <si>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</si>
  <si>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</si>
  <si>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</si>
  <si>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</si>
  <si>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</si>
  <si>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</si>
  <si>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</si>
  <si>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</si>
  <si>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</si>
  <si>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2021</t>
  </si>
  <si>
    <t xml:space="preserve">You may re-use this document/publication (not including logos) free of charge in any format or medium, under the terms of the Open Government Licence v3.0. To view this licence visit: </t>
  </si>
  <si>
    <t>http://www.nationalarchives.gov.uk/doc/open-government-licence</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</si>
  <si>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</si>
  <si>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</si>
  <si>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</si>
  <si>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</si>
  <si>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 xml:space="preserve"> www.ons.gov.uk</t>
  </si>
  <si>
    <t xml:space="preserve">Contact </t>
  </si>
  <si>
    <r>
      <t>Period mortality rates for males (q</t>
    </r>
    <r>
      <rPr>
        <b/>
        <vertAlign val="subscript"/>
        <sz val="14"/>
        <color theme="1"/>
        <rFont val="Arial"/>
        <family val="2"/>
      </rPr>
      <t>x</t>
    </r>
    <r>
      <rPr>
        <b/>
        <sz val="14"/>
        <color theme="1"/>
        <rFont val="Arial"/>
        <family val="2"/>
      </rPr>
      <t>), England &amp; Wales, 1981-2070</t>
    </r>
  </si>
  <si>
    <t>This worksheet contains one table.</t>
  </si>
  <si>
    <r>
      <t>This table contains values of q</t>
    </r>
    <r>
      <rPr>
        <vertAlign val="subscript"/>
        <sz val="12"/>
        <color theme="1"/>
        <rFont val="Arial"/>
        <family val="2"/>
      </rPr>
      <t>x</t>
    </r>
    <r>
      <rPr>
        <sz val="12"/>
        <rFont val="Arial"/>
        <family val="2"/>
      </rPr>
      <t>, the mortality rate between age x and (x+1), by single years of age. Mortality rates are per 100,000 people.</t>
    </r>
  </si>
  <si>
    <t>The table is based on historical mortality rates from 1981 to 2020 and assumed calendar year mortality rates from the 2020-based interim principal population projections.</t>
  </si>
  <si>
    <t>age</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</si>
  <si>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</si>
  <si>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</si>
  <si>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</si>
  <si>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</si>
  <si>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</si>
  <si>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</si>
  <si>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</si>
  <si>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</si>
  <si>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</si>
  <si>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</si>
  <si>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</si>
  <si>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</si>
  <si>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</si>
  <si>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</si>
  <si>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</si>
  <si>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</si>
  <si>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</si>
  <si>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</si>
  <si>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</si>
  <si>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</si>
  <si>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</si>
  <si>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</si>
  <si>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</si>
  <si>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</si>
  <si>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</si>
  <si>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</si>
  <si>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</si>
  <si>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</si>
  <si>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</si>
  <si>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</si>
  <si>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</si>
  <si>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</si>
  <si>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</si>
  <si>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</si>
  <si>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</si>
  <si>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</si>
  <si>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</si>
  <si>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</si>
  <si>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</si>
  <si>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</si>
  <si>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</si>
  <si>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</si>
  <si>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</si>
  <si>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</si>
  <si>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</si>
  <si>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</si>
  <si>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</si>
  <si>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</si>
  <si>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</si>
  <si>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</si>
  <si>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</si>
  <si>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</si>
  <si>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</si>
  <si>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</si>
  <si>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</si>
  <si>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</si>
  <si>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</si>
  <si>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</si>
  <si>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</si>
  <si>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</si>
  <si>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</si>
  <si>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</si>
  <si>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</si>
  <si>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</si>
  <si>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</si>
  <si>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</si>
  <si>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</si>
  <si>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</si>
  <si>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</si>
  <si>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</si>
  <si>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</si>
  <si>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</si>
  <si>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</si>
  <si>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</si>
  <si>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</si>
  <si>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</si>
  <si>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</si>
  <si>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</si>
  <si>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</si>
  <si>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</si>
  <si>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</si>
  <si>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</si>
  <si>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</si>
  <si>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</si>
  <si>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</si>
  <si>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</si>
  <si>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</si>
  <si>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</si>
  <si>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</si>
  <si>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</si>
  <si>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r>
      <t>Period mortality rates for females (q</t>
    </r>
    <r>
      <rPr>
        <b/>
        <vertAlign val="subscript"/>
        <sz val="14"/>
        <color theme="1"/>
        <rFont val="Arial"/>
        <family val="2"/>
      </rPr>
      <t>x</t>
    </r>
    <r>
      <rPr>
        <b/>
        <sz val="14"/>
        <color theme="1"/>
        <rFont val="Arial"/>
        <family val="2"/>
      </rPr>
      <t>), England &amp; Wales, 1981-2070</t>
    </r>
  </si>
  <si>
    <r>
      <t>Cohort mortality rates for males (q</t>
    </r>
    <r>
      <rPr>
        <b/>
        <vertAlign val="subscript"/>
        <sz val="14"/>
        <color theme="1"/>
        <rFont val="Arial"/>
        <family val="2"/>
      </rPr>
      <t>x</t>
    </r>
    <r>
      <rPr>
        <b/>
        <sz val="14"/>
        <color theme="1"/>
        <rFont val="Arial"/>
        <family val="2"/>
      </rPr>
      <t>), England &amp; Wales, 1981-2070</t>
    </r>
  </si>
  <si>
    <r>
      <t>Cohort mortality rates for females (q</t>
    </r>
    <r>
      <rPr>
        <b/>
        <vertAlign val="subscript"/>
        <sz val="14"/>
        <color theme="1"/>
        <rFont val="Arial"/>
        <family val="2"/>
      </rPr>
      <t>x</t>
    </r>
    <r>
      <rPr>
        <b/>
        <sz val="14"/>
        <color theme="1"/>
        <rFont val="Arial"/>
        <family val="2"/>
      </rPr>
      <t>), England &amp; Wales, 1981-2070</t>
    </r>
  </si>
  <si>
    <t>Year</t>
  </si>
  <si>
    <t>FqxCohort</t>
  </si>
  <si>
    <t>MqxCohort</t>
  </si>
  <si>
    <t>FqxPeriod</t>
  </si>
  <si>
    <t>MqxPeriod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</si>
</sst>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numFmts>
  <fonts count="41">
    <font>
      <sz val="10"/>
      <name val="Arial"/>
    </font>
    <font>
      <sz val="12"/>
      <color theme="1"/>
      <name val="Arial"/>
      <family val="2"/>
    </font>
    <font>
      <sz val="12"/>
      <color theme="1"/>
      <name val="Arial"/>
      <family val="2"/>
    </font>
    <font>
      <sz val="10"/>
      <name val="Courier"/>
      <family val="3"/>
    </font>
    <font>
      <sz val="10"/>
      <name val="Arial"/>
      <family val="2"/>
    </font>
    <font>
      <sz val="10"/>
      <name val="Verdana"/>
      <family val="2"/>
    </font>
    <font>
      <b/>
      <sz val="11"/>
      <name val="Arial"/>
      <family val="2"/>
    </font>
    <font>
      <sz val="11"/>
      <name val="Arial"/>
      <family val="2"/>
    </font>
    <font>
      <sz val="11"/>
      <color theme="1"/>
      <name val="Calibri"/>
      <family val="2"/>
      <scheme val="minor"/>
    </font>
    <font>
      <u/>
      <sz val="11"/>
      <color theme="10"/>
      <name val="Calibri"/>
      <family val="2"/>
    </font>
    <font>
      <b/>
      <sz val="15"/>
      <color theme="3"/>
      <name val="Arial"/>
      <family val="2"/>
    </font>
    <font>
      <b/>
      <sz val="13"/>
      <color theme="3"/>
      <name val="Arial"/>
      <family val="2"/>
    </font>
    <font>
      <b/>
      <sz val="11"/>
      <color theme="3"/>
      <name val="Arial"/>
      <family val="2"/>
    </font>
    <font>
      <b/>
      <sz val="12"/>
      <color theme="1"/>
      <name val="Arial"/>
      <family val="2"/>
    </font>
    <font>
      <sz val="10"/>
      <color theme="1"/>
      <name val="Arial"/>
      <family val="2"/>
    </font>
    <font>
      <b/>
      <sz val="15"/>
      <name val="Arial"/>
      <family val="2"/>
    </font>
    <font>
      <vertAlign val="subscript"/>
      <sz val="12"/>
      <color theme="1"/>
      <name val="Arial"/>
      <family val="2"/>
    </font>
    <font>
      <b/>
      <sz val="13"/>
      <name val="Arial"/>
      <family val="2"/>
    </font>
    <font>
      <sz val="12"/>
      <color rgb="FF000000"/>
      <name val="Arial"/>
      <family val="2"/>
    </font>
    <font>
      <sz val="12"/>
      <name val="Arial"/>
      <family val="2"/>
    </font>
    <font>
      <u/>
      <sz val="12"/>
      <color theme="10"/>
      <name val="Arial"/>
      <family val="2"/>
    </font>
    <font>
      <b/>
      <sz val="12"/>
      <name val="Arial"/>
      <family val="2"/>
    </font>
    <font>
      <u/>
      <sz val="10"/>
      <color theme="10"/>
      <name val="Arial"/>
      <family val="2"/>
    </font>
    <font>
      <b/>
      <sz val="12"/>
      <color rgb="FF000000"/>
      <name val="Arial"/>
      <family val="2"/>
    </font>
    <font>
      <sz val="10"/>
      <color rgb="FF000000"/>
      <name val="Arial"/>
      <family val="2"/>
    </font>
    <font>
      <u/>
      <sz val="10"/>
      <color indexed="12"/>
      <name val="Arial"/>
      <family val="2"/>
    </font>
    <font>
      <u/>
      <sz val="12"/>
      <color indexed="12"/>
      <name val="Arial"/>
      <family val="2"/>
    </font>
    <font>
      <u/>
      <sz val="12"/>
      <color theme="4"/>
      <name val="Arial"/>
      <family val="2"/>
    </font>
    <font>
      <vertAlign val="subscript"/>
      <sz val="12"/>
      <color indexed="8"/>
      <name val="Arial"/>
      <family val="2"/>
    </font>
    <font>
      <sz val="12"/>
      <color indexed="8"/>
      <name val="Arial"/>
      <family val="2"/>
    </font>
    <font>
      <sz val="11"/>
      <color theme="1"/>
      <name val="Arial"/>
      <family val="2"/>
    </font>
    <font>
      <vertAlign val="subscript"/>
      <sz val="12"/>
      <name val="Arial"/>
      <family val="2"/>
    </font>
    <font>
      <b/>
      <vertAlign val="subscript"/>
      <sz val="12"/>
      <name val="Arial"/>
      <family val="2"/>
    </font>
    <font>
      <b/>
      <i/>
      <sz val="12"/>
      <color indexed="8"/>
      <name val="Arial"/>
      <family val="2"/>
    </font>
    <font>
      <i/>
      <sz val="12"/>
      <color theme="1"/>
      <name val="Arial"/>
      <family val="2"/>
    </font>
    <font>
      <i/>
      <sz val="12"/>
      <name val="Arial"/>
      <family val="2"/>
    </font>
    <font>
      <i/>
      <sz val="12"/>
      <color indexed="8"/>
      <name val="Arial"/>
      <family val="2"/>
    </font>
    <font>
      <b/>
      <sz val="14"/>
      <color theme="1"/>
      <name val="Arial"/>
      <family val="2"/>
    </font>
    <font>
      <b/>
      <vertAlign val="subscript"/>
      <sz val="14"/>
      <color theme="1"/>
      <name val="Arial"/>
      <family val="2"/>
    </font>
    <font>
      <u/>
      <sz val="10"/>
      <color theme="10"/>
      <name val="Arial"/>
      <family val="2"/>
    </font>
    <font>
      <b/>
      <sz val="12"/>
      <color indexed="8"/>
      <name val="Arial"/>
      <family val="2"/>
    </font>
  </fonts>
  <fills count="3">
    <fill>
      <patternFill patternType="none"/>
    </fill>
    <fill>
      <patternFill patternType="gray125"/>
    </fill>
    <fill>
      <patternFill patternType="solid">
        <fgColor indexed="65"/>
        <bgColor indexed="64"/>
      </patternFill>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auto="1"/>
      </left>
      <right style="thin">
        <color auto="1"/>
      </right>
      <top/>
      <bottom style="thin">
        <color auto="1"/>
      </bottom>
      <diagonal/>
    </border>
  </borders>
  <cellStyleXfs count="18">
    <xf numFmtId="0" fontId="0" fillId="0" borderId="0"/>
    <xf numFmtId="0" fontId="9" fillId="0" borderId="0"/>
    <xf numFmtId="0" fontId="4" fillId="0" borderId="0"/>
    <xf numFmtId="0" fontId="8" fillId="0" borderId="0"/>
    <xf numFmtId="164" fontId="3" fillId="0" borderId="0"/>
    <xf numFmtId="0" fontId="8" fillId="0" borderId="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2" fillId="0" borderId="0"/>
    <xf numFmtId="0" fontId="4" fillId="0" borderId="0"/>
    <xf numFmtId="0" fontId="20" fillId="0" borderId="0" applyNumberFormat="0" applyFill="0" applyBorder="0" applyAlignment="0" applyProtection="0"/>
    <xf numFmtId="0" fontId="5" fillId="0" borderId="0"/>
    <xf numFmtId="0" fontId="22" fillId="0" borderId="0" applyNumberFormat="0" applyFill="0" applyBorder="0" applyAlignment="0" applyProtection="0"/>
    <xf numFmtId="0" fontId="24" fillId="0" borderId="0"/>
    <xf numFmtId="0" fontId="25" fillId="0" borderId="0" applyNumberFormat="0" applyFill="0" applyBorder="0" applyAlignment="0" applyProtection="0">
      <alignment vertical="top"/>
      <protection locked="0"/>
    </xf>
    <xf numFmtId="0" fontId="4" fillId="0" borderId="0"/>
    <xf numFmtId="0" fontId="39" fillId="0" borderId="0" applyNumberFormat="0" applyFill="0" applyBorder="0" applyAlignment="0" applyProtection="0"/>
  </cellStyleXfs>
  <cellXfs count="90">
    <xf numFmtId="0" fontId="0" fillId="0" borderId="0" xfId="0"/>
    <xf numFmtId="0" fontId="7" fillId="0" borderId="0" xfId="0" applyFont="1"/>
    <xf numFmtId="0" fontId="6" fillId="0" borderId="0" xfId="0" applyFont="1"/>
    <xf numFmtId="2" fontId="0" fillId="0" borderId="0" xfId="0" applyNumberFormat="1"/>
    <xf numFmtId="2" fontId="7" fillId="0" borderId="0" xfId="0" applyNumberFormat="1" applyFont="1"/>
    <xf numFmtId="0" fontId="15" fillId="0" borderId="0" xfId="6" applyFont="1" applyFill="1" applyBorder="1" applyAlignment="1">
      <alignment vertical="top"/>
    </xf>
    <xf numFmtId="0" fontId="2" fillId="0" borderId="0" xfId="9"/>
    <xf numFmtId="0" fontId="2" fillId="0" borderId="0" xfId="9" applyAlignment="1">
      <alignment vertical="top" wrapText="1"/>
    </xf>
    <xf numFmtId="0" fontId="17" fillId="0" borderId="0" xfId="7" applyFont="1" applyFill="1" applyBorder="1"/>
    <xf numFmtId="0" fontId="18" fillId="0" borderId="0" xfId="9" applyFont="1"/>
    <xf numFmtId="0" fontId="19" fillId="0" borderId="0" xfId="10" applyFont="1" applyAlignment="1">
      <alignment vertical="center"/>
    </xf>
    <xf numFmtId="0" fontId="2" fillId="0" borderId="0" xfId="9" applyAlignment="1">
      <alignment vertical="center"/>
    </xf>
    <xf numFmtId="0" fontId="19" fillId="0" borderId="0" xfId="10" applyFont="1" applyAlignment="1">
      <alignment horizontal="left"/>
    </xf>
    <xf numFmtId="0" fontId="20" fillId="0" borderId="0" xfId="11" applyFill="1"/>
    <xf numFmtId="0" fontId="19" fillId="0" borderId="0" xfId="12" applyFont="1" applyAlignment="1">
      <alignment wrapText="1"/>
    </xf>
    <xf numFmtId="0" fontId="19" fillId="0" borderId="0" xfId="12" applyFont="1" applyAlignment="1">
      <alignment vertical="center" wrapText="1"/>
    </xf>
    <xf numFmtId="0" fontId="19" fillId="0" borderId="0" xfId="3" applyFont="1" applyAlignment="1">
      <alignment wrapText="1"/>
    </xf>
    <xf numFmtId="0" fontId="19" fillId="0" borderId="0" xfId="12" applyFont="1" applyAlignment="1">
      <alignment horizontal="left" vertical="center" wrapText="1"/>
    </xf>
    <xf numFmtId="0" fontId="21" fillId="0" borderId="0" xfId="12" applyFont="1" applyAlignment="1">
      <alignment wrapText="1"/>
    </xf>
    <xf numFmtId="0" fontId="19" fillId="0" borderId="0" xfId="3" applyFont="1" applyAlignment="1">
      <alignment horizontal="left"/>
    </xf>
    <xf numFmtId="0" fontId="19" fillId="0" borderId="0" xfId="3" applyFont="1" applyAlignment="1">
      <alignment horizontal="left" wrapText="1"/>
    </xf>
    <xf numFmtId="0" fontId="20" fillId="0" borderId="0" xfId="13" applyFont="1" applyFill="1" applyAlignment="1">
      <alignment horizontal="left" wrapText="1"/>
    </xf>
    <xf numFmtId="0" fontId="19" fillId="0" borderId="0" xfId="13" applyFont="1" applyFill="1" applyAlignment="1">
      <alignment horizontal="left" wrapText="1"/>
    </xf>
    <xf numFmtId="0" fontId="2" fillId="0" borderId="0" xfId="9" applyAlignment="1">
      <alignment vertical="top"/>
    </xf>
    <xf numFmtId="0" fontId="20" fillId="0" borderId="0" xfId="13" applyFont="1" applyFill="1" applyAlignment="1">
      <alignment horizontal="left"/>
    </xf>
    <xf numFmtId="0" fontId="19" fillId="0" borderId="0" xfId="3" applyFont="1" applyAlignment="1">
      <alignment horizontal="left" vertical="top" wrapText="1"/>
    </xf>
    <xf numFmtId="0" fontId="20" fillId="0" borderId="0" xfId="11" applyFill="1" applyAlignment="1">
      <alignment horizontal="left"/>
    </xf>
    <xf numFmtId="0" fontId="21" fillId="0" borderId="0" xfId="7" applyFont="1" applyFill="1" applyBorder="1" applyAlignment="1">
      <alignment horizontal="left" wrapText="1"/>
    </xf>
    <xf numFmtId="0" fontId="20" fillId="0" borderId="0" xfId="13" applyFont="1" applyFill="1"/>
    <xf numFmtId="0" fontId="13" fillId="0" borderId="0" xfId="9" applyFont="1"/>
    <xf numFmtId="0" fontId="23" fillId="0" borderId="0" xfId="9" applyFont="1" applyAlignment="1">
      <alignment horizontal="left" vertical="top" wrapText="1"/>
    </xf>
    <xf numFmtId="14" fontId="2" fillId="0" borderId="0" xfId="9" applyNumberFormat="1" applyAlignment="1">
      <alignment horizontal="center"/>
    </xf>
    <xf numFmtId="0" fontId="18" fillId="0" borderId="0" xfId="14" applyFont="1"/>
    <xf numFmtId="0" fontId="24" fillId="0" borderId="0" xfId="14"/>
    <xf numFmtId="0" fontId="20" fillId="0" borderId="0" xfId="11"/>
    <xf numFmtId="0" fontId="19" fillId="0" borderId="0" xfId="9" applyFont="1"/>
    <xf numFmtId="0" fontId="26" fillId="0" borderId="0" xfId="15" applyFont="1" applyFill="1" applyBorder="1" applyAlignment="1" applyProtection="1">
      <alignment horizontal="center" vertical="center" wrapText="1"/>
    </xf>
    <xf numFmtId="0" fontId="20" fillId="0" borderId="0" xfId="11" applyFill="1" applyBorder="1" applyAlignment="1" applyProtection="1">
      <alignment horizontal="left" vertical="center"/>
    </xf>
    <xf numFmtId="0" fontId="27" fillId="0" borderId="0" xfId="11" applyFont="1" applyFill="1" applyBorder="1" applyAlignment="1" applyProtection="1">
      <alignment horizontal="center" vertical="center" wrapText="1"/>
    </xf>
    <xf numFmtId="0" fontId="15" fillId="0" borderId="0" xfId="6" applyFont="1" applyBorder="1" applyAlignment="1">
      <alignment vertical="top"/>
    </xf>
    <xf numFmtId="0" fontId="19" fillId="0" borderId="0" xfId="16" applyFont="1"/>
    <xf numFmtId="0" fontId="4" fillId="0" borderId="0" xfId="16"/>
    <xf numFmtId="0" fontId="17" fillId="2" borderId="0" xfId="7" applyFont="1" applyFill="1" applyBorder="1"/>
    <xf numFmtId="0" fontId="19" fillId="2" borderId="0" xfId="16" applyFont="1" applyFill="1"/>
    <xf numFmtId="0" fontId="6" fillId="0" borderId="0" xfId="8" applyFont="1" applyFill="1" applyBorder="1"/>
    <xf numFmtId="0" fontId="26" fillId="0" borderId="0" xfId="15" applyFont="1" applyFill="1" applyBorder="1" applyAlignment="1" applyProtection="1"/>
    <xf numFmtId="0" fontId="20" fillId="0" borderId="0" xfId="11" applyFill="1" applyAlignment="1" applyProtection="1"/>
    <xf numFmtId="0" fontId="26" fillId="0" borderId="0" xfId="15" applyFont="1" applyAlignment="1" applyProtection="1"/>
    <xf numFmtId="0" fontId="14" fillId="0" borderId="0" xfId="16" applyFont="1"/>
    <xf numFmtId="0" fontId="30" fillId="0" borderId="0" xfId="10" applyFont="1"/>
    <xf numFmtId="3" fontId="18" fillId="0" borderId="0" xfId="10" applyNumberFormat="1" applyFont="1"/>
    <xf numFmtId="0" fontId="14" fillId="0" borderId="0" xfId="10" applyFont="1"/>
    <xf numFmtId="0" fontId="26" fillId="0" borderId="0" xfId="15" applyFont="1" applyFill="1" applyAlignment="1" applyProtection="1"/>
    <xf numFmtId="0" fontId="21" fillId="0" borderId="0" xfId="16" applyFont="1"/>
    <xf numFmtId="1" fontId="13" fillId="0" borderId="0" xfId="16" applyNumberFormat="1" applyFont="1"/>
    <xf numFmtId="1" fontId="33" fillId="0" borderId="0" xfId="16" applyNumberFormat="1" applyFont="1"/>
    <xf numFmtId="0" fontId="21" fillId="0" borderId="0" xfId="16" applyFont="1" applyProtection="1">
      <protection hidden="1"/>
    </xf>
    <xf numFmtId="0" fontId="34" fillId="0" borderId="0" xfId="16" applyFont="1" applyAlignment="1">
      <alignment wrapText="1"/>
    </xf>
    <xf numFmtId="0" fontId="35" fillId="0" borderId="0" xfId="16" applyFont="1"/>
    <xf numFmtId="1" fontId="36" fillId="0" borderId="0" xfId="16" applyNumberFormat="1" applyFont="1" applyAlignment="1">
      <alignment vertical="top"/>
    </xf>
    <xf numFmtId="0" fontId="19" fillId="0" borderId="0" xfId="16" applyFont="1" applyAlignment="1">
      <alignment wrapText="1"/>
    </xf>
    <xf numFmtId="0" fontId="19" fillId="0" borderId="0" xfId="10" applyFont="1"/>
    <xf numFmtId="0" fontId="4" fillId="0" borderId="0" xfId="10"/>
    <xf numFmtId="0" fontId="37" fillId="0" borderId="0" xfId="9" applyFont="1" applyAlignment="1">
      <alignment vertical="top" wrapText="1"/>
    </xf>
    <xf numFmtId="0" fontId="19" fillId="0" borderId="0" xfId="5" applyFont="1" applyAlignment="1">
      <alignment wrapText="1"/>
    </xf>
    <xf numFmtId="0" fontId="19" fillId="0" borderId="0" xfId="12" applyFont="1" applyAlignment="1">
      <alignment vertical="top" wrapText="1"/>
    </xf>
    <xf numFmtId="0" fontId="19" fillId="0" borderId="0" xfId="5" applyFont="1" applyAlignment="1">
      <alignment horizontal="left"/>
    </xf>
    <xf numFmtId="0" fontId="19" fillId="0" borderId="0" xfId="5" applyFont="1" applyAlignment="1">
      <alignment horizontal="left" wrapText="1"/>
    </xf>
    <xf numFmtId="0" fontId="19" fillId="0" borderId="0" xfId="5" applyFont="1" applyAlignment="1">
      <alignment horizontal="left" vertical="top" wrapText="1"/>
    </xf>
    <xf numFmtId="0" fontId="37" fillId="0" borderId="0" xfId="0" applyFont="1" applyAlignment="1">
      <alignment vertical="top"/>
    </xf>
    <xf numFmtId="0" fontId="19" fillId="0" borderId="0" xfId="0" applyFont="1"/>
    <xf numFmtId="164" fontId="19" fillId="0" borderId="0" xfId="4" applyFont="1" applyAlignment="1" applyProtection="1">
      <alignment horizontal="left" vertical="top"/>
      <protection locked="0"/>
    </xf>
    <xf numFmtId="0" fontId="20" fillId="0" borderId="0" xfId="17" applyFont="1"/>
    <xf numFmtId="0" fontId="20" fillId="0" borderId="0" xfId="17" applyFont="1" applyFill="1" applyAlignment="1">
      <alignment horizontal="left"/>
    </xf>
    <xf numFmtId="0" fontId="20" fillId="0" borderId="0" xfId="17" applyFont="1" applyFill="1"/>
    <xf numFmtId="0" fontId="20" fillId="0" borderId="0" xfId="17" applyFont="1" applyFill="1" applyAlignment="1">
      <alignment horizontal="left" wrapText="1"/>
    </xf>
    <xf numFmtId="0" fontId="29" fillId="0" borderId="0" xfId="16" applyFont="1"/>
    <xf numFmtId="0" fontId="1" fillId="0" borderId="0" xfId="16" applyFont="1"/>
    <xf numFmtId="1" fontId="0" fillId="0" borderId="0" xfId="0" applyNumberFormat="1" applyAlignment="1">
      <alignment horizontal="right"/>
    </xf>
    <xf numFmtId="0" fontId="6" fillId="0" borderId="4" xfId="0" applyFont="1" applyBorder="1" applyAlignment="1">
      <alignment horizontal="right" vertical="top"/>
    </xf>
    <xf numFmtId="0" fontId="7" fillId="0" borderId="0" xfId="0" applyFont="1" applyAlignment="1">
      <alignment horizontal="right"/>
    </xf>
    <xf numFmtId="0" fontId="6" fillId="0" borderId="4" xfId="0" applyFont="1" applyBorder="1" applyAlignment="1" applyProtection="1">
      <alignment horizontal="right" vertical="top"/>
      <protection hidden="1"/>
    </xf>
    <xf numFmtId="1" fontId="6" fillId="0" borderId="4" xfId="0" applyNumberFormat="1" applyFont="1" applyBorder="1" applyAlignment="1">
      <alignment horizontal="right" vertical="top"/>
    </xf>
    <xf numFmtId="0" fontId="1" fillId="0" borderId="0" xfId="9" applyFont="1" applyAlignment="1">
      <alignment vertical="top" wrapText="1"/>
    </xf>
    <xf numFmtId="0" fontId="1" fillId="0" borderId="0" xfId="9" applyFont="1"/>
    <xf numFmtId="0" fontId="1" fillId="0" borderId="0" xfId="15" applyFont="1" applyFill="1" applyAlignment="1" applyProtection="1"/>
    <xf numFmtId="1" fontId="1" fillId="0" borderId="0" xfId="16" applyNumberFormat="1" applyFont="1"/>
    <xf numFmtId="0" fontId="1" fillId="0" borderId="0" xfId="10" applyFont="1"/>
    <xf numFmtId="0" fontId="1" fillId="0" borderId="0" xfId="16" applyFont="1" applyAlignment="1">
      <alignment wrapText="1"/>
    </xf>
    <xf numFmtId="1" fontId="1" fillId="0" borderId="0" xfId="16" applyNumberFormat="1" applyFont="1" applyAlignment="1">
      <alignment wrapText="1"/>
    </xf>
  </cellXfs>
  <cellStyles count="18">
    <cellStyle name="Heading 1" xfId="6" builtinId="16"/>
    <cellStyle name="Heading 2" xfId="7" builtinId="17"/>
    <cellStyle name="Heading 3" xfId="8" builtinId="18"/>
    <cellStyle name="Hyperlink" xfId="17" builtinId="8"/>
    <cellStyle name="Hyperlink 2" xfId="1" xr:uid="{00000000-0005-0000-0000-000002000000}"/>
    <cellStyle name="Hyperlink 3" xfId="11" xr:uid="{27F9A795-CFB0-487D-B213-835170E7BEA3}"/>
    <cellStyle name="Hyperlink 3 2" xfId="13" xr:uid="{2729F325-BFF2-4DA8-849F-2E52C279D938}"/>
    <cellStyle name="Hyperlink 3 3" xfId="15" xr:uid="{1B5629E7-8D83-4437-BAE7-699963BA6F47}"/>
    <cellStyle name="Normal" xfId="0" builtinId="0"/>
    <cellStyle name="Normal 2" xfId="2" xr:uid="{00000000-0005-0000-0000-000003000000}"/>
    <cellStyle name="Normal 2 2" xfId="10" xr:uid="{8E93AC48-21B4-4724-9795-78507E054BDE}"/>
    <cellStyle name="Normal 3" xfId="3" xr:uid="{00000000-0005-0000-0000-000004000000}"/>
    <cellStyle name="Normal 3 2" xfId="5" xr:uid="{00000000-0005-0000-0000-000007000000}"/>
    <cellStyle name="Normal 4" xfId="9" xr:uid="{7FEF4E32-31DD-4354-91AF-6803CC695D5C}"/>
    <cellStyle name="Normal 4 2" xfId="14" xr:uid="{ED148AC7-9562-445E-AD0A-1F9F8CD8814C}"/>
    <cellStyle name="Normal 5" xfId="16" xr:uid="{2D2A1AC5-D317-424F-B583-9811DDC63EC3}"/>
    <cellStyle name="Normal_proposed UK Electoral Statistics 2007" xfId="12" xr:uid="{469DDEAD-60DE-4243-89F9-D76AC4EA1F00}"/>
    <cellStyle name="Normal_WebframesSingYear" xfId="4" xr:uid="{00000000-0005-0000-0000-000006000000}"/>
  </cellStyles>
  <dxfs count="748">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dxf>
    <dxf>
      <border outline="0">
        <bottom style="thin">
          <color auto="1"/>
        </bottom>
      </border>
    </dxf>
    <dxf>
      <border outline="0">
        <top style="thin">
          <color auto="1"/>
        </top>
      </border>
    </dxf>
    <dxf>
      <font>
        <b val="0"/>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dxf>
    <dxf>
      <border outline="0">
        <bottom style="thin">
          <color auto="1"/>
        </bottom>
      </border>
    </dxf>
    <dxf>
      <border outline="0">
        <top style="thin">
          <color auto="1"/>
        </top>
      </border>
    </dxf>
    <dxf>
      <font>
        <b val="0"/>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dxf>
    <dxf>
      <border outline="0">
        <bottom style="thin">
          <color auto="1"/>
        </bottom>
      </border>
    </dxf>
    <dxf>
      <border outline="0">
        <top style="thin">
          <color auto="1"/>
        </top>
      </border>
    </dxf>
    <dxf>
      <font>
        <b val="0"/>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val="0"/>
        <i val="0"/>
        <strike val="0"/>
        <condense val="0"/>
        <extend val="0"/>
        <outline val="0"/>
        <shadow val="0"/>
        <u val="none"/>
        <vertAlign val="baseline"/>
        <sz val="11"/>
        <color auto="1"/>
        <name val="Arial"/>
        <family val="2"/>
        <scheme val="none"/>
      </font>
      <numFmt numFmtId="2" formatCode="0.00"/>
    </dxf>
    <dxf>
      <font>
        <b/>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dxf>
    <dxf>
      <border outline="0">
        <bottom style="thin">
          <color auto="1"/>
        </bottom>
      </border>
    </dxf>
    <dxf>
      <border outline="0">
        <top style="thin">
          <color auto="1"/>
        </top>
      </border>
    </dxf>
    <dxf>
      <font>
        <b val="0"/>
        <i val="0"/>
        <strike val="0"/>
        <condense val="0"/>
        <extend val="0"/>
        <outline val="0"/>
        <shadow val="0"/>
        <u val="none"/>
        <vertAlign val="baseline"/>
        <sz val="11"/>
        <color auto="1"/>
        <name val="Arial"/>
        <family val="2"/>
        <scheme val="none"/>
      </font>
    </dxf>
    <dxf>
      <font>
        <b/>
        <i val="0"/>
        <strike val="0"/>
        <condense val="0"/>
        <extend val="0"/>
        <outline val="0"/>
        <shadow val="0"/>
        <u val="none"/>
        <vertAlign val="baseline"/>
        <sz val="11"/>
        <color auto="1"/>
        <name val="Arial"/>
        <family val="2"/>
        <scheme val="none"/>
      </font>
      <alignment horizontal="righ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i val="0"/>
        <strike val="0"/>
        <condense val="0"/>
        <extend val="0"/>
        <outline val="0"/>
        <shadow val="0"/>
        <u val="none"/>
        <vertAlign val="baseline"/>
        <sz val="12"/>
        <color theme="1"/>
        <name val="Arial"/>
        <family val="2"/>
        <scheme val="none"/>
      </font>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25400</xdr:colOff>
      <xdr:row>25</xdr:row>
      <xdr:rowOff>190500</xdr:rowOff>
    </xdr:from>
    <xdr:ext cx="2181225" cy="992485"/>
    <xdr:pic>
      <xdr:nvPicPr>
        <xdr:cNvPr id="2" name="Picture 1" descr="Open Government Licence logo">
          <a:extLst>
            <a:ext uri="{FF2B5EF4-FFF2-40B4-BE49-F238E27FC236}">
              <a16:creationId xmlns:a16="http://schemas.microsoft.com/office/drawing/2014/main" id="{28869DEF-F173-4197-A136-0FB94E978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8305800"/>
          <a:ext cx="2181225" cy="992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1C4363-5284-4176-9590-49049D5E40F6}" name="Table1" displayName="Table1" ref="A2:B6" totalsRowShown="0" headerRowDxfId="747" dataDxfId="746">
  <autoFilter ref="A2:B6" xr:uid="{208D3779-4BA3-4755-B5A9-2FA88263B08F}">
    <filterColumn colId="0" hiddenButton="1"/>
    <filterColumn colId="1" hiddenButton="1"/>
  </autoFilter>
  <tableColumns count="2">
    <tableColumn id="1" xr3:uid="{3C764E72-7A67-408C-9E4B-4FDCD5D634AB}" name="Worksheet" dataDxfId="745"/>
    <tableColumn id="2" xr3:uid="{1D7E6F06-EFF8-4F2D-BE90-E41B9FA259EA}" name="Worksheet Title" dataDxfId="744"/>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1E07EB-4F2B-4BCE-B891-819DAE721C2F}" name="Males_period_qx" displayName="Males_period_qx" ref="A5:CM107" totalsRowCount="1" headerRowDxfId="743" dataDxfId="742" headerRowBorderDxfId="740" tableBorderDxfId="741">
  <autoFilter ref="A5:CM106" xr:uid="{BAFCFE0E-A153-43A8-B3D5-2954C869329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autoFilter>
  <tableColumns count="91">
    <tableColumn id="1" xr3:uid="{ED66B623-CB36-4CB7-83F9-248F15339CD6}" name="age" dataDxfId="738" totalsRowDxfId="739"/>
    <tableColumn id="2" xr3:uid="{92BDC13A-6ACD-409F-858A-B3CF182EB28D}" name="1981" dataDxfId="736" totalsRowDxfId="737"/>
    <tableColumn id="3" xr3:uid="{A3304F87-F36A-4445-863F-D16B4F3972CF}" name="1982" dataDxfId="734" totalsRowDxfId="735"/>
    <tableColumn id="4" xr3:uid="{BE8566CB-0D98-4A30-BA1D-E8204C6C3B7B}" name="1983" dataDxfId="732" totalsRowDxfId="733"/>
    <tableColumn id="5" xr3:uid="{5F7CF17D-1796-4FC0-85C7-96B894693975}" name="1984" dataDxfId="730" totalsRowDxfId="731"/>
    <tableColumn id="6" xr3:uid="{A5344184-8698-456B-AC2D-DADB0BF6EC15}" name="1985" dataDxfId="728" totalsRowDxfId="729"/>
    <tableColumn id="7" xr3:uid="{326794A0-B5DE-401D-B4A2-2138B0C80E87}" name="1986" dataDxfId="726" totalsRowDxfId="727"/>
    <tableColumn id="8" xr3:uid="{E74A8AD3-88AE-4604-AC1B-AA679A55FAD3}" name="1987" dataDxfId="724" totalsRowDxfId="725"/>
    <tableColumn id="9" xr3:uid="{9E7FD1F2-5DB2-4BA8-B1F9-611245EB5494}" name="1988" dataDxfId="722" totalsRowDxfId="723"/>
    <tableColumn id="10" xr3:uid="{B6CC62EB-EC6E-4FE7-B56F-5FBF011D3E0A}" name="1989" dataDxfId="720" totalsRowDxfId="721"/>
    <tableColumn id="11" xr3:uid="{E4960864-1560-4E14-AC0A-8E62F4C7FB0A}" name="1990" dataDxfId="718" totalsRowDxfId="719"/>
    <tableColumn id="12" xr3:uid="{2191F84A-A1B9-4457-945F-3FB505D86D06}" name="1991" dataDxfId="716" totalsRowDxfId="717"/>
    <tableColumn id="13" xr3:uid="{570EBDC4-3CD5-4C1D-BB36-F4F43475DC07}" name="1992" dataDxfId="714" totalsRowDxfId="715"/>
    <tableColumn id="14" xr3:uid="{B7F6ECDB-A98B-4F27-98BC-85D667BC03AA}" name="1993" dataDxfId="712" totalsRowDxfId="713"/>
    <tableColumn id="15" xr3:uid="{CFDB19FF-B6A7-40AD-AD8A-7EB056500D25}" name="1994" dataDxfId="710" totalsRowDxfId="711"/>
    <tableColumn id="16" xr3:uid="{9EB28597-AEDE-40D5-9CCC-A32334A37E24}" name="1995" dataDxfId="708" totalsRowDxfId="709"/>
    <tableColumn id="17" xr3:uid="{86256221-9127-475F-ACF2-033A6E0837D0}" name="1996" dataDxfId="706" totalsRowDxfId="707"/>
    <tableColumn id="18" xr3:uid="{71FFAE82-ADD0-46CF-940C-6927009AB81A}" name="1997" dataDxfId="704" totalsRowDxfId="705"/>
    <tableColumn id="19" xr3:uid="{9721D4F4-5313-487E-94C5-905A9B801618}" name="1998" dataDxfId="702" totalsRowDxfId="703"/>
    <tableColumn id="20" xr3:uid="{6F193142-CBB8-40BA-BD4F-DBDCE91E1F40}" name="1999" dataDxfId="700" totalsRowDxfId="701"/>
    <tableColumn id="21" xr3:uid="{C971A852-AC13-4C13-826F-9B5BB25815DA}" name="2000" dataDxfId="698" totalsRowDxfId="699"/>
    <tableColumn id="22" xr3:uid="{6E1B36D3-5E93-48D7-AA50-AC3FBC8D716A}" name="2001" dataDxfId="696" totalsRowDxfId="697"/>
    <tableColumn id="23" xr3:uid="{40E42201-4A59-42D9-9922-7EF9426105A3}" name="2002" dataDxfId="694" totalsRowDxfId="695"/>
    <tableColumn id="24" xr3:uid="{CE19A4CB-2905-4AD2-AEA0-81192A9176A5}" name="2003" dataDxfId="692" totalsRowDxfId="693"/>
    <tableColumn id="25" xr3:uid="{A327FBB2-D0AA-42F0-940E-E763DEFADE8F}" name="2004" dataDxfId="690" totalsRowDxfId="691"/>
    <tableColumn id="26" xr3:uid="{8AE2B7C1-BD53-4E88-A1D9-3E118BD44CDA}" name="2005" dataDxfId="688" totalsRowDxfId="689"/>
    <tableColumn id="27" xr3:uid="{D190638F-DA3C-42DF-A441-11DE46FC47EE}" name="2006" dataDxfId="686" totalsRowDxfId="687"/>
    <tableColumn id="28" xr3:uid="{10C448A7-2239-484E-B384-4CE4CEB6D7E4}" name="2007" dataDxfId="684" totalsRowDxfId="685"/>
    <tableColumn id="29" xr3:uid="{DB3DC803-E4E0-4039-94B0-77477C777009}" name="2008" dataDxfId="682" totalsRowDxfId="683"/>
    <tableColumn id="30" xr3:uid="{0712766B-CC09-4F79-A210-F3C291CF6550}" name="2009" dataDxfId="680" totalsRowDxfId="681"/>
    <tableColumn id="31" xr3:uid="{77029E2A-754E-402F-B4C0-5E7BE966F439}" name="2010" dataDxfId="678" totalsRowDxfId="679"/>
    <tableColumn id="32" xr3:uid="{FA77E556-A3E7-4674-B21B-5077CC5B0653}" name="2011" dataDxfId="676" totalsRowDxfId="677"/>
    <tableColumn id="33" xr3:uid="{6DF215EB-0DD9-4340-A378-E40C3ADC6B5A}" name="2012" dataDxfId="674" totalsRowDxfId="675"/>
    <tableColumn id="34" xr3:uid="{905CAA0D-5701-448A-82B6-E550AB94A34A}" name="2013" totalsRowFunction="custom" dataDxfId="672" totalsRowDxfId="673">
      <totalsRowFormula>AVERAGE(AH6:AH106)</totalsRowFormula>
    </tableColumn>
    <tableColumn id="35" xr3:uid="{DB3E8CED-0EF7-4263-85F1-2350A16C75D3}" name="2014" totalsRowFunction="custom" dataDxfId="670" totalsRowDxfId="671">
      <totalsRowFormula>AVERAGE(AI6:AI106)</totalsRowFormula>
    </tableColumn>
    <tableColumn id="36" xr3:uid="{322CC198-0D50-4BC5-A279-F48F30414032}" name="2015" totalsRowFunction="custom" dataDxfId="668" totalsRowDxfId="669">
      <totalsRowFormula>AVERAGE(AJ6:AJ106)</totalsRowFormula>
    </tableColumn>
    <tableColumn id="37" xr3:uid="{7D7C3274-70C5-4C0B-8D1A-8A668A175270}" name="2016" totalsRowFunction="custom" dataDxfId="666" totalsRowDxfId="667">
      <totalsRowFormula>AVERAGE(AK6:AK106)</totalsRowFormula>
    </tableColumn>
    <tableColumn id="38" xr3:uid="{79A8AD5C-D219-4CC1-9BC0-ACC7EDCCA5D6}" name="2017" totalsRowFunction="custom" dataDxfId="664" totalsRowDxfId="665">
      <totalsRowFormula>AVERAGE(AL6:AL106)</totalsRowFormula>
    </tableColumn>
    <tableColumn id="39" xr3:uid="{F88463A7-C6C6-4FF9-A2C1-9B7E93B65FF3}" name="2018" totalsRowFunction="custom" dataDxfId="662" totalsRowDxfId="663">
      <totalsRowFormula>AVERAGE(AM6:AM106)</totalsRowFormula>
    </tableColumn>
    <tableColumn id="40" xr3:uid="{8537D171-4706-41C0-8C67-824DAAB5BD13}" name="2019" totalsRowFunction="custom" dataDxfId="660" totalsRowDxfId="661">
      <totalsRowFormula>AVERAGE(AN6:AN106)</totalsRowFormula>
    </tableColumn>
    <tableColumn id="41" xr3:uid="{7B8A01E2-E94A-4898-9D0C-71224AD0B7B5}" name="2020" totalsRowFunction="custom" dataDxfId="658" totalsRowDxfId="659">
      <totalsRowFormula>AVERAGE(AO6:AO106)</totalsRowFormula>
    </tableColumn>
    <tableColumn id="42" xr3:uid="{6ADBE199-DD4F-44E6-BC1F-68A746538C6C}" name="2021" dataDxfId="656" totalsRowDxfId="657"/>
    <tableColumn id="43" xr3:uid="{513D779C-57BB-462C-9A91-B8CD33D799EC}" name="2022" dataDxfId="654" totalsRowDxfId="655"/>
    <tableColumn id="44" xr3:uid="{18B87AE3-0D24-4918-8D70-EE6F0CC71F83}" name="2023" dataDxfId="652" totalsRowDxfId="653"/>
    <tableColumn id="45" xr3:uid="{562A23A1-436F-40F2-B0D8-604314B84B54}" name="2024" dataDxfId="650" totalsRowDxfId="651"/>
    <tableColumn id="46" xr3:uid="{0871E3F6-68EF-4BD6-BD8C-5F57F358C123}" name="2025" dataDxfId="648" totalsRowDxfId="649"/>
    <tableColumn id="47" xr3:uid="{E142050A-39D5-4464-B8FB-5E6BDD8610BA}" name="2026" dataDxfId="646" totalsRowDxfId="647"/>
    <tableColumn id="48" xr3:uid="{74890DA8-AE74-412B-9E31-1871AF9F5B89}" name="2027" dataDxfId="644" totalsRowDxfId="645"/>
    <tableColumn id="49" xr3:uid="{A3F8A67A-F7AC-4A06-AC05-60AB5EB5AD8F}" name="2028" dataDxfId="642" totalsRowDxfId="643"/>
    <tableColumn id="50" xr3:uid="{02510B8E-0F81-4C35-9D5B-0702AADD6747}" name="2029" dataDxfId="640" totalsRowDxfId="641"/>
    <tableColumn id="51" xr3:uid="{95EF5D48-883E-454B-9686-C5E35817D2B4}" name="2030" dataDxfId="638" totalsRowDxfId="639"/>
    <tableColumn id="52" xr3:uid="{723436FE-3B53-41B4-BB55-15B62EA15B32}" name="2031" dataDxfId="636" totalsRowDxfId="637"/>
    <tableColumn id="53" xr3:uid="{2CFB48FC-E644-4805-9A81-D5C53BC35B9C}" name="2032" dataDxfId="634" totalsRowDxfId="635"/>
    <tableColumn id="54" xr3:uid="{22C78625-238F-4696-8982-213C14593BAD}" name="2033" dataDxfId="632" totalsRowDxfId="633"/>
    <tableColumn id="55" xr3:uid="{9A1DF590-38F3-4702-9DDD-6D9FA6CDBF35}" name="2034" dataDxfId="630" totalsRowDxfId="631"/>
    <tableColumn id="56" xr3:uid="{4C3A1847-27B1-40BE-B1B8-7213BA8D0A46}" name="2035" dataDxfId="628" totalsRowDxfId="629"/>
    <tableColumn id="57" xr3:uid="{26D66CF3-DF8A-4233-B36C-052F9472ADC8}" name="2036" dataDxfId="626" totalsRowDxfId="627"/>
    <tableColumn id="58" xr3:uid="{D7E12F71-250D-46D7-AB3C-41855E76FE2B}" name="2037" dataDxfId="624" totalsRowDxfId="625"/>
    <tableColumn id="59" xr3:uid="{771A942E-2684-4703-8839-5403A130A123}" name="2038" dataDxfId="622" totalsRowDxfId="623"/>
    <tableColumn id="60" xr3:uid="{30117C88-6157-425B-9E72-CB0875CEDF65}" name="2039" dataDxfId="620" totalsRowDxfId="621"/>
    <tableColumn id="61" xr3:uid="{EEF7FF00-6115-45E0-B6DB-EEC381255D00}" name="2040" dataDxfId="618" totalsRowDxfId="619"/>
    <tableColumn id="62" xr3:uid="{6CB3AA05-CD76-4B3A-8C03-7D99AD864370}" name="2041" dataDxfId="616" totalsRowDxfId="617"/>
    <tableColumn id="63" xr3:uid="{64FE0C12-81F6-423E-93DA-5884F05DD6BF}" name="2042" dataDxfId="614" totalsRowDxfId="615"/>
    <tableColumn id="64" xr3:uid="{8EAB1681-4A4E-4D6F-9BDF-FE7177155B78}" name="2043" dataDxfId="612" totalsRowDxfId="613"/>
    <tableColumn id="65" xr3:uid="{6E576875-2A73-4FF5-8EB9-7BA09A1F2CF3}" name="2044" dataDxfId="610" totalsRowDxfId="611"/>
    <tableColumn id="66" xr3:uid="{14B096CB-6F70-450D-9E48-4D80709EECD6}" name="2045" dataDxfId="608" totalsRowDxfId="609"/>
    <tableColumn id="67" xr3:uid="{0914F85A-A39A-4F00-92D8-CD3FB975F19A}" name="2046" dataDxfId="606" totalsRowDxfId="607"/>
    <tableColumn id="68" xr3:uid="{B140A144-8FE2-48CF-A0DE-F521376D450F}" name="2047" dataDxfId="604" totalsRowDxfId="605"/>
    <tableColumn id="69" xr3:uid="{8C2C777A-28AE-4639-A7A1-69EF31D4239E}" name="2048" dataDxfId="602" totalsRowDxfId="603"/>
    <tableColumn id="70" xr3:uid="{D1D11B33-38D7-45E3-AB14-DB46D4802D45}" name="2049" dataDxfId="600" totalsRowDxfId="601"/>
    <tableColumn id="71" xr3:uid="{8B00DA26-FEC9-4C3D-82EF-06D65983ABBE}" name="2050" dataDxfId="598" totalsRowDxfId="599"/>
    <tableColumn id="72" xr3:uid="{0943C910-81B1-41A3-BCBB-C472D529511A}" name="2051" dataDxfId="596" totalsRowDxfId="597"/>
    <tableColumn id="73" xr3:uid="{C9E1334B-E6B9-4907-9FC4-634A6D509ED8}" name="2052" dataDxfId="594" totalsRowDxfId="595"/>
    <tableColumn id="74" xr3:uid="{C3930680-3D70-40D5-9B5D-DF6268CDD8A7}" name="2053" dataDxfId="592" totalsRowDxfId="593"/>
    <tableColumn id="75" xr3:uid="{CA459172-D599-4533-BBCB-E8B7D48015F9}" name="2054" dataDxfId="590" totalsRowDxfId="591"/>
    <tableColumn id="76" xr3:uid="{A3EECDE7-E6A9-43FA-9DFA-B34AC240F29D}" name="2055" dataDxfId="588" totalsRowDxfId="589"/>
    <tableColumn id="77" xr3:uid="{2FDB4429-E7BC-4353-9FC0-26176A135326}" name="2056" dataDxfId="586" totalsRowDxfId="587"/>
    <tableColumn id="78" xr3:uid="{83B28545-2DB1-45B2-A1F7-C79BA852272A}" name="2057" dataDxfId="584" totalsRowDxfId="585"/>
    <tableColumn id="79" xr3:uid="{C18CCB83-D166-47F4-8F6B-2F1399DA93E2}" name="2058" dataDxfId="582" totalsRowDxfId="583"/>
    <tableColumn id="80" xr3:uid="{765FE5D4-8C0C-47D4-9C31-57CFF1F413FB}" name="2059" dataDxfId="580" totalsRowDxfId="581"/>
    <tableColumn id="81" xr3:uid="{FBD314C0-861F-4388-8FF0-5BB4B76D93F3}" name="2060" dataDxfId="578" totalsRowDxfId="579"/>
    <tableColumn id="82" xr3:uid="{D308C312-D19C-42E0-BDD1-72D6D18C658B}" name="2061" dataDxfId="576" totalsRowDxfId="577"/>
    <tableColumn id="83" xr3:uid="{548310C4-81AA-446E-9E58-1DDE7FBAFA6A}" name="2062" dataDxfId="574" totalsRowDxfId="575"/>
    <tableColumn id="84" xr3:uid="{AE8A6C48-622A-4E4C-9C96-5513870B9E91}" name="2063" dataDxfId="572" totalsRowDxfId="573"/>
    <tableColumn id="85" xr3:uid="{15ECBFB5-5E20-4615-94B5-711E94D94625}" name="2064" dataDxfId="570" totalsRowDxfId="571"/>
    <tableColumn id="86" xr3:uid="{E96D7A74-5D9D-4AF9-974E-11F0C7AA967F}" name="2065" dataDxfId="568" totalsRowDxfId="569"/>
    <tableColumn id="87" xr3:uid="{0B61FA6A-2857-4697-B13E-38FA4C3326D1}" name="2066" dataDxfId="566" totalsRowDxfId="567"/>
    <tableColumn id="88" xr3:uid="{1EE46794-E415-48AB-AB42-87E5DC4410BF}" name="2067" dataDxfId="564" totalsRowDxfId="565"/>
    <tableColumn id="89" xr3:uid="{B8F93E5F-E376-40D1-ABFD-90E6372AEC27}" name="2068" dataDxfId="562" totalsRowDxfId="563"/>
    <tableColumn id="90" xr3:uid="{3759A480-11CE-4392-A3C0-25A26A77A969}" name="2069" dataDxfId="560" totalsRowDxfId="561"/>
    <tableColumn id="91" xr3:uid="{C9952464-5506-4798-9288-FA4B4026C773}" name="2070" dataDxfId="558" totalsRowDxfId="559"/>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0D8ED8-C09E-4218-AF35-D2D5FA60FE82}" name="Females_period_qx" displayName="Females_period_qx" ref="A5:CM107" totalsRowCount="1" headerRowDxfId="557" dataDxfId="556" headerRowBorderDxfId="554" tableBorderDxfId="555">
  <autoFilter ref="A5:CM106" xr:uid="{C3175D06-9274-472B-AB4E-BE720A7D919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autoFilter>
  <tableColumns count="91">
    <tableColumn id="1" xr3:uid="{D43038B2-C70F-44FA-AA4E-2B2BD60CB7CF}" name="age" dataDxfId="552" totalsRowDxfId="553"/>
    <tableColumn id="2" xr3:uid="{25B32154-1E7C-4B6F-BC08-8F3C59252B37}" name="1981" dataDxfId="550" totalsRowDxfId="551"/>
    <tableColumn id="3" xr3:uid="{F68AB076-6F5C-41B6-831C-FEC4173A9851}" name="1982" dataDxfId="548" totalsRowDxfId="549"/>
    <tableColumn id="4" xr3:uid="{DA9464B9-A755-42E1-AB87-27A986ED781A}" name="1983" dataDxfId="546" totalsRowDxfId="547"/>
    <tableColumn id="5" xr3:uid="{6052659E-EEB8-4205-9E08-67861F71656A}" name="1984" dataDxfId="544" totalsRowDxfId="545"/>
    <tableColumn id="6" xr3:uid="{65028886-4B51-424E-A6B7-2785310EE6D0}" name="1985" dataDxfId="542" totalsRowDxfId="543"/>
    <tableColumn id="7" xr3:uid="{B98FCD8C-C85B-4303-971F-CCC326F2C644}" name="1986" dataDxfId="540" totalsRowDxfId="541"/>
    <tableColumn id="8" xr3:uid="{0F2D4DA4-E19D-4200-9D00-4AE07745E810}" name="1987" dataDxfId="538" totalsRowDxfId="539"/>
    <tableColumn id="9" xr3:uid="{24C116B7-633D-4FEA-96E6-E03539F69689}" name="1988" dataDxfId="536" totalsRowDxfId="537"/>
    <tableColumn id="10" xr3:uid="{BDF984E4-4719-4023-9C6B-7A681721186E}" name="1989" dataDxfId="534" totalsRowDxfId="535"/>
    <tableColumn id="11" xr3:uid="{A797CAF2-8412-4D96-A5F5-27874E5556B9}" name="1990" dataDxfId="532" totalsRowDxfId="533"/>
    <tableColumn id="12" xr3:uid="{A140DAE8-E7A4-4EEF-A7D1-7D0346BBABAD}" name="1991" dataDxfId="530" totalsRowDxfId="531"/>
    <tableColumn id="13" xr3:uid="{3909DDB4-357C-4DCE-8299-2F0FD14CCE48}" name="1992" dataDxfId="528" totalsRowDxfId="529"/>
    <tableColumn id="14" xr3:uid="{C6E525E9-98E5-41C2-A92A-3D8F6F208EE4}" name="1993" dataDxfId="526" totalsRowDxfId="527"/>
    <tableColumn id="15" xr3:uid="{9EF55A69-AA17-43BB-A7F3-8BE6A82A6E1A}" name="1994" dataDxfId="524" totalsRowDxfId="525"/>
    <tableColumn id="16" xr3:uid="{7783CD65-6BF0-47F8-9805-0E217993A4C0}" name="1995" dataDxfId="522" totalsRowDxfId="523"/>
    <tableColumn id="17" xr3:uid="{40C731D7-AAF6-4C80-B180-C3000F243B76}" name="1996" dataDxfId="520" totalsRowDxfId="521"/>
    <tableColumn id="18" xr3:uid="{3E236C2D-047E-4262-AD6E-D7B468D96730}" name="1997" dataDxfId="518" totalsRowDxfId="519"/>
    <tableColumn id="19" xr3:uid="{80A09B42-86DC-46E1-B56D-B8668CA3B0F2}" name="1998" dataDxfId="516" totalsRowDxfId="517"/>
    <tableColumn id="20" xr3:uid="{3B00266E-3F5F-4480-81AA-4A81B81D0D8F}" name="1999" dataDxfId="514" totalsRowDxfId="515"/>
    <tableColumn id="21" xr3:uid="{7F2F62FE-4A94-4A68-A78D-200BDA4A4EB9}" name="2000" dataDxfId="512" totalsRowDxfId="513"/>
    <tableColumn id="22" xr3:uid="{586D70CC-5050-45C8-B30D-B1BFF0FEB99D}" name="2001" dataDxfId="510" totalsRowDxfId="511"/>
    <tableColumn id="23" xr3:uid="{FD2CDE0E-5E93-42F6-9CD2-8EF42F55AE83}" name="2002" dataDxfId="508" totalsRowDxfId="509"/>
    <tableColumn id="24" xr3:uid="{22875A62-41F8-4ECD-B257-A51BC3D583FD}" name="2003" dataDxfId="506" totalsRowDxfId="507"/>
    <tableColumn id="25" xr3:uid="{14F2BF34-01CE-4489-AFFD-35566D5DAC0F}" name="2004" dataDxfId="504" totalsRowDxfId="505"/>
    <tableColumn id="26" xr3:uid="{A9F11A87-5ED3-4DC2-814C-4D421E5A1864}" name="2005" dataDxfId="502" totalsRowDxfId="503"/>
    <tableColumn id="27" xr3:uid="{62DAFE2B-4DEE-4F6D-906B-5969110FF5E6}" name="2006" dataDxfId="500" totalsRowDxfId="501"/>
    <tableColumn id="28" xr3:uid="{5BBD172D-34CF-4E71-8450-6B0F403A6381}" name="2007" dataDxfId="498" totalsRowDxfId="499"/>
    <tableColumn id="29" xr3:uid="{390B53CC-C7A7-469C-9C81-BD22D5393AF6}" name="2008" dataDxfId="496" totalsRowDxfId="497"/>
    <tableColumn id="30" xr3:uid="{6A44B4EB-FF24-4982-A0B6-85E7269378CD}" name="2009" dataDxfId="494" totalsRowDxfId="495"/>
    <tableColumn id="31" xr3:uid="{3086CE36-F036-4945-AB39-9A541596CC96}" name="2010" dataDxfId="492" totalsRowDxfId="493"/>
    <tableColumn id="32" xr3:uid="{C0C92765-239A-4671-A8B8-36F072704642}" name="2011" dataDxfId="490" totalsRowDxfId="491"/>
    <tableColumn id="33" xr3:uid="{C1BB1668-7264-4C9C-B852-2ECF53693A47}" name="2012" dataDxfId="488" totalsRowDxfId="489"/>
    <tableColumn id="34" xr3:uid="{EF2AB3C1-D305-4E84-B4F7-4260A07DD3DA}" name="2013" dataDxfId="486" totalsRowDxfId="487"/>
    <tableColumn id="35" xr3:uid="{17D9B132-EC78-46AB-8EF2-FDB8C127C8B1}" name="2014" dataDxfId="484" totalsRowDxfId="485"/>
    <tableColumn id="36" xr3:uid="{B8512DBC-8039-4BD3-8658-6917C5867ADB}" name="2015" dataDxfId="482" totalsRowDxfId="483"/>
    <tableColumn id="37" xr3:uid="{4B0E11A6-B2DA-481E-AB3D-264EED46B307}" name="2016" dataDxfId="480" totalsRowDxfId="481"/>
    <tableColumn id="38" xr3:uid="{2A30EB81-95E9-4555-8933-2F0E82770860}" name="2017" dataDxfId="478" totalsRowDxfId="479"/>
    <tableColumn id="39" xr3:uid="{53942D44-B888-43DB-924A-2CA14E0CE5FB}" name="2018" dataDxfId="476" totalsRowDxfId="477"/>
    <tableColumn id="40" xr3:uid="{5996BAAE-1C69-4EFE-AAA0-17551A683F8D}" name="2019" dataDxfId="474" totalsRowDxfId="475"/>
    <tableColumn id="41" xr3:uid="{553D5FF6-9C18-484F-BC3A-55B990A56D99}" name="2020" dataDxfId="472" totalsRowDxfId="473"/>
    <tableColumn id="42" xr3:uid="{A8E01908-E68A-45C4-B52B-32F2853D392D}" name="2021" dataDxfId="470" totalsRowDxfId="471"/>
    <tableColumn id="43" xr3:uid="{E22E2A4F-2C8A-41CB-B268-6174F171257B}" name="2022" dataDxfId="468" totalsRowDxfId="469"/>
    <tableColumn id="44" xr3:uid="{BAFDEA7B-C5D7-4FD4-A981-1BF8A1BC173B}" name="2023" dataDxfId="466" totalsRowDxfId="467"/>
    <tableColumn id="45" xr3:uid="{1F80EBDA-B8BE-43FF-94B0-E9A51079D345}" name="2024" dataDxfId="464" totalsRowDxfId="465"/>
    <tableColumn id="46" xr3:uid="{C9D19453-8167-4A98-86B2-AD07B7586DC6}" name="2025" dataDxfId="462" totalsRowDxfId="463"/>
    <tableColumn id="47" xr3:uid="{B15707D2-B46F-4B86-A0CA-0E68EE827F61}" name="2026" dataDxfId="460" totalsRowDxfId="461"/>
    <tableColumn id="48" xr3:uid="{213673CC-D069-406A-A04B-00FAC1723BD2}" name="2027" dataDxfId="458" totalsRowDxfId="459"/>
    <tableColumn id="49" xr3:uid="{185E54C7-EBB6-4A80-9BAC-C59755EE0E84}" name="2028" dataDxfId="456" totalsRowDxfId="457"/>
    <tableColumn id="50" xr3:uid="{604E440E-1896-42E2-9DC4-DE80EA4EC5B4}" name="2029" dataDxfId="454" totalsRowDxfId="455"/>
    <tableColumn id="51" xr3:uid="{BA9A852B-C914-4E6C-A223-ADC7008B2373}" name="2030" dataDxfId="452" totalsRowDxfId="453"/>
    <tableColumn id="52" xr3:uid="{CC2F2B0E-1896-4C3D-892D-D16C149363A1}" name="2031" dataDxfId="450" totalsRowDxfId="451"/>
    <tableColumn id="53" xr3:uid="{78FD4699-7621-4F6C-84CA-11E30F99E51C}" name="2032" dataDxfId="448" totalsRowDxfId="449"/>
    <tableColumn id="54" xr3:uid="{F1FD8484-2CDF-4C5B-A502-829DF1F3663D}" name="2033" dataDxfId="446" totalsRowDxfId="447"/>
    <tableColumn id="55" xr3:uid="{D6766F3C-43FB-4651-8077-41F7A6987F88}" name="2034" dataDxfId="444" totalsRowDxfId="445"/>
    <tableColumn id="56" xr3:uid="{E046B266-4076-472C-B743-BE63B851B970}" name="2035" dataDxfId="442" totalsRowDxfId="443"/>
    <tableColumn id="57" xr3:uid="{4C7755A9-EFB5-4305-BB54-8BF5D9603112}" name="2036" dataDxfId="440" totalsRowDxfId="441"/>
    <tableColumn id="58" xr3:uid="{AF182B2D-B345-496D-858C-CF3891B8A225}" name="2037" dataDxfId="438" totalsRowDxfId="439"/>
    <tableColumn id="59" xr3:uid="{F720072C-271D-4D08-B2E0-A96D2D1F7F58}" name="2038" dataDxfId="436" totalsRowDxfId="437"/>
    <tableColumn id="60" xr3:uid="{32F6D9C6-88FA-464D-A8D5-6A8A3AD56A59}" name="2039" dataDxfId="434" totalsRowDxfId="435"/>
    <tableColumn id="61" xr3:uid="{31AC7607-04C0-4E32-9248-0B90989DA0AB}" name="2040" dataDxfId="432" totalsRowDxfId="433"/>
    <tableColumn id="62" xr3:uid="{88E75C04-C018-4AEB-913D-33DB077FFBAF}" name="2041" dataDxfId="430" totalsRowDxfId="431"/>
    <tableColumn id="63" xr3:uid="{CB08128F-8968-48BC-BB5E-D2EEEA6391C2}" name="2042" dataDxfId="428" totalsRowDxfId="429"/>
    <tableColumn id="64" xr3:uid="{67D77FA4-105D-4770-8F2A-35E78CB9B169}" name="2043" dataDxfId="426" totalsRowDxfId="427"/>
    <tableColumn id="65" xr3:uid="{0F377AD8-98AC-460D-A69E-44FAC62F14C9}" name="2044" dataDxfId="424" totalsRowDxfId="425"/>
    <tableColumn id="66" xr3:uid="{39238717-D399-47F3-8156-5696E1FECE87}" name="2045" dataDxfId="422" totalsRowDxfId="423"/>
    <tableColumn id="67" xr3:uid="{A535AE8F-0FE6-43BF-AA0F-9252DF72232F}" name="2046" dataDxfId="420" totalsRowDxfId="421"/>
    <tableColumn id="68" xr3:uid="{B8E98907-45FE-4975-A273-729B752E62C8}" name="2047" dataDxfId="418" totalsRowDxfId="419"/>
    <tableColumn id="69" xr3:uid="{3531EDEA-4129-4ECC-AC01-F13297236D3C}" name="2048" dataDxfId="416" totalsRowDxfId="417"/>
    <tableColumn id="70" xr3:uid="{8989FEA3-A520-41EA-9ED0-9E3AF9639901}" name="2049" dataDxfId="414" totalsRowDxfId="415"/>
    <tableColumn id="71" xr3:uid="{1D6B9177-AD64-4C65-8E5B-2FEF8DC786E3}" name="2050" dataDxfId="412" totalsRowDxfId="413"/>
    <tableColumn id="72" xr3:uid="{FEB55667-768A-4B02-9686-D2EB2C5AA6B2}" name="2051" dataDxfId="410" totalsRowDxfId="411"/>
    <tableColumn id="73" xr3:uid="{335DB91E-ACA5-4EDA-96EE-F1FE63AD057E}" name="2052" dataDxfId="408" totalsRowDxfId="409"/>
    <tableColumn id="74" xr3:uid="{471AF23D-6570-45B6-8D7C-546E7D4A4093}" name="2053" dataDxfId="406" totalsRowDxfId="407"/>
    <tableColumn id="75" xr3:uid="{75D00AFD-AC27-4E08-8332-F8C51087B420}" name="2054" dataDxfId="404" totalsRowDxfId="405"/>
    <tableColumn id="76" xr3:uid="{8052E47C-B38F-4253-B4C5-6E890DAA87FF}" name="2055" dataDxfId="402" totalsRowDxfId="403"/>
    <tableColumn id="77" xr3:uid="{97A452FF-E3A0-4BA0-B585-DB5300C3A4E5}" name="2056" dataDxfId="400" totalsRowDxfId="401"/>
    <tableColumn id="78" xr3:uid="{A7A4AB2C-5F3E-4345-8E1E-740EA3CDD2BF}" name="2057" dataDxfId="398" totalsRowDxfId="399"/>
    <tableColumn id="79" xr3:uid="{91F26183-9AA7-4574-8BDE-25F2CF6BDC89}" name="2058" dataDxfId="396" totalsRowDxfId="397"/>
    <tableColumn id="80" xr3:uid="{51DE0EC3-29E9-44A6-89A4-62C4EA326E42}" name="2059" dataDxfId="394" totalsRowDxfId="395"/>
    <tableColumn id="81" xr3:uid="{0DD72411-70D9-4D48-BE21-0B7FD4F97ECA}" name="2060" dataDxfId="392" totalsRowDxfId="393"/>
    <tableColumn id="82" xr3:uid="{ECAE10F7-E9F4-4D0D-A9B0-DED0099041CF}" name="2061" dataDxfId="390" totalsRowDxfId="391"/>
    <tableColumn id="83" xr3:uid="{0198A85C-5FB3-460F-B8F7-E1DA3A7BAABF}" name="2062" dataDxfId="388" totalsRowDxfId="389"/>
    <tableColumn id="84" xr3:uid="{1D764B89-11BF-4344-91FB-37E1BD989401}" name="2063" dataDxfId="386" totalsRowDxfId="387"/>
    <tableColumn id="85" xr3:uid="{3DB51C24-FE75-43FF-8987-59508677E2DC}" name="2064" dataDxfId="384" totalsRowDxfId="385"/>
    <tableColumn id="86" xr3:uid="{50ADE635-AF38-46B2-A6E9-8299D86901E7}" name="2065" dataDxfId="382" totalsRowDxfId="383"/>
    <tableColumn id="87" xr3:uid="{4109D62B-12F3-45C6-9A74-371D340CA275}" name="2066" dataDxfId="380" totalsRowDxfId="381"/>
    <tableColumn id="88" xr3:uid="{0FF5ACED-FDAC-4537-89E9-3BBBB19C4F30}" name="2067" dataDxfId="378" totalsRowDxfId="379"/>
    <tableColumn id="89" xr3:uid="{B0C52226-4A18-45D6-9BD1-9E1F23889D58}" name="2068" dataDxfId="376" totalsRowDxfId="377"/>
    <tableColumn id="90" xr3:uid="{354E1BD6-8359-4133-8704-C8DFD4CF8659}" name="2069" dataDxfId="374" totalsRowDxfId="375"/>
    <tableColumn id="91" xr3:uid="{2F9C9E56-368D-4A68-880E-2877A3AF4F11}" name="2070" dataDxfId="372" totalsRowDxfId="373"/>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1A93530-7FF8-4CEE-A9FC-AC63617D408A}" name="Males_cohort_qx" displayName="Males_cohort_qx" ref="A5:CM107" totalsRowCount="1" headerRowDxfId="371" dataDxfId="370" headerRowBorderDxfId="368" tableBorderDxfId="369">
  <autoFilter ref="A5:CM106" xr:uid="{F7FD7F95-B2A0-4C42-96F2-F989EFBE72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autoFilter>
  <tableColumns count="91">
    <tableColumn id="1" xr3:uid="{48F3A33F-3BE2-4B87-A223-7024B9DED27F}" name="age" dataDxfId="366" totalsRowDxfId="367"/>
    <tableColumn id="2" xr3:uid="{8032912F-79FF-4D4A-9563-60E773CE93F3}" name="1981" dataDxfId="364" totalsRowDxfId="365"/>
    <tableColumn id="3" xr3:uid="{30D32D87-7815-423A-9199-EC2C75D4C073}" name="1982" dataDxfId="362" totalsRowDxfId="363"/>
    <tableColumn id="4" xr3:uid="{EDD239F5-C64C-48DA-A5C8-49AE5B8252DF}" name="1983" dataDxfId="360" totalsRowDxfId="361"/>
    <tableColumn id="5" xr3:uid="{D7777BE9-E916-42E3-BBDE-2D528D20E59D}" name="1984" dataDxfId="358" totalsRowDxfId="359"/>
    <tableColumn id="6" xr3:uid="{B2616EB9-39C5-4E00-A5D1-369A90FEAAD6}" name="1985" dataDxfId="356" totalsRowDxfId="357"/>
    <tableColumn id="7" xr3:uid="{E1EC8B17-5FEE-4F67-A5CF-DEE6E24BC049}" name="1986" dataDxfId="354" totalsRowDxfId="355"/>
    <tableColumn id="8" xr3:uid="{9306276D-4899-4573-9864-C6B04DCB6662}" name="1987" dataDxfId="352" totalsRowDxfId="353"/>
    <tableColumn id="9" xr3:uid="{7EE9501A-7975-436A-B5A7-AA38F71F30DF}" name="1988" dataDxfId="350" totalsRowDxfId="351"/>
    <tableColumn id="10" xr3:uid="{0D4F7E86-33FB-41D2-9383-FA4232A58F8D}" name="1989" dataDxfId="348" totalsRowDxfId="349"/>
    <tableColumn id="11" xr3:uid="{57A81BF5-FA67-424D-85C7-8099CCA85D08}" name="1990" dataDxfId="346" totalsRowDxfId="347"/>
    <tableColumn id="12" xr3:uid="{F7470604-598B-40C4-BBA7-D4FCE9E18521}" name="1991" dataDxfId="344" totalsRowDxfId="345"/>
    <tableColumn id="13" xr3:uid="{DC4921E5-78C3-4376-8AC3-A974FAC84C82}" name="1992" dataDxfId="342" totalsRowDxfId="343"/>
    <tableColumn id="14" xr3:uid="{80C9340D-87EF-4B1B-8053-C02FBF971CF3}" name="1993" dataDxfId="340" totalsRowDxfId="341"/>
    <tableColumn id="15" xr3:uid="{4053455C-E818-48B4-98C5-FC0DD89F138E}" name="1994" dataDxfId="338" totalsRowDxfId="339"/>
    <tableColumn id="16" xr3:uid="{C289CD5B-BD27-4FC7-A0ED-FB5FF8B8C275}" name="1995" dataDxfId="336" totalsRowDxfId="337"/>
    <tableColumn id="17" xr3:uid="{E167BD88-063A-4BD6-A045-E0CBDA067FF5}" name="1996" dataDxfId="334" totalsRowDxfId="335"/>
    <tableColumn id="18" xr3:uid="{79831E23-AE1E-46C5-A23A-B4A779FE36CB}" name="1997" dataDxfId="332" totalsRowDxfId="333"/>
    <tableColumn id="19" xr3:uid="{87EA40C7-92E0-4EFC-A95E-1ABB4C384E8C}" name="1998" dataDxfId="330" totalsRowDxfId="331"/>
    <tableColumn id="20" xr3:uid="{343C1F47-292D-44DC-96E7-85897671492D}" name="1999" dataDxfId="328" totalsRowDxfId="329"/>
    <tableColumn id="21" xr3:uid="{EDA25246-7910-4200-88A6-733A0D22149E}" name="2000" dataDxfId="326" totalsRowDxfId="327"/>
    <tableColumn id="22" xr3:uid="{F0CC15E3-E3BE-4C9D-A520-64848148B50C}" name="2001" dataDxfId="324" totalsRowDxfId="325"/>
    <tableColumn id="23" xr3:uid="{003291AF-E419-4C9B-A93A-5C8C66D61D99}" name="2002" dataDxfId="322" totalsRowDxfId="323"/>
    <tableColumn id="24" xr3:uid="{FC1FB165-AFC7-4748-85A0-5C49275B4291}" name="2003" dataDxfId="320" totalsRowDxfId="321"/>
    <tableColumn id="25" xr3:uid="{4A0B2F4D-8B27-486D-A587-B0A22EF93999}" name="2004" dataDxfId="318" totalsRowDxfId="319"/>
    <tableColumn id="26" xr3:uid="{DA72E578-E0ED-4411-BBE1-D568A3C6A15C}" name="2005" dataDxfId="316" totalsRowDxfId="317"/>
    <tableColumn id="27" xr3:uid="{5F28DC90-B0FB-447E-BDFD-DBBA22E2A647}" name="2006" dataDxfId="314" totalsRowDxfId="315"/>
    <tableColumn id="28" xr3:uid="{202D553E-FD9E-4FA5-AE06-B44D7FD6A56C}" name="2007" dataDxfId="312" totalsRowDxfId="313"/>
    <tableColumn id="29" xr3:uid="{7148B34C-8E38-4BFE-A522-93BFD36C5F7B}" name="2008" dataDxfId="310" totalsRowDxfId="311"/>
    <tableColumn id="30" xr3:uid="{5F885944-AE72-4A86-8297-B6BA0110E790}" name="2009" dataDxfId="308" totalsRowDxfId="309"/>
    <tableColumn id="31" xr3:uid="{2C408BC9-FF51-414E-A9FA-3493DBEE4D6C}" name="2010" dataDxfId="306" totalsRowDxfId="307"/>
    <tableColumn id="32" xr3:uid="{B0FE0FF6-1842-4723-A4D6-93FC4BC41662}" name="2011" dataDxfId="304" totalsRowDxfId="305"/>
    <tableColumn id="33" xr3:uid="{98DC56E7-F033-4724-AD57-FF0EB87B4EC2}" name="2012" dataDxfId="302" totalsRowDxfId="303"/>
    <tableColumn id="34" xr3:uid="{57D4D23A-25F4-44A4-A355-194EDBFCE53E}" name="2013" totalsRowFunction="custom" dataDxfId="300" totalsRowDxfId="301">
      <totalsRowFormula>AVERAGE(Males_cohort_qx[2013])</totalsRowFormula>
    </tableColumn>
    <tableColumn id="35" xr3:uid="{AEC715AA-D0C7-444E-90BA-3A2D81DCFFD9}" name="2014" totalsRowFunction="custom" dataDxfId="298" totalsRowDxfId="299">
      <totalsRowFormula>AVERAGE(Males_cohort_qx[2014])</totalsRowFormula>
    </tableColumn>
    <tableColumn id="36" xr3:uid="{D8482510-49A7-493E-8F74-718F97567A55}" name="2015" totalsRowFunction="custom" dataDxfId="296" totalsRowDxfId="297">
      <totalsRowFormula>AVERAGE(Males_cohort_qx[2015])</totalsRowFormula>
    </tableColumn>
    <tableColumn id="37" xr3:uid="{3A46BC9B-8A65-42F4-8E4A-E224ED8DA193}" name="2016" totalsRowFunction="custom" dataDxfId="294" totalsRowDxfId="295">
      <totalsRowFormula>AVERAGE(Males_cohort_qx[2016])</totalsRowFormula>
    </tableColumn>
    <tableColumn id="38" xr3:uid="{E6054910-0295-4A5F-AE69-5FC4D1153EF7}" name="2017" totalsRowFunction="custom" dataDxfId="292" totalsRowDxfId="293">
      <totalsRowFormula>AVERAGE(Males_cohort_qx[2017])</totalsRowFormula>
    </tableColumn>
    <tableColumn id="39" xr3:uid="{BCC046A0-648D-43EB-B401-662B6D67E636}" name="2018" totalsRowFunction="custom" dataDxfId="290" totalsRowDxfId="291">
      <totalsRowFormula>AVERAGE(Males_cohort_qx[2018])</totalsRowFormula>
    </tableColumn>
    <tableColumn id="40" xr3:uid="{3FF262EE-5917-4078-B06E-D9AC9C8B6404}" name="2019" totalsRowFunction="custom" dataDxfId="288" totalsRowDxfId="289">
      <totalsRowFormula>AVERAGE(Males_cohort_qx[2019])</totalsRowFormula>
    </tableColumn>
    <tableColumn id="41" xr3:uid="{BBD146BD-F08B-45CB-93FE-71F66F3519BB}" name="2020" totalsRowFunction="custom" dataDxfId="286" totalsRowDxfId="287">
      <totalsRowFormula>AVERAGE(Males_cohort_qx[2020])</totalsRowFormula>
    </tableColumn>
    <tableColumn id="42" xr3:uid="{A637320B-880F-4676-8EAA-88DC3A17F9AD}" name="2021" dataDxfId="284" totalsRowDxfId="285"/>
    <tableColumn id="43" xr3:uid="{F47B45D7-3A5A-4DB9-B976-66C31F55D61D}" name="2022" dataDxfId="282" totalsRowDxfId="283"/>
    <tableColumn id="44" xr3:uid="{1D225810-E6AD-4B18-A047-999A323EDB19}" name="2023" dataDxfId="280" totalsRowDxfId="281"/>
    <tableColumn id="45" xr3:uid="{0E7FB2E4-D593-4434-9E0F-1024E3FC5653}" name="2024" dataDxfId="278" totalsRowDxfId="279"/>
    <tableColumn id="46" xr3:uid="{49152BD0-31EA-4DBA-B411-1FC905466716}" name="2025" dataDxfId="276" totalsRowDxfId="277"/>
    <tableColumn id="47" xr3:uid="{40CA15FA-7FE4-4E48-9134-EE02FD5CD596}" name="2026" dataDxfId="274" totalsRowDxfId="275"/>
    <tableColumn id="48" xr3:uid="{3E7F4638-C458-45D7-8684-3522EAD5BDE1}" name="2027" dataDxfId="272" totalsRowDxfId="273"/>
    <tableColumn id="49" xr3:uid="{7438C226-A342-46F7-B0F9-75A1F18A213F}" name="2028" dataDxfId="270" totalsRowDxfId="271"/>
    <tableColumn id="50" xr3:uid="{ECF51831-FE97-4893-A50D-9152A75E33A9}" name="2029" dataDxfId="268" totalsRowDxfId="269"/>
    <tableColumn id="51" xr3:uid="{E20C8836-5525-436A-9C6C-34DD71D8418F}" name="2030" dataDxfId="266" totalsRowDxfId="267"/>
    <tableColumn id="52" xr3:uid="{4D6632A9-4B88-4780-BF75-4829E63D0131}" name="2031" dataDxfId="264" totalsRowDxfId="265"/>
    <tableColumn id="53" xr3:uid="{68A17804-79C0-4AF9-B74A-F815F0457A9F}" name="2032" dataDxfId="262" totalsRowDxfId="263"/>
    <tableColumn id="54" xr3:uid="{345ED7A9-175D-470F-B7B4-15B71A29B8D6}" name="2033" dataDxfId="260" totalsRowDxfId="261"/>
    <tableColumn id="55" xr3:uid="{EBDB5290-AAED-4777-95BC-614AFB0F25BD}" name="2034" dataDxfId="258" totalsRowDxfId="259"/>
    <tableColumn id="56" xr3:uid="{6A2C015C-A3ED-4C93-B488-AE2A5524E96C}" name="2035" dataDxfId="256" totalsRowDxfId="257"/>
    <tableColumn id="57" xr3:uid="{16481C98-43E3-4A44-88CC-DE1214336A86}" name="2036" dataDxfId="254" totalsRowDxfId="255"/>
    <tableColumn id="58" xr3:uid="{CCB80E53-F7CB-4549-B8BF-DC8A9D669DF3}" name="2037" dataDxfId="252" totalsRowDxfId="253"/>
    <tableColumn id="59" xr3:uid="{82BB51EF-87A9-411A-AC06-91D930070404}" name="2038" dataDxfId="250" totalsRowDxfId="251"/>
    <tableColumn id="60" xr3:uid="{1CA8318E-A058-48B0-A09D-4BDD1E9CEE1F}" name="2039" dataDxfId="248" totalsRowDxfId="249"/>
    <tableColumn id="61" xr3:uid="{EE921986-016A-4D1A-BDEB-2D0896FFB752}" name="2040" dataDxfId="246" totalsRowDxfId="247"/>
    <tableColumn id="62" xr3:uid="{BAD615BD-B7ED-4D69-8308-BA360CC25131}" name="2041" dataDxfId="244" totalsRowDxfId="245"/>
    <tableColumn id="63" xr3:uid="{0BA4163F-E555-439B-A9FA-6EB49C23ACEF}" name="2042" dataDxfId="242" totalsRowDxfId="243"/>
    <tableColumn id="64" xr3:uid="{FE0119E8-6782-4300-AD26-D320E44379A2}" name="2043" dataDxfId="240" totalsRowDxfId="241"/>
    <tableColumn id="65" xr3:uid="{A1F5B4C2-0BDB-4C1F-993C-F33D3B8AC7A6}" name="2044" dataDxfId="238" totalsRowDxfId="239"/>
    <tableColumn id="66" xr3:uid="{5D2BC23D-84E3-44E9-865B-B9A4B135F5FB}" name="2045" dataDxfId="236" totalsRowDxfId="237"/>
    <tableColumn id="67" xr3:uid="{6043EBBD-8AF9-4D67-BE8A-8F20BBD55EA6}" name="2046" dataDxfId="234" totalsRowDxfId="235"/>
    <tableColumn id="68" xr3:uid="{ACF23226-48EA-4FF9-A91E-A92AC9B3A1FD}" name="2047" dataDxfId="232" totalsRowDxfId="233"/>
    <tableColumn id="69" xr3:uid="{22DC488C-39F3-4334-A10E-A86B4D3DC417}" name="2048" dataDxfId="230" totalsRowDxfId="231"/>
    <tableColumn id="70" xr3:uid="{9E26F34D-7C04-4363-8216-9B834AC83266}" name="2049" dataDxfId="228" totalsRowDxfId="229"/>
    <tableColumn id="71" xr3:uid="{D525B4DE-311F-4EB1-8B2F-2C68B872C62D}" name="2050" dataDxfId="226" totalsRowDxfId="227"/>
    <tableColumn id="72" xr3:uid="{9A30E0D1-1F2D-4D1A-833E-78C6D516BD5B}" name="2051" dataDxfId="224" totalsRowDxfId="225"/>
    <tableColumn id="73" xr3:uid="{D2B60EE1-ECF3-4F87-9D2A-1B1151F7EBBF}" name="2052" dataDxfId="222" totalsRowDxfId="223"/>
    <tableColumn id="74" xr3:uid="{8AD303AA-CDEA-4E5A-91E0-D12BAF4E44D3}" name="2053" dataDxfId="220" totalsRowDxfId="221"/>
    <tableColumn id="75" xr3:uid="{09F3DF24-3961-470A-AE18-1C2E62A1E6BF}" name="2054" dataDxfId="218" totalsRowDxfId="219"/>
    <tableColumn id="76" xr3:uid="{E61B75F9-D620-46C0-B408-6DFC39D407E3}" name="2055" dataDxfId="216" totalsRowDxfId="217"/>
    <tableColumn id="77" xr3:uid="{1FB8F11B-2711-443C-B528-8C490709BDA6}" name="2056" dataDxfId="214" totalsRowDxfId="215"/>
    <tableColumn id="78" xr3:uid="{C20343A2-8A66-4BE4-995B-397D4B788917}" name="2057" dataDxfId="212" totalsRowDxfId="213"/>
    <tableColumn id="79" xr3:uid="{3B7FF1A7-41AB-4C94-8987-D28907BFB089}" name="2058" dataDxfId="210" totalsRowDxfId="211"/>
    <tableColumn id="80" xr3:uid="{5878C65A-4D67-4032-A594-D9A0F473811A}" name="2059" dataDxfId="208" totalsRowDxfId="209"/>
    <tableColumn id="81" xr3:uid="{43DA2265-4E5C-4557-A8CB-56645B6A3A23}" name="2060" dataDxfId="206" totalsRowDxfId="207"/>
    <tableColumn id="82" xr3:uid="{1042E03C-58F9-4C35-B0A8-E93FAE23FF22}" name="2061" dataDxfId="204" totalsRowDxfId="205"/>
    <tableColumn id="83" xr3:uid="{F95C1F68-6102-4610-924E-57C967F617AA}" name="2062" dataDxfId="202" totalsRowDxfId="203"/>
    <tableColumn id="84" xr3:uid="{49AA11F7-9D8E-4106-A3BD-494CCD85EF89}" name="2063" dataDxfId="200" totalsRowDxfId="201"/>
    <tableColumn id="85" xr3:uid="{72721912-96F7-4646-A286-8C99410172FD}" name="2064" dataDxfId="198" totalsRowDxfId="199"/>
    <tableColumn id="86" xr3:uid="{BA0D03D1-4F64-42C5-B6D5-E6FD4A81F844}" name="2065" dataDxfId="196" totalsRowDxfId="197"/>
    <tableColumn id="87" xr3:uid="{9516A590-2451-43CE-B253-9240110FCB6C}" name="2066" dataDxfId="194" totalsRowDxfId="195"/>
    <tableColumn id="88" xr3:uid="{F0292C33-2E52-4C2C-88DF-BD508F83C34C}" name="2067" dataDxfId="192" totalsRowDxfId="193"/>
    <tableColumn id="89" xr3:uid="{9ED18641-2C8B-45E3-80A9-ACFB6A1DFBC3}" name="2068" dataDxfId="190" totalsRowDxfId="191"/>
    <tableColumn id="90" xr3:uid="{B167E5D7-1D4E-4FDA-878A-06F7B5D3C740}" name="2069" dataDxfId="188" totalsRowDxfId="189"/>
    <tableColumn id="91" xr3:uid="{8402460F-901E-4C68-9F09-22DDAC79E8A8}" name="2070" dataDxfId="186" totalsRowDxfId="187"/>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287E5A-7A8C-4D56-AC62-9570CEB75BC5}" name="Females_cohort_qx" displayName="Females_cohort_qx" ref="A5:CM107" totalsRowCount="1" headerRowDxfId="185" dataDxfId="184" headerRowBorderDxfId="182" tableBorderDxfId="183">
  <autoFilter ref="A5:CM106" xr:uid="{2EBD1C6C-7093-477B-ACC2-873A91D75B4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autoFilter>
  <tableColumns count="91">
    <tableColumn id="1" xr3:uid="{54A7964F-F948-4228-8EEC-11B0B438B87C}" name="age" dataDxfId="180" totalsRowDxfId="181"/>
    <tableColumn id="2" xr3:uid="{6114E783-0C8F-42BA-B89D-541B63B9DFEC}" name="1981" totalsRowFunction="custom" dataDxfId="178" totalsRowDxfId="179">
      <totalsRowFormula>AVERAGE(Females_cohort_qx[1981])</totalsRowFormula>
    </tableColumn>
    <tableColumn id="3" xr3:uid="{8B426F32-2DB3-4B9D-83C1-81054DBA7C13}" name="1982" totalsRowFunction="custom" dataDxfId="176" totalsRowDxfId="177">
      <totalsRowFormula>AVERAGE(Females_cohort_qx[1982])</totalsRowFormula>
    </tableColumn>
    <tableColumn id="4" xr3:uid="{281C73AB-622A-479B-97E2-37E331DE5EDB}" name="1983" totalsRowFunction="custom" dataDxfId="174" totalsRowDxfId="175">
      <totalsRowFormula>AVERAGE(Females_cohort_qx[1983])</totalsRowFormula>
    </tableColumn>
    <tableColumn id="5" xr3:uid="{C9D191A6-529A-4157-91D6-CD1FA347C421}" name="1984" totalsRowFunction="custom" dataDxfId="172" totalsRowDxfId="173">
      <totalsRowFormula>AVERAGE(Females_cohort_qx[1984])</totalsRowFormula>
    </tableColumn>
    <tableColumn id="6" xr3:uid="{E6B0D918-27DA-44C1-9C57-DE9BE9590F85}" name="1985" totalsRowFunction="custom" dataDxfId="170" totalsRowDxfId="171">
      <totalsRowFormula>AVERAGE(Females_cohort_qx[1985])</totalsRowFormula>
    </tableColumn>
    <tableColumn id="7" xr3:uid="{F9805BBC-C388-448A-BF8D-FE3EDDA62DC3}" name="1986" totalsRowFunction="custom" dataDxfId="168" totalsRowDxfId="169">
      <totalsRowFormula>AVERAGE(Females_cohort_qx[1986])</totalsRowFormula>
    </tableColumn>
    <tableColumn id="8" xr3:uid="{50E18409-342F-4379-98A8-D02A608438D4}" name="1987" totalsRowFunction="custom" dataDxfId="166" totalsRowDxfId="167">
      <totalsRowFormula>AVERAGE(Females_cohort_qx[1987])</totalsRowFormula>
    </tableColumn>
    <tableColumn id="9" xr3:uid="{AD8A62D8-0127-435C-B03F-24B4C709C168}" name="1988" totalsRowFunction="custom" dataDxfId="164" totalsRowDxfId="165">
      <totalsRowFormula>AVERAGE(Females_cohort_qx[1988])</totalsRowFormula>
    </tableColumn>
    <tableColumn id="10" xr3:uid="{966601E7-D118-4E8B-B36A-A21D69F524C4}" name="1989" totalsRowFunction="custom" dataDxfId="162" totalsRowDxfId="163">
      <totalsRowFormula>AVERAGE(Females_cohort_qx[1989])</totalsRowFormula>
    </tableColumn>
    <tableColumn id="11" xr3:uid="{C98DCE80-B6F3-4443-BE8B-48249217A85B}" name="1990" totalsRowFunction="custom" dataDxfId="160" totalsRowDxfId="161">
      <totalsRowFormula>AVERAGE(Females_cohort_qx[1990])</totalsRowFormula>
    </tableColumn>
    <tableColumn id="12" xr3:uid="{5A6F1C28-061E-4FD4-B361-F94E545A6F07}" name="1991" totalsRowFunction="custom" dataDxfId="158" totalsRowDxfId="159">
      <totalsRowFormula>AVERAGE(Females_cohort_qx[1991])</totalsRowFormula>
    </tableColumn>
    <tableColumn id="13" xr3:uid="{F9BA81DF-ECAD-4FD2-B58B-9FB1BAD527B3}" name="1992" totalsRowFunction="custom" dataDxfId="156" totalsRowDxfId="157">
      <totalsRowFormula>AVERAGE(Females_cohort_qx[1992])</totalsRowFormula>
    </tableColumn>
    <tableColumn id="14" xr3:uid="{FFCC3DED-6557-4AFD-8D4E-664BDA96B932}" name="1993" totalsRowFunction="custom" dataDxfId="154" totalsRowDxfId="155">
      <totalsRowFormula>AVERAGE(Females_cohort_qx[1993])</totalsRowFormula>
    </tableColumn>
    <tableColumn id="15" xr3:uid="{33899751-1624-44EB-B279-22E90F40748F}" name="1994" totalsRowFunction="custom" dataDxfId="152" totalsRowDxfId="153">
      <totalsRowFormula>AVERAGE(Females_cohort_qx[1994])</totalsRowFormula>
    </tableColumn>
    <tableColumn id="16" xr3:uid="{70B1485F-B4BE-4A55-BE78-94B21507C6D7}" name="1995" totalsRowFunction="custom" dataDxfId="150" totalsRowDxfId="151">
      <totalsRowFormula>AVERAGE(Females_cohort_qx[1995])</totalsRowFormula>
    </tableColumn>
    <tableColumn id="17" xr3:uid="{76723433-EC37-46BE-8011-78B53A8BA40B}" name="1996" totalsRowFunction="custom" dataDxfId="148" totalsRowDxfId="149">
      <totalsRowFormula>AVERAGE(Females_cohort_qx[1996])</totalsRowFormula>
    </tableColumn>
    <tableColumn id="18" xr3:uid="{4E0BB3CC-B329-4366-98FB-DDD0506AB164}" name="1997" totalsRowFunction="custom" dataDxfId="146" totalsRowDxfId="147">
      <totalsRowFormula>AVERAGE(Females_cohort_qx[1997])</totalsRowFormula>
    </tableColumn>
    <tableColumn id="19" xr3:uid="{8D8E2292-E007-4920-8C62-B2FC9C2DDE37}" name="1998" totalsRowFunction="custom" dataDxfId="144" totalsRowDxfId="145">
      <totalsRowFormula>AVERAGE(Females_cohort_qx[1998])</totalsRowFormula>
    </tableColumn>
    <tableColumn id="20" xr3:uid="{0183830B-0E0C-4724-8157-A8914F0B06D9}" name="1999" totalsRowFunction="custom" dataDxfId="142" totalsRowDxfId="143">
      <totalsRowFormula>AVERAGE(Females_cohort_qx[1999])</totalsRowFormula>
    </tableColumn>
    <tableColumn id="21" xr3:uid="{8BF097B4-8702-4AEF-BE0A-7150D217DF14}" name="2000" totalsRowFunction="custom" dataDxfId="140" totalsRowDxfId="141">
      <totalsRowFormula>AVERAGE(Females_cohort_qx[2000])</totalsRowFormula>
    </tableColumn>
    <tableColumn id="22" xr3:uid="{DC233FC2-85E2-42F4-8DD1-CE745A5ADF79}" name="2001" totalsRowFunction="custom" dataDxfId="138" totalsRowDxfId="139">
      <totalsRowFormula>AVERAGE(Females_cohort_qx[2001])</totalsRowFormula>
    </tableColumn>
    <tableColumn id="23" xr3:uid="{3E6F9160-8427-421D-988E-00AFB2EB5491}" name="2002" totalsRowFunction="custom" dataDxfId="136" totalsRowDxfId="137">
      <totalsRowFormula>AVERAGE(Females_cohort_qx[2002])</totalsRowFormula>
    </tableColumn>
    <tableColumn id="24" xr3:uid="{45B19A02-9B4B-45FF-8205-C7BF385D2BA6}" name="2003" totalsRowFunction="custom" dataDxfId="134" totalsRowDxfId="135">
      <totalsRowFormula>AVERAGE(Females_cohort_qx[2003])</totalsRowFormula>
    </tableColumn>
    <tableColumn id="25" xr3:uid="{67CFF77B-6660-42BF-8DAA-C65AE124D75E}" name="2004" totalsRowFunction="custom" dataDxfId="132" totalsRowDxfId="133">
      <totalsRowFormula>AVERAGE(Females_cohort_qx[2004])</totalsRowFormula>
    </tableColumn>
    <tableColumn id="26" xr3:uid="{0C46BFC4-EFB2-411C-9D96-B088D7583D08}" name="2005" totalsRowFunction="custom" dataDxfId="130" totalsRowDxfId="131">
      <totalsRowFormula>AVERAGE(Females_cohort_qx[2005])</totalsRowFormula>
    </tableColumn>
    <tableColumn id="27" xr3:uid="{77210A7D-3037-42D0-B07E-B6EADB0DBB96}" name="2006" totalsRowFunction="custom" dataDxfId="128" totalsRowDxfId="129">
      <totalsRowFormula>AVERAGE(Females_cohort_qx[2006])</totalsRowFormula>
    </tableColumn>
    <tableColumn id="28" xr3:uid="{EAEFFBE0-4788-4846-92E8-5239ABA8EA2F}" name="2007" totalsRowFunction="custom" dataDxfId="126" totalsRowDxfId="127">
      <totalsRowFormula>AVERAGE(Females_cohort_qx[2007])</totalsRowFormula>
    </tableColumn>
    <tableColumn id="29" xr3:uid="{527E63D5-D9CC-4B1C-8FCA-B7249E996E40}" name="2008" totalsRowFunction="custom" dataDxfId="124" totalsRowDxfId="125">
      <totalsRowFormula>AVERAGE(Females_cohort_qx[2008])</totalsRowFormula>
    </tableColumn>
    <tableColumn id="30" xr3:uid="{C366B300-ADE5-4374-976E-3EA62E7ABF13}" name="2009" totalsRowFunction="custom" dataDxfId="122" totalsRowDxfId="123">
      <totalsRowFormula>AVERAGE(Females_cohort_qx[2009])</totalsRowFormula>
    </tableColumn>
    <tableColumn id="31" xr3:uid="{F2FC5295-9C95-4628-8FD9-92975818E120}" name="2010" totalsRowFunction="custom" dataDxfId="120" totalsRowDxfId="121">
      <totalsRowFormula>AVERAGE(Females_cohort_qx[2010])</totalsRowFormula>
    </tableColumn>
    <tableColumn id="32" xr3:uid="{E7B6A5C3-F3AE-43F0-A2BD-C2015B7FCB17}" name="2011" totalsRowFunction="custom" dataDxfId="118" totalsRowDxfId="119">
      <totalsRowFormula>AVERAGE(Females_cohort_qx[2011])</totalsRowFormula>
    </tableColumn>
    <tableColumn id="33" xr3:uid="{1890AB6A-4CCE-4CD8-9AC3-56CECB595C51}" name="2012" totalsRowFunction="custom" dataDxfId="116" totalsRowDxfId="117">
      <totalsRowFormula>AVERAGE(Females_cohort_qx[2012])</totalsRowFormula>
    </tableColumn>
    <tableColumn id="34" xr3:uid="{C625944D-3A49-4FB9-A319-21A59B49CA2B}" name="2013" totalsRowFunction="custom" dataDxfId="114" totalsRowDxfId="115">
      <totalsRowFormula>AVERAGE(Females_cohort_qx[2013])</totalsRowFormula>
    </tableColumn>
    <tableColumn id="35" xr3:uid="{77E1009A-876F-431D-9BEE-C1B6D25BE531}" name="2014" totalsRowFunction="custom" dataDxfId="112" totalsRowDxfId="113">
      <totalsRowFormula>AVERAGE(Females_cohort_qx[2014])</totalsRowFormula>
    </tableColumn>
    <tableColumn id="36" xr3:uid="{92BDA49E-C81F-46A7-932B-5B07A6FFAC8F}" name="2015" totalsRowFunction="custom" dataDxfId="110" totalsRowDxfId="111">
      <totalsRowFormula>AVERAGE(Females_cohort_qx[2015])</totalsRowFormula>
    </tableColumn>
    <tableColumn id="37" xr3:uid="{34190295-94B1-4DFE-8B1E-317323BD6ABA}" name="2016" totalsRowFunction="custom" dataDxfId="108" totalsRowDxfId="109">
      <totalsRowFormula>AVERAGE(Females_cohort_qx[2016])</totalsRowFormula>
    </tableColumn>
    <tableColumn id="38" xr3:uid="{B9ED915A-30FF-4A99-9C72-8332A4059CC3}" name="2017" totalsRowFunction="custom" dataDxfId="106" totalsRowDxfId="107">
      <totalsRowFormula>AVERAGE(Females_cohort_qx[2017])</totalsRowFormula>
    </tableColumn>
    <tableColumn id="39" xr3:uid="{A947DB3A-5122-4945-95AF-ACDEF7B6FF35}" name="2018" totalsRowFunction="custom" dataDxfId="104" totalsRowDxfId="105">
      <totalsRowFormula>AVERAGE(Females_cohort_qx[2018])</totalsRowFormula>
    </tableColumn>
    <tableColumn id="40" xr3:uid="{1AF3B5E0-9921-4B65-9272-500837D56853}" name="2019" totalsRowFunction="custom" dataDxfId="102" totalsRowDxfId="103">
      <totalsRowFormula>AVERAGE(Females_cohort_qx[2019])</totalsRowFormula>
    </tableColumn>
    <tableColumn id="41" xr3:uid="{A40A476C-5547-48E2-A056-3F744911474A}" name="2020" totalsRowFunction="custom" dataDxfId="100" totalsRowDxfId="101">
      <totalsRowFormula>AVERAGE(Females_cohort_qx[2020])</totalsRowFormula>
    </tableColumn>
    <tableColumn id="42" xr3:uid="{179F2FDB-FBF3-47C0-985C-E1221DD4AF3F}" name="2021" dataDxfId="98" totalsRowDxfId="99"/>
    <tableColumn id="43" xr3:uid="{66615537-22FB-49C4-9D42-5FD8B6B9A995}" name="2022" dataDxfId="96" totalsRowDxfId="97"/>
    <tableColumn id="44" xr3:uid="{66D99A9E-8ADD-45F3-87FA-EB4544F85A87}" name="2023" dataDxfId="94" totalsRowDxfId="95"/>
    <tableColumn id="45" xr3:uid="{C7A37B1A-4E4E-41C6-B77A-0D1F4251436B}" name="2024" dataDxfId="92" totalsRowDxfId="93"/>
    <tableColumn id="46" xr3:uid="{4BA63228-AF35-48A1-8519-20237B1FFE60}" name="2025" dataDxfId="90" totalsRowDxfId="91"/>
    <tableColumn id="47" xr3:uid="{F3B34D48-645C-4666-8EB1-73F92B5A8AF4}" name="2026" dataDxfId="88" totalsRowDxfId="89"/>
    <tableColumn id="48" xr3:uid="{B39353F6-E12B-4C59-B54D-9652EC5143B9}" name="2027" dataDxfId="86" totalsRowDxfId="87"/>
    <tableColumn id="49" xr3:uid="{0C5DF896-8F83-4059-B5DE-E1769A6C1200}" name="2028" dataDxfId="84" totalsRowDxfId="85"/>
    <tableColumn id="50" xr3:uid="{30590CC2-777B-4014-908E-F61D643B23F0}" name="2029" dataDxfId="82" totalsRowDxfId="83"/>
    <tableColumn id="51" xr3:uid="{765FC88A-351B-46FC-8332-0B3E8CC7076F}" name="2030" dataDxfId="80" totalsRowDxfId="81"/>
    <tableColumn id="52" xr3:uid="{6805DD45-7565-42E5-B7B3-B4AB690DBE65}" name="2031" dataDxfId="78" totalsRowDxfId="79"/>
    <tableColumn id="53" xr3:uid="{0542A659-2FF6-479F-9AC2-BFBF1F053BB2}" name="2032" dataDxfId="76" totalsRowDxfId="77"/>
    <tableColumn id="54" xr3:uid="{45C18637-A30B-4116-B2ED-6475EFC7A546}" name="2033" dataDxfId="74" totalsRowDxfId="75"/>
    <tableColumn id="55" xr3:uid="{81FF3A19-07BF-4237-872D-10FCA0A4EDB2}" name="2034" dataDxfId="72" totalsRowDxfId="73"/>
    <tableColumn id="56" xr3:uid="{0D50008F-FD77-4FC9-81C9-8198235C069E}" name="2035" dataDxfId="70" totalsRowDxfId="71"/>
    <tableColumn id="57" xr3:uid="{F3488E7F-E60E-4820-B2DC-E3D70201481A}" name="2036" dataDxfId="68" totalsRowDxfId="69"/>
    <tableColumn id="58" xr3:uid="{E3AE1977-5CDB-48C8-967A-5448E9B8D0D5}" name="2037" dataDxfId="66" totalsRowDxfId="67"/>
    <tableColumn id="59" xr3:uid="{9294DD6F-AD25-4438-A491-8416F141A619}" name="2038" dataDxfId="64" totalsRowDxfId="65"/>
    <tableColumn id="60" xr3:uid="{AF0E2CF8-4520-4AE7-A28C-79108B2DC9AA}" name="2039" dataDxfId="62" totalsRowDxfId="63"/>
    <tableColumn id="61" xr3:uid="{56D285B4-3B23-4C56-AEB6-E43963964B64}" name="2040" dataDxfId="60" totalsRowDxfId="61"/>
    <tableColumn id="62" xr3:uid="{10663442-56A8-405E-99B2-F9C112033811}" name="2041" dataDxfId="58" totalsRowDxfId="59"/>
    <tableColumn id="63" xr3:uid="{1612E05A-AC1F-4DF7-8C9F-1E418608C4A7}" name="2042" dataDxfId="56" totalsRowDxfId="57"/>
    <tableColumn id="64" xr3:uid="{9CB78420-C58B-4D09-BB04-11622A2EFCD6}" name="2043" dataDxfId="54" totalsRowDxfId="55"/>
    <tableColumn id="65" xr3:uid="{D6B4CB50-2709-43DD-8738-216EBB390B93}" name="2044" dataDxfId="52" totalsRowDxfId="53"/>
    <tableColumn id="66" xr3:uid="{95F3CCF6-F6FD-42B5-9630-5F8DBDDE375A}" name="2045" dataDxfId="50" totalsRowDxfId="51"/>
    <tableColumn id="67" xr3:uid="{2318FD9E-2531-4E81-B3FB-1391F22BCE95}" name="2046" dataDxfId="48" totalsRowDxfId="49"/>
    <tableColumn id="68" xr3:uid="{96A9177B-1F3E-400C-BF83-449047E4A774}" name="2047" dataDxfId="46" totalsRowDxfId="47"/>
    <tableColumn id="69" xr3:uid="{EAAFE471-2A96-4D9E-B3DE-B2147E97CA18}" name="2048" dataDxfId="44" totalsRowDxfId="45"/>
    <tableColumn id="70" xr3:uid="{004542FD-5A6A-4300-AD2F-C301DB66647C}" name="2049" dataDxfId="42" totalsRowDxfId="43"/>
    <tableColumn id="71" xr3:uid="{3FCFA99E-395D-43C9-BBBA-607C487D0082}" name="2050" dataDxfId="40" totalsRowDxfId="41"/>
    <tableColumn id="72" xr3:uid="{FBF9B5CD-BC6B-4618-870A-F9CB911C5C2D}" name="2051" dataDxfId="38" totalsRowDxfId="39"/>
    <tableColumn id="73" xr3:uid="{916785E3-2B02-400C-B646-456901BC2521}" name="2052" dataDxfId="36" totalsRowDxfId="37"/>
    <tableColumn id="74" xr3:uid="{FDD0A0CE-03D7-445A-8A7A-2A639CB249B4}" name="2053" dataDxfId="34" totalsRowDxfId="35"/>
    <tableColumn id="75" xr3:uid="{D9B6D0CD-B3C7-4368-B1BA-A13AFEFBE555}" name="2054" dataDxfId="32" totalsRowDxfId="33"/>
    <tableColumn id="76" xr3:uid="{F83266D2-7070-444F-8ACB-ABE2A3685B98}" name="2055" dataDxfId="30" totalsRowDxfId="31"/>
    <tableColumn id="77" xr3:uid="{8E31BC24-52F1-40A7-9228-208BDFF4298F}" name="2056" dataDxfId="28" totalsRowDxfId="29"/>
    <tableColumn id="78" xr3:uid="{2DE8AA97-E304-4F03-A3DF-CE1FDC23D39C}" name="2057" dataDxfId="26" totalsRowDxfId="27"/>
    <tableColumn id="79" xr3:uid="{580A56F3-3D3C-4FF7-8757-73017113D877}" name="2058" dataDxfId="24" totalsRowDxfId="25"/>
    <tableColumn id="80" xr3:uid="{25FEC328-0BDB-43A8-9D20-4D4F5AAE29A1}" name="2059" dataDxfId="22" totalsRowDxfId="23"/>
    <tableColumn id="81" xr3:uid="{BC9CF453-CD99-4CDB-9044-35E0286B137B}" name="2060" dataDxfId="20" totalsRowDxfId="21"/>
    <tableColumn id="82" xr3:uid="{097A7485-A23A-4235-B695-D996092640CA}" name="2061" dataDxfId="18" totalsRowDxfId="19"/>
    <tableColumn id="83" xr3:uid="{B2507A2D-5FE3-43B5-BAA8-C8D3E62EAA43}" name="2062" dataDxfId="16" totalsRowDxfId="17"/>
    <tableColumn id="84" xr3:uid="{E5C67633-58B1-4CB3-A177-FD40E1903B57}" name="2063" dataDxfId="14" totalsRowDxfId="15"/>
    <tableColumn id="85" xr3:uid="{9EB133A3-B5B5-4423-98B4-EC451BD5989E}" name="2064" dataDxfId="12" totalsRowDxfId="13"/>
    <tableColumn id="86" xr3:uid="{5DF4AA89-F214-421C-BDD9-85463E733C2D}" name="2065" dataDxfId="10" totalsRowDxfId="11"/>
    <tableColumn id="87" xr3:uid="{08798172-4DD2-4974-B057-72734ADDF9D8}" name="2066" dataDxfId="8" totalsRowDxfId="9"/>
    <tableColumn id="88" xr3:uid="{01BC4785-8103-4EF5-88C0-7BC618647357}" name="2067" dataDxfId="6" totalsRowDxfId="7"/>
    <tableColumn id="89" xr3:uid="{C0774B97-D626-4137-8212-A9C8D0A57B8E}" name="2068" dataDxfId="4" totalsRowDxfId="5"/>
    <tableColumn id="90" xr3:uid="{896D2E46-7FE0-473B-9AE6-82A51B58E44F}" name="2069" dataDxfId="2" totalsRowDxfId="3"/>
    <tableColumn id="91" xr3:uid="{3E7E8E7D-D79E-4996-B639-9F19912DCF76}" name="2070" dataDxfId="0" totalsRowDxfId="1"/>
  </tableColumns>
  <tableStyleInfo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s.gov.uk/peoplepopulationandcommunity/birthsdeathsandmarriages/lifeexpectancies/bulletins/pastandprojecteddatafromtheperiodandcohortlifetables/2020baseduk1981to2070" TargetMode="External"/><Relationship Id="rId1" Type="http://schemas.openxmlformats.org/officeDocument/2006/relationships/hyperlink" Target="mailto:pop.info@ons.gov.uk?subject=Past%20and%20projected%20life%20tabl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lifetables@ons.gov.uk?subject=Past%20and%20projected%20life%20tables%20-meets%20needs" TargetMode="External"/><Relationship Id="rId2" Type="http://schemas.openxmlformats.org/officeDocument/2006/relationships/hyperlink" Target="mailto:lifetables@ons.gov.uk?subject=Past%20and%20projected%20life%20tables%20-partially%20meets%20needs" TargetMode="External"/><Relationship Id="rId1" Type="http://schemas.openxmlformats.org/officeDocument/2006/relationships/hyperlink" Target="mailto:pop.info@ons.gov.uk?subject=Past%20and%20projected%20life%20tables" TargetMode="External"/><Relationship Id="rId6" Type="http://schemas.openxmlformats.org/officeDocument/2006/relationships/table" Target="../tables/table1.xml"/><Relationship Id="rId5" Type="http://schemas.openxmlformats.org/officeDocument/2006/relationships/printerSettings" Target="../printerSettings/printerSettings2.bin"/><Relationship Id="rId4" Type="http://schemas.openxmlformats.org/officeDocument/2006/relationships/hyperlink" Target="mailto:lifetables@ons.gov.uk?subject=Past%20and%20projected%20life%20tables%20-does%20not%20meet%20need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op.info@ons.gov.uk?subject=Past%20and%20projected%20life%20tables" TargetMode="External"/><Relationship Id="rId2" Type="http://schemas.openxmlformats.org/officeDocument/2006/relationships/hyperlink" Target="https://www.ons.gov.uk/peoplepopulationandcommunity/healthandsocialcare/healthandlifeexpectancies/methodologies/guidetointerpretingpastandprojectedperiodandcohortlifetables" TargetMode="External"/><Relationship Id="rId1" Type="http://schemas.openxmlformats.org/officeDocument/2006/relationships/hyperlink" Target="https://www.ons.gov.uk/peoplepopulationandcommunity/birthsdeathsandmarriages/lifeexpectancies/methodologies/nationallifetablesqmi" TargetMode="External"/><Relationship Id="rId5" Type="http://schemas.openxmlformats.org/officeDocument/2006/relationships/printerSettings" Target="../printerSettings/printerSettings3.bin"/><Relationship Id="rId4" Type="http://schemas.openxmlformats.org/officeDocument/2006/relationships/hyperlink" Target="https://www.ons.gov.uk/peoplepopulationandcommunity/birthsdeathsandmarriages/lifeexpectancies/methodologies/periodandcohortlifeexpectancyexplaine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si@nationalarchives.gov.uk." TargetMode="External"/><Relationship Id="rId7" Type="http://schemas.openxmlformats.org/officeDocument/2006/relationships/drawing" Target="../drawings/drawing1.xml"/><Relationship Id="rId2" Type="http://schemas.openxmlformats.org/officeDocument/2006/relationships/hyperlink" Target="http://www.nationalarchives.gov.uk/doc/open-government-licence" TargetMode="External"/><Relationship Id="rId1" Type="http://schemas.openxmlformats.org/officeDocument/2006/relationships/hyperlink" Target="mailto:pop.info@ons.gov.uk" TargetMode="External"/><Relationship Id="rId6" Type="http://schemas.openxmlformats.org/officeDocument/2006/relationships/printerSettings" Target="../printerSettings/printerSettings4.bin"/><Relationship Id="rId5" Type="http://schemas.openxmlformats.org/officeDocument/2006/relationships/hyperlink" Target="mailto:pop.info@ons.gov.uk?subject=Past%20and%20projected%20life%20tables" TargetMode="External"/><Relationship Id="rId4" Type="http://schemas.openxmlformats.org/officeDocument/2006/relationships/hyperlink" Target="http://www.ons.gov.uk/"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67495-C552-4D99-A1E1-FF15A3E8220D}">
  <dimension ref="A1:C37"/>
  <sheetViews>
    <sheetView showGridLines="0" workbookViewId="0">
      <selection activeCell="A9" sqref="A9"/>
    </sheetView>
  </sheetViews>
  <sheetFormatPr defaultColWidth="8.7109375" defaultRowHeight="15.6"/>
  <cols>
    <col min="1" max="1" width="79.140625" style="6" customWidth="1"/>
    <col min="2" max="16384" width="8.7109375" style="6"/>
  </cols>
  <sheetData>
    <row r="1" spans="1:1" ht="30.6" customHeight="1">
      <c r="A1" s="5" t="s">
        <v>0</v>
      </c>
    </row>
    <row r="2" spans="1:1" ht="37.5" customHeight="1">
      <c r="A2" s="83" t="s">
        <v>1</v>
      </c>
    </row>
    <row r="3" spans="1:1" ht="30.6" customHeight="1">
      <c r="A3" s="6" t="s">
        <v>2</v>
      </c>
    </row>
    <row r="4" spans="1:1">
      <c r="A4" s="72" t="s">
        <v>3</v>
      </c>
    </row>
    <row r="5" spans="1:1" ht="30.6" customHeight="1">
      <c r="A5" s="8" t="s">
        <v>4</v>
      </c>
    </row>
    <row r="6" spans="1:1" ht="15.6" customHeight="1">
      <c r="A6" s="84" t="s">
        <v>5</v>
      </c>
    </row>
    <row r="7" spans="1:1">
      <c r="A7" s="9" t="s">
        <v>6</v>
      </c>
    </row>
    <row r="8" spans="1:1" ht="30.95" customHeight="1">
      <c r="A8" s="8" t="s">
        <v>7</v>
      </c>
    </row>
    <row r="9" spans="1:1" ht="47.45" customHeight="1">
      <c r="A9" s="7" t="s">
        <v>8</v>
      </c>
    </row>
    <row r="10" spans="1:1" ht="16.5">
      <c r="A10" s="8" t="s">
        <v>9</v>
      </c>
    </row>
    <row r="11" spans="1:1" ht="30.95">
      <c r="A11" s="7" t="s">
        <v>10</v>
      </c>
    </row>
    <row r="12" spans="1:1" s="11" customFormat="1" ht="30.95" customHeight="1">
      <c r="A12" s="10" t="s">
        <v>11</v>
      </c>
    </row>
    <row r="13" spans="1:1" ht="30.95" customHeight="1">
      <c r="A13" s="12" t="s">
        <v>12</v>
      </c>
    </row>
    <row r="14" spans="1:1" ht="15.95" customHeight="1">
      <c r="A14" s="13" t="s">
        <v>13</v>
      </c>
    </row>
    <row r="15" spans="1:1" ht="15.6" customHeight="1">
      <c r="A15" s="14"/>
    </row>
    <row r="16" spans="1:1" ht="15.95" customHeight="1">
      <c r="A16" s="15"/>
    </row>
    <row r="17" spans="1:3" ht="15.95" customHeight="1">
      <c r="A17" s="15"/>
    </row>
    <row r="18" spans="1:3" ht="16.5" customHeight="1">
      <c r="A18" s="15"/>
    </row>
    <row r="19" spans="1:3" ht="15.95" customHeight="1">
      <c r="A19" s="15"/>
    </row>
    <row r="20" spans="1:3" ht="16.5" customHeight="1">
      <c r="A20" s="15"/>
    </row>
    <row r="21" spans="1:3" ht="15.6" customHeight="1">
      <c r="A21" s="16"/>
    </row>
    <row r="22" spans="1:3" ht="16.5" customHeight="1">
      <c r="A22" s="17"/>
    </row>
    <row r="23" spans="1:3" ht="15.6" customHeight="1">
      <c r="A23" s="18"/>
    </row>
    <row r="24" spans="1:3" ht="15.95" customHeight="1">
      <c r="A24" s="14"/>
    </row>
    <row r="25" spans="1:3" ht="15.95" customHeight="1">
      <c r="A25" s="18"/>
    </row>
    <row r="26" spans="1:3">
      <c r="A26" s="19"/>
    </row>
    <row r="27" spans="1:3" ht="15.6" customHeight="1">
      <c r="A27" s="20"/>
    </row>
    <row r="28" spans="1:3" ht="15.95" customHeight="1">
      <c r="A28" s="21"/>
    </row>
    <row r="29" spans="1:3" ht="16.5" customHeight="1">
      <c r="A29" s="22"/>
      <c r="C29" s="23"/>
    </row>
    <row r="30" spans="1:3" ht="15.95" customHeight="1">
      <c r="A30" s="21"/>
    </row>
    <row r="31" spans="1:3" ht="16.5" customHeight="1">
      <c r="A31" s="20"/>
    </row>
    <row r="32" spans="1:3">
      <c r="A32" s="19"/>
    </row>
    <row r="33" spans="1:1">
      <c r="A33" s="24"/>
    </row>
    <row r="34" spans="1:1" ht="16.5" customHeight="1">
      <c r="A34" s="25"/>
    </row>
    <row r="35" spans="1:1">
      <c r="A35" s="26"/>
    </row>
    <row r="36" spans="1:1" ht="16.5" customHeight="1">
      <c r="A36" s="27"/>
    </row>
    <row r="37" spans="1:1">
      <c r="A37" s="28"/>
    </row>
  </sheetData>
  <hyperlinks>
    <hyperlink ref="A14" r:id="rId1" xr:uid="{BC3B9417-C2ED-41B9-8560-575E6A79BB36}"/>
    <hyperlink ref="A4" r:id="rId2" xr:uid="{E85F25A6-79A1-4251-9DFC-E84B81D8DABD}"/>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B96E-9B12-43CF-814C-DF2727783333}">
  <dimension ref="A1:J13"/>
  <sheetViews>
    <sheetView showGridLines="0" workbookViewId="0">
      <selection activeCell="A6" sqref="A6"/>
    </sheetView>
  </sheetViews>
  <sheetFormatPr defaultColWidth="8.7109375" defaultRowHeight="15.6"/>
  <cols>
    <col min="1" max="1" width="24.5703125" style="6" customWidth="1"/>
    <col min="2" max="2" width="65.85546875" style="6" customWidth="1"/>
    <col min="3" max="4" width="10.85546875" style="6" customWidth="1"/>
    <col min="5" max="16384" width="8.7109375" style="6"/>
  </cols>
  <sheetData>
    <row r="1" spans="1:10" ht="30.95" customHeight="1">
      <c r="A1" s="5" t="s">
        <v>14</v>
      </c>
    </row>
    <row r="2" spans="1:10" ht="15" customHeight="1">
      <c r="A2" s="29" t="s">
        <v>15</v>
      </c>
      <c r="B2" s="29" t="s">
        <v>16</v>
      </c>
      <c r="C2" s="30"/>
      <c r="D2" s="30"/>
    </row>
    <row r="3" spans="1:10" ht="16.5">
      <c r="A3" s="72" t="s">
        <v>17</v>
      </c>
      <c r="B3" s="6" t="s">
        <v>18</v>
      </c>
      <c r="C3" s="31"/>
    </row>
    <row r="4" spans="1:10" ht="16.5">
      <c r="A4" s="72" t="s">
        <v>19</v>
      </c>
      <c r="B4" s="6" t="s">
        <v>20</v>
      </c>
      <c r="C4" s="31"/>
    </row>
    <row r="5" spans="1:10" ht="16.5">
      <c r="A5" s="72" t="s">
        <v>21</v>
      </c>
      <c r="B5" s="6" t="s">
        <v>22</v>
      </c>
      <c r="C5" s="31"/>
    </row>
    <row r="6" spans="1:10" ht="16.5">
      <c r="A6" s="72" t="s">
        <v>23</v>
      </c>
      <c r="B6" s="6" t="s">
        <v>24</v>
      </c>
      <c r="C6" s="31"/>
    </row>
    <row r="7" spans="1:10" ht="30.6" customHeight="1">
      <c r="A7" s="32" t="s">
        <v>25</v>
      </c>
      <c r="B7" s="32"/>
      <c r="C7" s="32"/>
      <c r="D7" s="32"/>
      <c r="E7" s="33"/>
      <c r="F7" s="33"/>
      <c r="G7" s="33"/>
      <c r="H7" s="33"/>
      <c r="I7" s="33"/>
      <c r="J7" s="33"/>
    </row>
    <row r="8" spans="1:10">
      <c r="A8" s="34" t="s">
        <v>13</v>
      </c>
      <c r="B8" s="32"/>
      <c r="C8" s="32"/>
      <c r="D8" s="32"/>
      <c r="E8" s="33"/>
      <c r="F8" s="33"/>
      <c r="G8" s="33"/>
      <c r="H8" s="33"/>
      <c r="I8" s="33"/>
      <c r="J8" s="33"/>
    </row>
    <row r="9" spans="1:10" ht="30.6" customHeight="1">
      <c r="A9" s="27" t="s">
        <v>26</v>
      </c>
      <c r="B9" s="32"/>
      <c r="C9" s="32"/>
      <c r="D9" s="32"/>
      <c r="E9" s="33"/>
      <c r="F9" s="33"/>
      <c r="G9" s="33"/>
      <c r="H9" s="33"/>
      <c r="I9" s="33"/>
      <c r="J9" s="33"/>
    </row>
    <row r="10" spans="1:10" ht="15.95" customHeight="1">
      <c r="A10" s="6" t="s">
        <v>27</v>
      </c>
      <c r="B10" s="35"/>
      <c r="C10" s="36"/>
      <c r="D10" s="36"/>
      <c r="E10" s="33"/>
      <c r="F10" s="33"/>
      <c r="G10" s="33"/>
      <c r="H10" s="33"/>
      <c r="I10" s="33"/>
      <c r="J10" s="33"/>
    </row>
    <row r="11" spans="1:10">
      <c r="A11" s="37" t="s">
        <v>28</v>
      </c>
      <c r="B11" s="38"/>
      <c r="C11" s="32"/>
      <c r="D11" s="32"/>
      <c r="E11" s="33"/>
      <c r="F11" s="33"/>
      <c r="G11" s="33"/>
      <c r="H11" s="33"/>
      <c r="I11" s="33"/>
      <c r="J11" s="33"/>
    </row>
    <row r="12" spans="1:10">
      <c r="A12" s="37" t="s">
        <v>29</v>
      </c>
      <c r="B12" s="38"/>
      <c r="C12" s="32"/>
      <c r="D12" s="32"/>
      <c r="E12" s="33"/>
      <c r="F12" s="33"/>
      <c r="G12" s="33"/>
      <c r="H12" s="33"/>
      <c r="I12" s="33"/>
      <c r="J12" s="33"/>
    </row>
    <row r="13" spans="1:10">
      <c r="A13" s="37" t="s">
        <v>30</v>
      </c>
      <c r="B13" s="38"/>
      <c r="C13" s="32"/>
      <c r="D13" s="32"/>
      <c r="E13" s="33"/>
      <c r="F13" s="33"/>
      <c r="G13" s="33"/>
      <c r="H13" s="33"/>
      <c r="I13" s="33"/>
      <c r="J13" s="33"/>
    </row>
  </sheetData>
  <hyperlinks>
    <hyperlink ref="A8" r:id="rId1" xr:uid="{0138DFBA-EED5-4E5E-AA9E-EB2C17A66A13}"/>
    <hyperlink ref="A12" r:id="rId2" xr:uid="{B5666D61-B8AD-43A4-A26C-E43F1E8DC182}"/>
    <hyperlink ref="A11" r:id="rId3" xr:uid="{7407E85A-5F22-4F3C-9E72-D517A443FD9F}"/>
    <hyperlink ref="A13" r:id="rId4" display="mailto:lifetables@ons.gov.uk?subject=Past%20and%20projected%20life%20tables%20-does%20not%20meet%20needs" xr:uid="{E04E7C8C-779F-4814-9474-AF35CB3AC2AE}"/>
    <hyperlink ref="A3" location="'males period qx'!A1" display="Males period qx" xr:uid="{B6ACD6A0-7D91-4146-A0E9-DF881C9F93C8}"/>
    <hyperlink ref="A4" location="'females period qx'!A1" display="Females period qx" xr:uid="{FA3D6B47-3724-4D67-950B-45B83A31E7B8}"/>
    <hyperlink ref="A5" location="'males cohort qx'!A1" display="Males cohort qx" xr:uid="{6F3DE5D9-DDD4-4969-95B6-3CCA915E0D56}"/>
    <hyperlink ref="A6" location="'females cohort qx'!A1" display="Females cohort qx" xr:uid="{AEE01186-151C-4C72-A13C-AA4653BD77E4}"/>
  </hyperlinks>
  <pageMargins left="0.7" right="0.7" top="0.75" bottom="0.75" header="0.3" footer="0.3"/>
  <pageSetup paperSize="9"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88BE9-ADAF-4770-891F-5EA4EAF61A25}">
  <dimension ref="A1:T55"/>
  <sheetViews>
    <sheetView showGridLines="0" zoomScaleNormal="100" workbookViewId="0"/>
  </sheetViews>
  <sheetFormatPr defaultRowHeight="12.6"/>
  <cols>
    <col min="1" max="1" width="50" style="41" customWidth="1"/>
    <col min="2" max="2" width="145.85546875" style="41" customWidth="1"/>
    <col min="3" max="4" width="10.85546875" style="41" customWidth="1"/>
    <col min="5" max="5" width="8.7109375" style="41"/>
    <col min="6" max="6" width="10.85546875" style="41" customWidth="1"/>
    <col min="7" max="7" width="11" style="41" customWidth="1"/>
    <col min="8" max="8" width="10.85546875" style="41" customWidth="1"/>
    <col min="9" max="9" width="11" style="41" customWidth="1"/>
    <col min="10" max="10" width="10.85546875" style="41" customWidth="1"/>
    <col min="11" max="11" width="8.7109375" style="41"/>
    <col min="12" max="12" width="10.85546875" style="41" customWidth="1"/>
    <col min="13" max="256" width="8.7109375" style="41"/>
    <col min="257" max="257" width="23" style="41" customWidth="1"/>
    <col min="258" max="258" width="12.42578125" style="41" customWidth="1"/>
    <col min="259" max="259" width="9.85546875" style="41" customWidth="1"/>
    <col min="260" max="260" width="9.140625" style="41" customWidth="1"/>
    <col min="261" max="261" width="8.7109375" style="41"/>
    <col min="262" max="262" width="9.140625" style="41" customWidth="1"/>
    <col min="263" max="263" width="4.85546875" style="41" customWidth="1"/>
    <col min="264" max="264" width="6.5703125" style="41" customWidth="1"/>
    <col min="265" max="265" width="7" style="41" customWidth="1"/>
    <col min="266" max="266" width="6.42578125" style="41" customWidth="1"/>
    <col min="267" max="267" width="8.7109375" style="41"/>
    <col min="268" max="268" width="6.5703125" style="41" customWidth="1"/>
    <col min="269" max="512" width="8.7109375" style="41"/>
    <col min="513" max="513" width="23" style="41" customWidth="1"/>
    <col min="514" max="514" width="12.42578125" style="41" customWidth="1"/>
    <col min="515" max="515" width="9.85546875" style="41" customWidth="1"/>
    <col min="516" max="516" width="9.140625" style="41" customWidth="1"/>
    <col min="517" max="517" width="8.7109375" style="41"/>
    <col min="518" max="518" width="9.140625" style="41" customWidth="1"/>
    <col min="519" max="519" width="4.85546875" style="41" customWidth="1"/>
    <col min="520" max="520" width="6.5703125" style="41" customWidth="1"/>
    <col min="521" max="521" width="7" style="41" customWidth="1"/>
    <col min="522" max="522" width="6.42578125" style="41" customWidth="1"/>
    <col min="523" max="523" width="8.7109375" style="41"/>
    <col min="524" max="524" width="6.5703125" style="41" customWidth="1"/>
    <col min="525" max="768" width="8.7109375" style="41"/>
    <col min="769" max="769" width="23" style="41" customWidth="1"/>
    <col min="770" max="770" width="12.42578125" style="41" customWidth="1"/>
    <col min="771" max="771" width="9.85546875" style="41" customWidth="1"/>
    <col min="772" max="772" width="9.140625" style="41" customWidth="1"/>
    <col min="773" max="773" width="8.7109375" style="41"/>
    <col min="774" max="774" width="9.140625" style="41" customWidth="1"/>
    <col min="775" max="775" width="4.85546875" style="41" customWidth="1"/>
    <col min="776" max="776" width="6.5703125" style="41" customWidth="1"/>
    <col min="777" max="777" width="7" style="41" customWidth="1"/>
    <col min="778" max="778" width="6.42578125" style="41" customWidth="1"/>
    <col min="779" max="779" width="8.7109375" style="41"/>
    <col min="780" max="780" width="6.5703125" style="41" customWidth="1"/>
    <col min="781" max="1024" width="8.7109375" style="41"/>
    <col min="1025" max="1025" width="23" style="41" customWidth="1"/>
    <col min="1026" max="1026" width="12.42578125" style="41" customWidth="1"/>
    <col min="1027" max="1027" width="9.85546875" style="41" customWidth="1"/>
    <col min="1028" max="1028" width="9.140625" style="41" customWidth="1"/>
    <col min="1029" max="1029" width="8.7109375" style="41"/>
    <col min="1030" max="1030" width="9.140625" style="41" customWidth="1"/>
    <col min="1031" max="1031" width="4.85546875" style="41" customWidth="1"/>
    <col min="1032" max="1032" width="6.5703125" style="41" customWidth="1"/>
    <col min="1033" max="1033" width="7" style="41" customWidth="1"/>
    <col min="1034" max="1034" width="6.42578125" style="41" customWidth="1"/>
    <col min="1035" max="1035" width="8.7109375" style="41"/>
    <col min="1036" max="1036" width="6.5703125" style="41" customWidth="1"/>
    <col min="1037" max="1280" width="8.7109375" style="41"/>
    <col min="1281" max="1281" width="23" style="41" customWidth="1"/>
    <col min="1282" max="1282" width="12.42578125" style="41" customWidth="1"/>
    <col min="1283" max="1283" width="9.85546875" style="41" customWidth="1"/>
    <col min="1284" max="1284" width="9.140625" style="41" customWidth="1"/>
    <col min="1285" max="1285" width="8.7109375" style="41"/>
    <col min="1286" max="1286" width="9.140625" style="41" customWidth="1"/>
    <col min="1287" max="1287" width="4.85546875" style="41" customWidth="1"/>
    <col min="1288" max="1288" width="6.5703125" style="41" customWidth="1"/>
    <col min="1289" max="1289" width="7" style="41" customWidth="1"/>
    <col min="1290" max="1290" width="6.42578125" style="41" customWidth="1"/>
    <col min="1291" max="1291" width="8.7109375" style="41"/>
    <col min="1292" max="1292" width="6.5703125" style="41" customWidth="1"/>
    <col min="1293" max="1536" width="8.7109375" style="41"/>
    <col min="1537" max="1537" width="23" style="41" customWidth="1"/>
    <col min="1538" max="1538" width="12.42578125" style="41" customWidth="1"/>
    <col min="1539" max="1539" width="9.85546875" style="41" customWidth="1"/>
    <col min="1540" max="1540" width="9.140625" style="41" customWidth="1"/>
    <col min="1541" max="1541" width="8.7109375" style="41"/>
    <col min="1542" max="1542" width="9.140625" style="41" customWidth="1"/>
    <col min="1543" max="1543" width="4.85546875" style="41" customWidth="1"/>
    <col min="1544" max="1544" width="6.5703125" style="41" customWidth="1"/>
    <col min="1545" max="1545" width="7" style="41" customWidth="1"/>
    <col min="1546" max="1546" width="6.42578125" style="41" customWidth="1"/>
    <col min="1547" max="1547" width="8.7109375" style="41"/>
    <col min="1548" max="1548" width="6.5703125" style="41" customWidth="1"/>
    <col min="1549" max="1792" width="8.7109375" style="41"/>
    <col min="1793" max="1793" width="23" style="41" customWidth="1"/>
    <col min="1794" max="1794" width="12.42578125" style="41" customWidth="1"/>
    <col min="1795" max="1795" width="9.85546875" style="41" customWidth="1"/>
    <col min="1796" max="1796" width="9.140625" style="41" customWidth="1"/>
    <col min="1797" max="1797" width="8.7109375" style="41"/>
    <col min="1798" max="1798" width="9.140625" style="41" customWidth="1"/>
    <col min="1799" max="1799" width="4.85546875" style="41" customWidth="1"/>
    <col min="1800" max="1800" width="6.5703125" style="41" customWidth="1"/>
    <col min="1801" max="1801" width="7" style="41" customWidth="1"/>
    <col min="1802" max="1802" width="6.42578125" style="41" customWidth="1"/>
    <col min="1803" max="1803" width="8.7109375" style="41"/>
    <col min="1804" max="1804" width="6.5703125" style="41" customWidth="1"/>
    <col min="1805" max="2048" width="8.7109375" style="41"/>
    <col min="2049" max="2049" width="23" style="41" customWidth="1"/>
    <col min="2050" max="2050" width="12.42578125" style="41" customWidth="1"/>
    <col min="2051" max="2051" width="9.85546875" style="41" customWidth="1"/>
    <col min="2052" max="2052" width="9.140625" style="41" customWidth="1"/>
    <col min="2053" max="2053" width="8.7109375" style="41"/>
    <col min="2054" max="2054" width="9.140625" style="41" customWidth="1"/>
    <col min="2055" max="2055" width="4.85546875" style="41" customWidth="1"/>
    <col min="2056" max="2056" width="6.5703125" style="41" customWidth="1"/>
    <col min="2057" max="2057" width="7" style="41" customWidth="1"/>
    <col min="2058" max="2058" width="6.42578125" style="41" customWidth="1"/>
    <col min="2059" max="2059" width="8.7109375" style="41"/>
    <col min="2060" max="2060" width="6.5703125" style="41" customWidth="1"/>
    <col min="2061" max="2304" width="8.7109375" style="41"/>
    <col min="2305" max="2305" width="23" style="41" customWidth="1"/>
    <col min="2306" max="2306" width="12.42578125" style="41" customWidth="1"/>
    <col min="2307" max="2307" width="9.85546875" style="41" customWidth="1"/>
    <col min="2308" max="2308" width="9.140625" style="41" customWidth="1"/>
    <col min="2309" max="2309" width="8.7109375" style="41"/>
    <col min="2310" max="2310" width="9.140625" style="41" customWidth="1"/>
    <col min="2311" max="2311" width="4.85546875" style="41" customWidth="1"/>
    <col min="2312" max="2312" width="6.5703125" style="41" customWidth="1"/>
    <col min="2313" max="2313" width="7" style="41" customWidth="1"/>
    <col min="2314" max="2314" width="6.42578125" style="41" customWidth="1"/>
    <col min="2315" max="2315" width="8.7109375" style="41"/>
    <col min="2316" max="2316" width="6.5703125" style="41" customWidth="1"/>
    <col min="2317" max="2560" width="8.7109375" style="41"/>
    <col min="2561" max="2561" width="23" style="41" customWidth="1"/>
    <col min="2562" max="2562" width="12.42578125" style="41" customWidth="1"/>
    <col min="2563" max="2563" width="9.85546875" style="41" customWidth="1"/>
    <col min="2564" max="2564" width="9.140625" style="41" customWidth="1"/>
    <col min="2565" max="2565" width="8.7109375" style="41"/>
    <col min="2566" max="2566" width="9.140625" style="41" customWidth="1"/>
    <col min="2567" max="2567" width="4.85546875" style="41" customWidth="1"/>
    <col min="2568" max="2568" width="6.5703125" style="41" customWidth="1"/>
    <col min="2569" max="2569" width="7" style="41" customWidth="1"/>
    <col min="2570" max="2570" width="6.42578125" style="41" customWidth="1"/>
    <col min="2571" max="2571" width="8.7109375" style="41"/>
    <col min="2572" max="2572" width="6.5703125" style="41" customWidth="1"/>
    <col min="2573" max="2816" width="8.7109375" style="41"/>
    <col min="2817" max="2817" width="23" style="41" customWidth="1"/>
    <col min="2818" max="2818" width="12.42578125" style="41" customWidth="1"/>
    <col min="2819" max="2819" width="9.85546875" style="41" customWidth="1"/>
    <col min="2820" max="2820" width="9.140625" style="41" customWidth="1"/>
    <col min="2821" max="2821" width="8.7109375" style="41"/>
    <col min="2822" max="2822" width="9.140625" style="41" customWidth="1"/>
    <col min="2823" max="2823" width="4.85546875" style="41" customWidth="1"/>
    <col min="2824" max="2824" width="6.5703125" style="41" customWidth="1"/>
    <col min="2825" max="2825" width="7" style="41" customWidth="1"/>
    <col min="2826" max="2826" width="6.42578125" style="41" customWidth="1"/>
    <col min="2827" max="2827" width="8.7109375" style="41"/>
    <col min="2828" max="2828" width="6.5703125" style="41" customWidth="1"/>
    <col min="2829" max="3072" width="8.7109375" style="41"/>
    <col min="3073" max="3073" width="23" style="41" customWidth="1"/>
    <col min="3074" max="3074" width="12.42578125" style="41" customWidth="1"/>
    <col min="3075" max="3075" width="9.85546875" style="41" customWidth="1"/>
    <col min="3076" max="3076" width="9.140625" style="41" customWidth="1"/>
    <col min="3077" max="3077" width="8.7109375" style="41"/>
    <col min="3078" max="3078" width="9.140625" style="41" customWidth="1"/>
    <col min="3079" max="3079" width="4.85546875" style="41" customWidth="1"/>
    <col min="3080" max="3080" width="6.5703125" style="41" customWidth="1"/>
    <col min="3081" max="3081" width="7" style="41" customWidth="1"/>
    <col min="3082" max="3082" width="6.42578125" style="41" customWidth="1"/>
    <col min="3083" max="3083" width="8.7109375" style="41"/>
    <col min="3084" max="3084" width="6.5703125" style="41" customWidth="1"/>
    <col min="3085" max="3328" width="8.7109375" style="41"/>
    <col min="3329" max="3329" width="23" style="41" customWidth="1"/>
    <col min="3330" max="3330" width="12.42578125" style="41" customWidth="1"/>
    <col min="3331" max="3331" width="9.85546875" style="41" customWidth="1"/>
    <col min="3332" max="3332" width="9.140625" style="41" customWidth="1"/>
    <col min="3333" max="3333" width="8.7109375" style="41"/>
    <col min="3334" max="3334" width="9.140625" style="41" customWidth="1"/>
    <col min="3335" max="3335" width="4.85546875" style="41" customWidth="1"/>
    <col min="3336" max="3336" width="6.5703125" style="41" customWidth="1"/>
    <col min="3337" max="3337" width="7" style="41" customWidth="1"/>
    <col min="3338" max="3338" width="6.42578125" style="41" customWidth="1"/>
    <col min="3339" max="3339" width="8.7109375" style="41"/>
    <col min="3340" max="3340" width="6.5703125" style="41" customWidth="1"/>
    <col min="3341" max="3584" width="8.7109375" style="41"/>
    <col min="3585" max="3585" width="23" style="41" customWidth="1"/>
    <col min="3586" max="3586" width="12.42578125" style="41" customWidth="1"/>
    <col min="3587" max="3587" width="9.85546875" style="41" customWidth="1"/>
    <col min="3588" max="3588" width="9.140625" style="41" customWidth="1"/>
    <col min="3589" max="3589" width="8.7109375" style="41"/>
    <col min="3590" max="3590" width="9.140625" style="41" customWidth="1"/>
    <col min="3591" max="3591" width="4.85546875" style="41" customWidth="1"/>
    <col min="3592" max="3592" width="6.5703125" style="41" customWidth="1"/>
    <col min="3593" max="3593" width="7" style="41" customWidth="1"/>
    <col min="3594" max="3594" width="6.42578125" style="41" customWidth="1"/>
    <col min="3595" max="3595" width="8.7109375" style="41"/>
    <col min="3596" max="3596" width="6.5703125" style="41" customWidth="1"/>
    <col min="3597" max="3840" width="8.7109375" style="41"/>
    <col min="3841" max="3841" width="23" style="41" customWidth="1"/>
    <col min="3842" max="3842" width="12.42578125" style="41" customWidth="1"/>
    <col min="3843" max="3843" width="9.85546875" style="41" customWidth="1"/>
    <col min="3844" max="3844" width="9.140625" style="41" customWidth="1"/>
    <col min="3845" max="3845" width="8.7109375" style="41"/>
    <col min="3846" max="3846" width="9.140625" style="41" customWidth="1"/>
    <col min="3847" max="3847" width="4.85546875" style="41" customWidth="1"/>
    <col min="3848" max="3848" width="6.5703125" style="41" customWidth="1"/>
    <col min="3849" max="3849" width="7" style="41" customWidth="1"/>
    <col min="3850" max="3850" width="6.42578125" style="41" customWidth="1"/>
    <col min="3851" max="3851" width="8.7109375" style="41"/>
    <col min="3852" max="3852" width="6.5703125" style="41" customWidth="1"/>
    <col min="3853" max="4096" width="8.7109375" style="41"/>
    <col min="4097" max="4097" width="23" style="41" customWidth="1"/>
    <col min="4098" max="4098" width="12.42578125" style="41" customWidth="1"/>
    <col min="4099" max="4099" width="9.85546875" style="41" customWidth="1"/>
    <col min="4100" max="4100" width="9.140625" style="41" customWidth="1"/>
    <col min="4101" max="4101" width="8.7109375" style="41"/>
    <col min="4102" max="4102" width="9.140625" style="41" customWidth="1"/>
    <col min="4103" max="4103" width="4.85546875" style="41" customWidth="1"/>
    <col min="4104" max="4104" width="6.5703125" style="41" customWidth="1"/>
    <col min="4105" max="4105" width="7" style="41" customWidth="1"/>
    <col min="4106" max="4106" width="6.42578125" style="41" customWidth="1"/>
    <col min="4107" max="4107" width="8.7109375" style="41"/>
    <col min="4108" max="4108" width="6.5703125" style="41" customWidth="1"/>
    <col min="4109" max="4352" width="8.7109375" style="41"/>
    <col min="4353" max="4353" width="23" style="41" customWidth="1"/>
    <col min="4354" max="4354" width="12.42578125" style="41" customWidth="1"/>
    <col min="4355" max="4355" width="9.85546875" style="41" customWidth="1"/>
    <col min="4356" max="4356" width="9.140625" style="41" customWidth="1"/>
    <col min="4357" max="4357" width="8.7109375" style="41"/>
    <col min="4358" max="4358" width="9.140625" style="41" customWidth="1"/>
    <col min="4359" max="4359" width="4.85546875" style="41" customWidth="1"/>
    <col min="4360" max="4360" width="6.5703125" style="41" customWidth="1"/>
    <col min="4361" max="4361" width="7" style="41" customWidth="1"/>
    <col min="4362" max="4362" width="6.42578125" style="41" customWidth="1"/>
    <col min="4363" max="4363" width="8.7109375" style="41"/>
    <col min="4364" max="4364" width="6.5703125" style="41" customWidth="1"/>
    <col min="4365" max="4608" width="8.7109375" style="41"/>
    <col min="4609" max="4609" width="23" style="41" customWidth="1"/>
    <col min="4610" max="4610" width="12.42578125" style="41" customWidth="1"/>
    <col min="4611" max="4611" width="9.85546875" style="41" customWidth="1"/>
    <col min="4612" max="4612" width="9.140625" style="41" customWidth="1"/>
    <col min="4613" max="4613" width="8.7109375" style="41"/>
    <col min="4614" max="4614" width="9.140625" style="41" customWidth="1"/>
    <col min="4615" max="4615" width="4.85546875" style="41" customWidth="1"/>
    <col min="4616" max="4616" width="6.5703125" style="41" customWidth="1"/>
    <col min="4617" max="4617" width="7" style="41" customWidth="1"/>
    <col min="4618" max="4618" width="6.42578125" style="41" customWidth="1"/>
    <col min="4619" max="4619" width="8.7109375" style="41"/>
    <col min="4620" max="4620" width="6.5703125" style="41" customWidth="1"/>
    <col min="4621" max="4864" width="8.7109375" style="41"/>
    <col min="4865" max="4865" width="23" style="41" customWidth="1"/>
    <col min="4866" max="4866" width="12.42578125" style="41" customWidth="1"/>
    <col min="4867" max="4867" width="9.85546875" style="41" customWidth="1"/>
    <col min="4868" max="4868" width="9.140625" style="41" customWidth="1"/>
    <col min="4869" max="4869" width="8.7109375" style="41"/>
    <col min="4870" max="4870" width="9.140625" style="41" customWidth="1"/>
    <col min="4871" max="4871" width="4.85546875" style="41" customWidth="1"/>
    <col min="4872" max="4872" width="6.5703125" style="41" customWidth="1"/>
    <col min="4873" max="4873" width="7" style="41" customWidth="1"/>
    <col min="4874" max="4874" width="6.42578125" style="41" customWidth="1"/>
    <col min="4875" max="4875" width="8.7109375" style="41"/>
    <col min="4876" max="4876" width="6.5703125" style="41" customWidth="1"/>
    <col min="4877" max="5120" width="8.7109375" style="41"/>
    <col min="5121" max="5121" width="23" style="41" customWidth="1"/>
    <col min="5122" max="5122" width="12.42578125" style="41" customWidth="1"/>
    <col min="5123" max="5123" width="9.85546875" style="41" customWidth="1"/>
    <col min="5124" max="5124" width="9.140625" style="41" customWidth="1"/>
    <col min="5125" max="5125" width="8.7109375" style="41"/>
    <col min="5126" max="5126" width="9.140625" style="41" customWidth="1"/>
    <col min="5127" max="5127" width="4.85546875" style="41" customWidth="1"/>
    <col min="5128" max="5128" width="6.5703125" style="41" customWidth="1"/>
    <col min="5129" max="5129" width="7" style="41" customWidth="1"/>
    <col min="5130" max="5130" width="6.42578125" style="41" customWidth="1"/>
    <col min="5131" max="5131" width="8.7109375" style="41"/>
    <col min="5132" max="5132" width="6.5703125" style="41" customWidth="1"/>
    <col min="5133" max="5376" width="8.7109375" style="41"/>
    <col min="5377" max="5377" width="23" style="41" customWidth="1"/>
    <col min="5378" max="5378" width="12.42578125" style="41" customWidth="1"/>
    <col min="5379" max="5379" width="9.85546875" style="41" customWidth="1"/>
    <col min="5380" max="5380" width="9.140625" style="41" customWidth="1"/>
    <col min="5381" max="5381" width="8.7109375" style="41"/>
    <col min="5382" max="5382" width="9.140625" style="41" customWidth="1"/>
    <col min="5383" max="5383" width="4.85546875" style="41" customWidth="1"/>
    <col min="5384" max="5384" width="6.5703125" style="41" customWidth="1"/>
    <col min="5385" max="5385" width="7" style="41" customWidth="1"/>
    <col min="5386" max="5386" width="6.42578125" style="41" customWidth="1"/>
    <col min="5387" max="5387" width="8.7109375" style="41"/>
    <col min="5388" max="5388" width="6.5703125" style="41" customWidth="1"/>
    <col min="5389" max="5632" width="8.7109375" style="41"/>
    <col min="5633" max="5633" width="23" style="41" customWidth="1"/>
    <col min="5634" max="5634" width="12.42578125" style="41" customWidth="1"/>
    <col min="5635" max="5635" width="9.85546875" style="41" customWidth="1"/>
    <col min="5636" max="5636" width="9.140625" style="41" customWidth="1"/>
    <col min="5637" max="5637" width="8.7109375" style="41"/>
    <col min="5638" max="5638" width="9.140625" style="41" customWidth="1"/>
    <col min="5639" max="5639" width="4.85546875" style="41" customWidth="1"/>
    <col min="5640" max="5640" width="6.5703125" style="41" customWidth="1"/>
    <col min="5641" max="5641" width="7" style="41" customWidth="1"/>
    <col min="5642" max="5642" width="6.42578125" style="41" customWidth="1"/>
    <col min="5643" max="5643" width="8.7109375" style="41"/>
    <col min="5644" max="5644" width="6.5703125" style="41" customWidth="1"/>
    <col min="5645" max="5888" width="8.7109375" style="41"/>
    <col min="5889" max="5889" width="23" style="41" customWidth="1"/>
    <col min="5890" max="5890" width="12.42578125" style="41" customWidth="1"/>
    <col min="5891" max="5891" width="9.85546875" style="41" customWidth="1"/>
    <col min="5892" max="5892" width="9.140625" style="41" customWidth="1"/>
    <col min="5893" max="5893" width="8.7109375" style="41"/>
    <col min="5894" max="5894" width="9.140625" style="41" customWidth="1"/>
    <col min="5895" max="5895" width="4.85546875" style="41" customWidth="1"/>
    <col min="5896" max="5896" width="6.5703125" style="41" customWidth="1"/>
    <col min="5897" max="5897" width="7" style="41" customWidth="1"/>
    <col min="5898" max="5898" width="6.42578125" style="41" customWidth="1"/>
    <col min="5899" max="5899" width="8.7109375" style="41"/>
    <col min="5900" max="5900" width="6.5703125" style="41" customWidth="1"/>
    <col min="5901" max="6144" width="8.7109375" style="41"/>
    <col min="6145" max="6145" width="23" style="41" customWidth="1"/>
    <col min="6146" max="6146" width="12.42578125" style="41" customWidth="1"/>
    <col min="6147" max="6147" width="9.85546875" style="41" customWidth="1"/>
    <col min="6148" max="6148" width="9.140625" style="41" customWidth="1"/>
    <col min="6149" max="6149" width="8.7109375" style="41"/>
    <col min="6150" max="6150" width="9.140625" style="41" customWidth="1"/>
    <col min="6151" max="6151" width="4.85546875" style="41" customWidth="1"/>
    <col min="6152" max="6152" width="6.5703125" style="41" customWidth="1"/>
    <col min="6153" max="6153" width="7" style="41" customWidth="1"/>
    <col min="6154" max="6154" width="6.42578125" style="41" customWidth="1"/>
    <col min="6155" max="6155" width="8.7109375" style="41"/>
    <col min="6156" max="6156" width="6.5703125" style="41" customWidth="1"/>
    <col min="6157" max="6400" width="8.7109375" style="41"/>
    <col min="6401" max="6401" width="23" style="41" customWidth="1"/>
    <col min="6402" max="6402" width="12.42578125" style="41" customWidth="1"/>
    <col min="6403" max="6403" width="9.85546875" style="41" customWidth="1"/>
    <col min="6404" max="6404" width="9.140625" style="41" customWidth="1"/>
    <col min="6405" max="6405" width="8.7109375" style="41"/>
    <col min="6406" max="6406" width="9.140625" style="41" customWidth="1"/>
    <col min="6407" max="6407" width="4.85546875" style="41" customWidth="1"/>
    <col min="6408" max="6408" width="6.5703125" style="41" customWidth="1"/>
    <col min="6409" max="6409" width="7" style="41" customWidth="1"/>
    <col min="6410" max="6410" width="6.42578125" style="41" customWidth="1"/>
    <col min="6411" max="6411" width="8.7109375" style="41"/>
    <col min="6412" max="6412" width="6.5703125" style="41" customWidth="1"/>
    <col min="6413" max="6656" width="8.7109375" style="41"/>
    <col min="6657" max="6657" width="23" style="41" customWidth="1"/>
    <col min="6658" max="6658" width="12.42578125" style="41" customWidth="1"/>
    <col min="6659" max="6659" width="9.85546875" style="41" customWidth="1"/>
    <col min="6660" max="6660" width="9.140625" style="41" customWidth="1"/>
    <col min="6661" max="6661" width="8.7109375" style="41"/>
    <col min="6662" max="6662" width="9.140625" style="41" customWidth="1"/>
    <col min="6663" max="6663" width="4.85546875" style="41" customWidth="1"/>
    <col min="6664" max="6664" width="6.5703125" style="41" customWidth="1"/>
    <col min="6665" max="6665" width="7" style="41" customWidth="1"/>
    <col min="6666" max="6666" width="6.42578125" style="41" customWidth="1"/>
    <col min="6667" max="6667" width="8.7109375" style="41"/>
    <col min="6668" max="6668" width="6.5703125" style="41" customWidth="1"/>
    <col min="6669" max="6912" width="8.7109375" style="41"/>
    <col min="6913" max="6913" width="23" style="41" customWidth="1"/>
    <col min="6914" max="6914" width="12.42578125" style="41" customWidth="1"/>
    <col min="6915" max="6915" width="9.85546875" style="41" customWidth="1"/>
    <col min="6916" max="6916" width="9.140625" style="41" customWidth="1"/>
    <col min="6917" max="6917" width="8.7109375" style="41"/>
    <col min="6918" max="6918" width="9.140625" style="41" customWidth="1"/>
    <col min="6919" max="6919" width="4.85546875" style="41" customWidth="1"/>
    <col min="6920" max="6920" width="6.5703125" style="41" customWidth="1"/>
    <col min="6921" max="6921" width="7" style="41" customWidth="1"/>
    <col min="6922" max="6922" width="6.42578125" style="41" customWidth="1"/>
    <col min="6923" max="6923" width="8.7109375" style="41"/>
    <col min="6924" max="6924" width="6.5703125" style="41" customWidth="1"/>
    <col min="6925" max="7168" width="8.7109375" style="41"/>
    <col min="7169" max="7169" width="23" style="41" customWidth="1"/>
    <col min="7170" max="7170" width="12.42578125" style="41" customWidth="1"/>
    <col min="7171" max="7171" width="9.85546875" style="41" customWidth="1"/>
    <col min="7172" max="7172" width="9.140625" style="41" customWidth="1"/>
    <col min="7173" max="7173" width="8.7109375" style="41"/>
    <col min="7174" max="7174" width="9.140625" style="41" customWidth="1"/>
    <col min="7175" max="7175" width="4.85546875" style="41" customWidth="1"/>
    <col min="7176" max="7176" width="6.5703125" style="41" customWidth="1"/>
    <col min="7177" max="7177" width="7" style="41" customWidth="1"/>
    <col min="7178" max="7178" width="6.42578125" style="41" customWidth="1"/>
    <col min="7179" max="7179" width="8.7109375" style="41"/>
    <col min="7180" max="7180" width="6.5703125" style="41" customWidth="1"/>
    <col min="7181" max="7424" width="8.7109375" style="41"/>
    <col min="7425" max="7425" width="23" style="41" customWidth="1"/>
    <col min="7426" max="7426" width="12.42578125" style="41" customWidth="1"/>
    <col min="7427" max="7427" width="9.85546875" style="41" customWidth="1"/>
    <col min="7428" max="7428" width="9.140625" style="41" customWidth="1"/>
    <col min="7429" max="7429" width="8.7109375" style="41"/>
    <col min="7430" max="7430" width="9.140625" style="41" customWidth="1"/>
    <col min="7431" max="7431" width="4.85546875" style="41" customWidth="1"/>
    <col min="7432" max="7432" width="6.5703125" style="41" customWidth="1"/>
    <col min="7433" max="7433" width="7" style="41" customWidth="1"/>
    <col min="7434" max="7434" width="6.42578125" style="41" customWidth="1"/>
    <col min="7435" max="7435" width="8.7109375" style="41"/>
    <col min="7436" max="7436" width="6.5703125" style="41" customWidth="1"/>
    <col min="7437" max="7680" width="8.7109375" style="41"/>
    <col min="7681" max="7681" width="23" style="41" customWidth="1"/>
    <col min="7682" max="7682" width="12.42578125" style="41" customWidth="1"/>
    <col min="7683" max="7683" width="9.85546875" style="41" customWidth="1"/>
    <col min="7684" max="7684" width="9.140625" style="41" customWidth="1"/>
    <col min="7685" max="7685" width="8.7109375" style="41"/>
    <col min="7686" max="7686" width="9.140625" style="41" customWidth="1"/>
    <col min="7687" max="7687" width="4.85546875" style="41" customWidth="1"/>
    <col min="7688" max="7688" width="6.5703125" style="41" customWidth="1"/>
    <col min="7689" max="7689" width="7" style="41" customWidth="1"/>
    <col min="7690" max="7690" width="6.42578125" style="41" customWidth="1"/>
    <col min="7691" max="7691" width="8.7109375" style="41"/>
    <col min="7692" max="7692" width="6.5703125" style="41" customWidth="1"/>
    <col min="7693" max="7936" width="8.7109375" style="41"/>
    <col min="7937" max="7937" width="23" style="41" customWidth="1"/>
    <col min="7938" max="7938" width="12.42578125" style="41" customWidth="1"/>
    <col min="7939" max="7939" width="9.85546875" style="41" customWidth="1"/>
    <col min="7940" max="7940" width="9.140625" style="41" customWidth="1"/>
    <col min="7941" max="7941" width="8.7109375" style="41"/>
    <col min="7942" max="7942" width="9.140625" style="41" customWidth="1"/>
    <col min="7943" max="7943" width="4.85546875" style="41" customWidth="1"/>
    <col min="7944" max="7944" width="6.5703125" style="41" customWidth="1"/>
    <col min="7945" max="7945" width="7" style="41" customWidth="1"/>
    <col min="7946" max="7946" width="6.42578125" style="41" customWidth="1"/>
    <col min="7947" max="7947" width="8.7109375" style="41"/>
    <col min="7948" max="7948" width="6.5703125" style="41" customWidth="1"/>
    <col min="7949" max="8192" width="8.7109375" style="41"/>
    <col min="8193" max="8193" width="23" style="41" customWidth="1"/>
    <col min="8194" max="8194" width="12.42578125" style="41" customWidth="1"/>
    <col min="8195" max="8195" width="9.85546875" style="41" customWidth="1"/>
    <col min="8196" max="8196" width="9.140625" style="41" customWidth="1"/>
    <col min="8197" max="8197" width="8.7109375" style="41"/>
    <col min="8198" max="8198" width="9.140625" style="41" customWidth="1"/>
    <col min="8199" max="8199" width="4.85546875" style="41" customWidth="1"/>
    <col min="8200" max="8200" width="6.5703125" style="41" customWidth="1"/>
    <col min="8201" max="8201" width="7" style="41" customWidth="1"/>
    <col min="8202" max="8202" width="6.42578125" style="41" customWidth="1"/>
    <col min="8203" max="8203" width="8.7109375" style="41"/>
    <col min="8204" max="8204" width="6.5703125" style="41" customWidth="1"/>
    <col min="8205" max="8448" width="8.7109375" style="41"/>
    <col min="8449" max="8449" width="23" style="41" customWidth="1"/>
    <col min="8450" max="8450" width="12.42578125" style="41" customWidth="1"/>
    <col min="8451" max="8451" width="9.85546875" style="41" customWidth="1"/>
    <col min="8452" max="8452" width="9.140625" style="41" customWidth="1"/>
    <col min="8453" max="8453" width="8.7109375" style="41"/>
    <col min="8454" max="8454" width="9.140625" style="41" customWidth="1"/>
    <col min="8455" max="8455" width="4.85546875" style="41" customWidth="1"/>
    <col min="8456" max="8456" width="6.5703125" style="41" customWidth="1"/>
    <col min="8457" max="8457" width="7" style="41" customWidth="1"/>
    <col min="8458" max="8458" width="6.42578125" style="41" customWidth="1"/>
    <col min="8459" max="8459" width="8.7109375" style="41"/>
    <col min="8460" max="8460" width="6.5703125" style="41" customWidth="1"/>
    <col min="8461" max="8704" width="8.7109375" style="41"/>
    <col min="8705" max="8705" width="23" style="41" customWidth="1"/>
    <col min="8706" max="8706" width="12.42578125" style="41" customWidth="1"/>
    <col min="8707" max="8707" width="9.85546875" style="41" customWidth="1"/>
    <col min="8708" max="8708" width="9.140625" style="41" customWidth="1"/>
    <col min="8709" max="8709" width="8.7109375" style="41"/>
    <col min="8710" max="8710" width="9.140625" style="41" customWidth="1"/>
    <col min="8711" max="8711" width="4.85546875" style="41" customWidth="1"/>
    <col min="8712" max="8712" width="6.5703125" style="41" customWidth="1"/>
    <col min="8713" max="8713" width="7" style="41" customWidth="1"/>
    <col min="8714" max="8714" width="6.42578125" style="41" customWidth="1"/>
    <col min="8715" max="8715" width="8.7109375" style="41"/>
    <col min="8716" max="8716" width="6.5703125" style="41" customWidth="1"/>
    <col min="8717" max="8960" width="8.7109375" style="41"/>
    <col min="8961" max="8961" width="23" style="41" customWidth="1"/>
    <col min="8962" max="8962" width="12.42578125" style="41" customWidth="1"/>
    <col min="8963" max="8963" width="9.85546875" style="41" customWidth="1"/>
    <col min="8964" max="8964" width="9.140625" style="41" customWidth="1"/>
    <col min="8965" max="8965" width="8.7109375" style="41"/>
    <col min="8966" max="8966" width="9.140625" style="41" customWidth="1"/>
    <col min="8967" max="8967" width="4.85546875" style="41" customWidth="1"/>
    <col min="8968" max="8968" width="6.5703125" style="41" customWidth="1"/>
    <col min="8969" max="8969" width="7" style="41" customWidth="1"/>
    <col min="8970" max="8970" width="6.42578125" style="41" customWidth="1"/>
    <col min="8971" max="8971" width="8.7109375" style="41"/>
    <col min="8972" max="8972" width="6.5703125" style="41" customWidth="1"/>
    <col min="8973" max="9216" width="8.7109375" style="41"/>
    <col min="9217" max="9217" width="23" style="41" customWidth="1"/>
    <col min="9218" max="9218" width="12.42578125" style="41" customWidth="1"/>
    <col min="9219" max="9219" width="9.85546875" style="41" customWidth="1"/>
    <col min="9220" max="9220" width="9.140625" style="41" customWidth="1"/>
    <col min="9221" max="9221" width="8.7109375" style="41"/>
    <col min="9222" max="9222" width="9.140625" style="41" customWidth="1"/>
    <col min="9223" max="9223" width="4.85546875" style="41" customWidth="1"/>
    <col min="9224" max="9224" width="6.5703125" style="41" customWidth="1"/>
    <col min="9225" max="9225" width="7" style="41" customWidth="1"/>
    <col min="9226" max="9226" width="6.42578125" style="41" customWidth="1"/>
    <col min="9227" max="9227" width="8.7109375" style="41"/>
    <col min="9228" max="9228" width="6.5703125" style="41" customWidth="1"/>
    <col min="9229" max="9472" width="8.7109375" style="41"/>
    <col min="9473" max="9473" width="23" style="41" customWidth="1"/>
    <col min="9474" max="9474" width="12.42578125" style="41" customWidth="1"/>
    <col min="9475" max="9475" width="9.85546875" style="41" customWidth="1"/>
    <col min="9476" max="9476" width="9.140625" style="41" customWidth="1"/>
    <col min="9477" max="9477" width="8.7109375" style="41"/>
    <col min="9478" max="9478" width="9.140625" style="41" customWidth="1"/>
    <col min="9479" max="9479" width="4.85546875" style="41" customWidth="1"/>
    <col min="9480" max="9480" width="6.5703125" style="41" customWidth="1"/>
    <col min="9481" max="9481" width="7" style="41" customWidth="1"/>
    <col min="9482" max="9482" width="6.42578125" style="41" customWidth="1"/>
    <col min="9483" max="9483" width="8.7109375" style="41"/>
    <col min="9484" max="9484" width="6.5703125" style="41" customWidth="1"/>
    <col min="9485" max="9728" width="8.7109375" style="41"/>
    <col min="9729" max="9729" width="23" style="41" customWidth="1"/>
    <col min="9730" max="9730" width="12.42578125" style="41" customWidth="1"/>
    <col min="9731" max="9731" width="9.85546875" style="41" customWidth="1"/>
    <col min="9732" max="9732" width="9.140625" style="41" customWidth="1"/>
    <col min="9733" max="9733" width="8.7109375" style="41"/>
    <col min="9734" max="9734" width="9.140625" style="41" customWidth="1"/>
    <col min="9735" max="9735" width="4.85546875" style="41" customWidth="1"/>
    <col min="9736" max="9736" width="6.5703125" style="41" customWidth="1"/>
    <col min="9737" max="9737" width="7" style="41" customWidth="1"/>
    <col min="9738" max="9738" width="6.42578125" style="41" customWidth="1"/>
    <col min="9739" max="9739" width="8.7109375" style="41"/>
    <col min="9740" max="9740" width="6.5703125" style="41" customWidth="1"/>
    <col min="9741" max="9984" width="8.7109375" style="41"/>
    <col min="9985" max="9985" width="23" style="41" customWidth="1"/>
    <col min="9986" max="9986" width="12.42578125" style="41" customWidth="1"/>
    <col min="9987" max="9987" width="9.85546875" style="41" customWidth="1"/>
    <col min="9988" max="9988" width="9.140625" style="41" customWidth="1"/>
    <col min="9989" max="9989" width="8.7109375" style="41"/>
    <col min="9990" max="9990" width="9.140625" style="41" customWidth="1"/>
    <col min="9991" max="9991" width="4.85546875" style="41" customWidth="1"/>
    <col min="9992" max="9992" width="6.5703125" style="41" customWidth="1"/>
    <col min="9993" max="9993" width="7" style="41" customWidth="1"/>
    <col min="9994" max="9994" width="6.42578125" style="41" customWidth="1"/>
    <col min="9995" max="9995" width="8.7109375" style="41"/>
    <col min="9996" max="9996" width="6.5703125" style="41" customWidth="1"/>
    <col min="9997" max="10240" width="8.7109375" style="41"/>
    <col min="10241" max="10241" width="23" style="41" customWidth="1"/>
    <col min="10242" max="10242" width="12.42578125" style="41" customWidth="1"/>
    <col min="10243" max="10243" width="9.85546875" style="41" customWidth="1"/>
    <col min="10244" max="10244" width="9.140625" style="41" customWidth="1"/>
    <col min="10245" max="10245" width="8.7109375" style="41"/>
    <col min="10246" max="10246" width="9.140625" style="41" customWidth="1"/>
    <col min="10247" max="10247" width="4.85546875" style="41" customWidth="1"/>
    <col min="10248" max="10248" width="6.5703125" style="41" customWidth="1"/>
    <col min="10249" max="10249" width="7" style="41" customWidth="1"/>
    <col min="10250" max="10250" width="6.42578125" style="41" customWidth="1"/>
    <col min="10251" max="10251" width="8.7109375" style="41"/>
    <col min="10252" max="10252" width="6.5703125" style="41" customWidth="1"/>
    <col min="10253" max="10496" width="8.7109375" style="41"/>
    <col min="10497" max="10497" width="23" style="41" customWidth="1"/>
    <col min="10498" max="10498" width="12.42578125" style="41" customWidth="1"/>
    <col min="10499" max="10499" width="9.85546875" style="41" customWidth="1"/>
    <col min="10500" max="10500" width="9.140625" style="41" customWidth="1"/>
    <col min="10501" max="10501" width="8.7109375" style="41"/>
    <col min="10502" max="10502" width="9.140625" style="41" customWidth="1"/>
    <col min="10503" max="10503" width="4.85546875" style="41" customWidth="1"/>
    <col min="10504" max="10504" width="6.5703125" style="41" customWidth="1"/>
    <col min="10505" max="10505" width="7" style="41" customWidth="1"/>
    <col min="10506" max="10506" width="6.42578125" style="41" customWidth="1"/>
    <col min="10507" max="10507" width="8.7109375" style="41"/>
    <col min="10508" max="10508" width="6.5703125" style="41" customWidth="1"/>
    <col min="10509" max="10752" width="8.7109375" style="41"/>
    <col min="10753" max="10753" width="23" style="41" customWidth="1"/>
    <col min="10754" max="10754" width="12.42578125" style="41" customWidth="1"/>
    <col min="10755" max="10755" width="9.85546875" style="41" customWidth="1"/>
    <col min="10756" max="10756" width="9.140625" style="41" customWidth="1"/>
    <col min="10757" max="10757" width="8.7109375" style="41"/>
    <col min="10758" max="10758" width="9.140625" style="41" customWidth="1"/>
    <col min="10759" max="10759" width="4.85546875" style="41" customWidth="1"/>
    <col min="10760" max="10760" width="6.5703125" style="41" customWidth="1"/>
    <col min="10761" max="10761" width="7" style="41" customWidth="1"/>
    <col min="10762" max="10762" width="6.42578125" style="41" customWidth="1"/>
    <col min="10763" max="10763" width="8.7109375" style="41"/>
    <col min="10764" max="10764" width="6.5703125" style="41" customWidth="1"/>
    <col min="10765" max="11008" width="8.7109375" style="41"/>
    <col min="11009" max="11009" width="23" style="41" customWidth="1"/>
    <col min="11010" max="11010" width="12.42578125" style="41" customWidth="1"/>
    <col min="11011" max="11011" width="9.85546875" style="41" customWidth="1"/>
    <col min="11012" max="11012" width="9.140625" style="41" customWidth="1"/>
    <col min="11013" max="11013" width="8.7109375" style="41"/>
    <col min="11014" max="11014" width="9.140625" style="41" customWidth="1"/>
    <col min="11015" max="11015" width="4.85546875" style="41" customWidth="1"/>
    <col min="11016" max="11016" width="6.5703125" style="41" customWidth="1"/>
    <col min="11017" max="11017" width="7" style="41" customWidth="1"/>
    <col min="11018" max="11018" width="6.42578125" style="41" customWidth="1"/>
    <col min="11019" max="11019" width="8.7109375" style="41"/>
    <col min="11020" max="11020" width="6.5703125" style="41" customWidth="1"/>
    <col min="11021" max="11264" width="8.7109375" style="41"/>
    <col min="11265" max="11265" width="23" style="41" customWidth="1"/>
    <col min="11266" max="11266" width="12.42578125" style="41" customWidth="1"/>
    <col min="11267" max="11267" width="9.85546875" style="41" customWidth="1"/>
    <col min="11268" max="11268" width="9.140625" style="41" customWidth="1"/>
    <col min="11269" max="11269" width="8.7109375" style="41"/>
    <col min="11270" max="11270" width="9.140625" style="41" customWidth="1"/>
    <col min="11271" max="11271" width="4.85546875" style="41" customWidth="1"/>
    <col min="11272" max="11272" width="6.5703125" style="41" customWidth="1"/>
    <col min="11273" max="11273" width="7" style="41" customWidth="1"/>
    <col min="11274" max="11274" width="6.42578125" style="41" customWidth="1"/>
    <col min="11275" max="11275" width="8.7109375" style="41"/>
    <col min="11276" max="11276" width="6.5703125" style="41" customWidth="1"/>
    <col min="11277" max="11520" width="8.7109375" style="41"/>
    <col min="11521" max="11521" width="23" style="41" customWidth="1"/>
    <col min="11522" max="11522" width="12.42578125" style="41" customWidth="1"/>
    <col min="11523" max="11523" width="9.85546875" style="41" customWidth="1"/>
    <col min="11524" max="11524" width="9.140625" style="41" customWidth="1"/>
    <col min="11525" max="11525" width="8.7109375" style="41"/>
    <col min="11526" max="11526" width="9.140625" style="41" customWidth="1"/>
    <col min="11527" max="11527" width="4.85546875" style="41" customWidth="1"/>
    <col min="11528" max="11528" width="6.5703125" style="41" customWidth="1"/>
    <col min="11529" max="11529" width="7" style="41" customWidth="1"/>
    <col min="11530" max="11530" width="6.42578125" style="41" customWidth="1"/>
    <col min="11531" max="11531" width="8.7109375" style="41"/>
    <col min="11532" max="11532" width="6.5703125" style="41" customWidth="1"/>
    <col min="11533" max="11776" width="8.7109375" style="41"/>
    <col min="11777" max="11777" width="23" style="41" customWidth="1"/>
    <col min="11778" max="11778" width="12.42578125" style="41" customWidth="1"/>
    <col min="11779" max="11779" width="9.85546875" style="41" customWidth="1"/>
    <col min="11780" max="11780" width="9.140625" style="41" customWidth="1"/>
    <col min="11781" max="11781" width="8.7109375" style="41"/>
    <col min="11782" max="11782" width="9.140625" style="41" customWidth="1"/>
    <col min="11783" max="11783" width="4.85546875" style="41" customWidth="1"/>
    <col min="11784" max="11784" width="6.5703125" style="41" customWidth="1"/>
    <col min="11785" max="11785" width="7" style="41" customWidth="1"/>
    <col min="11786" max="11786" width="6.42578125" style="41" customWidth="1"/>
    <col min="11787" max="11787" width="8.7109375" style="41"/>
    <col min="11788" max="11788" width="6.5703125" style="41" customWidth="1"/>
    <col min="11789" max="12032" width="8.7109375" style="41"/>
    <col min="12033" max="12033" width="23" style="41" customWidth="1"/>
    <col min="12034" max="12034" width="12.42578125" style="41" customWidth="1"/>
    <col min="12035" max="12035" width="9.85546875" style="41" customWidth="1"/>
    <col min="12036" max="12036" width="9.140625" style="41" customWidth="1"/>
    <col min="12037" max="12037" width="8.7109375" style="41"/>
    <col min="12038" max="12038" width="9.140625" style="41" customWidth="1"/>
    <col min="12039" max="12039" width="4.85546875" style="41" customWidth="1"/>
    <col min="12040" max="12040" width="6.5703125" style="41" customWidth="1"/>
    <col min="12041" max="12041" width="7" style="41" customWidth="1"/>
    <col min="12042" max="12042" width="6.42578125" style="41" customWidth="1"/>
    <col min="12043" max="12043" width="8.7109375" style="41"/>
    <col min="12044" max="12044" width="6.5703125" style="41" customWidth="1"/>
    <col min="12045" max="12288" width="8.7109375" style="41"/>
    <col min="12289" max="12289" width="23" style="41" customWidth="1"/>
    <col min="12290" max="12290" width="12.42578125" style="41" customWidth="1"/>
    <col min="12291" max="12291" width="9.85546875" style="41" customWidth="1"/>
    <col min="12292" max="12292" width="9.140625" style="41" customWidth="1"/>
    <col min="12293" max="12293" width="8.7109375" style="41"/>
    <col min="12294" max="12294" width="9.140625" style="41" customWidth="1"/>
    <col min="12295" max="12295" width="4.85546875" style="41" customWidth="1"/>
    <col min="12296" max="12296" width="6.5703125" style="41" customWidth="1"/>
    <col min="12297" max="12297" width="7" style="41" customWidth="1"/>
    <col min="12298" max="12298" width="6.42578125" style="41" customWidth="1"/>
    <col min="12299" max="12299" width="8.7109375" style="41"/>
    <col min="12300" max="12300" width="6.5703125" style="41" customWidth="1"/>
    <col min="12301" max="12544" width="8.7109375" style="41"/>
    <col min="12545" max="12545" width="23" style="41" customWidth="1"/>
    <col min="12546" max="12546" width="12.42578125" style="41" customWidth="1"/>
    <col min="12547" max="12547" width="9.85546875" style="41" customWidth="1"/>
    <col min="12548" max="12548" width="9.140625" style="41" customWidth="1"/>
    <col min="12549" max="12549" width="8.7109375" style="41"/>
    <col min="12550" max="12550" width="9.140625" style="41" customWidth="1"/>
    <col min="12551" max="12551" width="4.85546875" style="41" customWidth="1"/>
    <col min="12552" max="12552" width="6.5703125" style="41" customWidth="1"/>
    <col min="12553" max="12553" width="7" style="41" customWidth="1"/>
    <col min="12554" max="12554" width="6.42578125" style="41" customWidth="1"/>
    <col min="12555" max="12555" width="8.7109375" style="41"/>
    <col min="12556" max="12556" width="6.5703125" style="41" customWidth="1"/>
    <col min="12557" max="12800" width="8.7109375" style="41"/>
    <col min="12801" max="12801" width="23" style="41" customWidth="1"/>
    <col min="12802" max="12802" width="12.42578125" style="41" customWidth="1"/>
    <col min="12803" max="12803" width="9.85546875" style="41" customWidth="1"/>
    <col min="12804" max="12804" width="9.140625" style="41" customWidth="1"/>
    <col min="12805" max="12805" width="8.7109375" style="41"/>
    <col min="12806" max="12806" width="9.140625" style="41" customWidth="1"/>
    <col min="12807" max="12807" width="4.85546875" style="41" customWidth="1"/>
    <col min="12808" max="12808" width="6.5703125" style="41" customWidth="1"/>
    <col min="12809" max="12809" width="7" style="41" customWidth="1"/>
    <col min="12810" max="12810" width="6.42578125" style="41" customWidth="1"/>
    <col min="12811" max="12811" width="8.7109375" style="41"/>
    <col min="12812" max="12812" width="6.5703125" style="41" customWidth="1"/>
    <col min="12813" max="13056" width="8.7109375" style="41"/>
    <col min="13057" max="13057" width="23" style="41" customWidth="1"/>
    <col min="13058" max="13058" width="12.42578125" style="41" customWidth="1"/>
    <col min="13059" max="13059" width="9.85546875" style="41" customWidth="1"/>
    <col min="13060" max="13060" width="9.140625" style="41" customWidth="1"/>
    <col min="13061" max="13061" width="8.7109375" style="41"/>
    <col min="13062" max="13062" width="9.140625" style="41" customWidth="1"/>
    <col min="13063" max="13063" width="4.85546875" style="41" customWidth="1"/>
    <col min="13064" max="13064" width="6.5703125" style="41" customWidth="1"/>
    <col min="13065" max="13065" width="7" style="41" customWidth="1"/>
    <col min="13066" max="13066" width="6.42578125" style="41" customWidth="1"/>
    <col min="13067" max="13067" width="8.7109375" style="41"/>
    <col min="13068" max="13068" width="6.5703125" style="41" customWidth="1"/>
    <col min="13069" max="13312" width="8.7109375" style="41"/>
    <col min="13313" max="13313" width="23" style="41" customWidth="1"/>
    <col min="13314" max="13314" width="12.42578125" style="41" customWidth="1"/>
    <col min="13315" max="13315" width="9.85546875" style="41" customWidth="1"/>
    <col min="13316" max="13316" width="9.140625" style="41" customWidth="1"/>
    <col min="13317" max="13317" width="8.7109375" style="41"/>
    <col min="13318" max="13318" width="9.140625" style="41" customWidth="1"/>
    <col min="13319" max="13319" width="4.85546875" style="41" customWidth="1"/>
    <col min="13320" max="13320" width="6.5703125" style="41" customWidth="1"/>
    <col min="13321" max="13321" width="7" style="41" customWidth="1"/>
    <col min="13322" max="13322" width="6.42578125" style="41" customWidth="1"/>
    <col min="13323" max="13323" width="8.7109375" style="41"/>
    <col min="13324" max="13324" width="6.5703125" style="41" customWidth="1"/>
    <col min="13325" max="13568" width="8.7109375" style="41"/>
    <col min="13569" max="13569" width="23" style="41" customWidth="1"/>
    <col min="13570" max="13570" width="12.42578125" style="41" customWidth="1"/>
    <col min="13571" max="13571" width="9.85546875" style="41" customWidth="1"/>
    <col min="13572" max="13572" width="9.140625" style="41" customWidth="1"/>
    <col min="13573" max="13573" width="8.7109375" style="41"/>
    <col min="13574" max="13574" width="9.140625" style="41" customWidth="1"/>
    <col min="13575" max="13575" width="4.85546875" style="41" customWidth="1"/>
    <col min="13576" max="13576" width="6.5703125" style="41" customWidth="1"/>
    <col min="13577" max="13577" width="7" style="41" customWidth="1"/>
    <col min="13578" max="13578" width="6.42578125" style="41" customWidth="1"/>
    <col min="13579" max="13579" width="8.7109375" style="41"/>
    <col min="13580" max="13580" width="6.5703125" style="41" customWidth="1"/>
    <col min="13581" max="13824" width="8.7109375" style="41"/>
    <col min="13825" max="13825" width="23" style="41" customWidth="1"/>
    <col min="13826" max="13826" width="12.42578125" style="41" customWidth="1"/>
    <col min="13827" max="13827" width="9.85546875" style="41" customWidth="1"/>
    <col min="13828" max="13828" width="9.140625" style="41" customWidth="1"/>
    <col min="13829" max="13829" width="8.7109375" style="41"/>
    <col min="13830" max="13830" width="9.140625" style="41" customWidth="1"/>
    <col min="13831" max="13831" width="4.85546875" style="41" customWidth="1"/>
    <col min="13832" max="13832" width="6.5703125" style="41" customWidth="1"/>
    <col min="13833" max="13833" width="7" style="41" customWidth="1"/>
    <col min="13834" max="13834" width="6.42578125" style="41" customWidth="1"/>
    <col min="13835" max="13835" width="8.7109375" style="41"/>
    <col min="13836" max="13836" width="6.5703125" style="41" customWidth="1"/>
    <col min="13837" max="14080" width="8.7109375" style="41"/>
    <col min="14081" max="14081" width="23" style="41" customWidth="1"/>
    <col min="14082" max="14082" width="12.42578125" style="41" customWidth="1"/>
    <col min="14083" max="14083" width="9.85546875" style="41" customWidth="1"/>
    <col min="14084" max="14084" width="9.140625" style="41" customWidth="1"/>
    <col min="14085" max="14085" width="8.7109375" style="41"/>
    <col min="14086" max="14086" width="9.140625" style="41" customWidth="1"/>
    <col min="14087" max="14087" width="4.85546875" style="41" customWidth="1"/>
    <col min="14088" max="14088" width="6.5703125" style="41" customWidth="1"/>
    <col min="14089" max="14089" width="7" style="41" customWidth="1"/>
    <col min="14090" max="14090" width="6.42578125" style="41" customWidth="1"/>
    <col min="14091" max="14091" width="8.7109375" style="41"/>
    <col min="14092" max="14092" width="6.5703125" style="41" customWidth="1"/>
    <col min="14093" max="14336" width="8.7109375" style="41"/>
    <col min="14337" max="14337" width="23" style="41" customWidth="1"/>
    <col min="14338" max="14338" width="12.42578125" style="41" customWidth="1"/>
    <col min="14339" max="14339" width="9.85546875" style="41" customWidth="1"/>
    <col min="14340" max="14340" width="9.140625" style="41" customWidth="1"/>
    <col min="14341" max="14341" width="8.7109375" style="41"/>
    <col min="14342" max="14342" width="9.140625" style="41" customWidth="1"/>
    <col min="14343" max="14343" width="4.85546875" style="41" customWidth="1"/>
    <col min="14344" max="14344" width="6.5703125" style="41" customWidth="1"/>
    <col min="14345" max="14345" width="7" style="41" customWidth="1"/>
    <col min="14346" max="14346" width="6.42578125" style="41" customWidth="1"/>
    <col min="14347" max="14347" width="8.7109375" style="41"/>
    <col min="14348" max="14348" width="6.5703125" style="41" customWidth="1"/>
    <col min="14349" max="14592" width="8.7109375" style="41"/>
    <col min="14593" max="14593" width="23" style="41" customWidth="1"/>
    <col min="14594" max="14594" width="12.42578125" style="41" customWidth="1"/>
    <col min="14595" max="14595" width="9.85546875" style="41" customWidth="1"/>
    <col min="14596" max="14596" width="9.140625" style="41" customWidth="1"/>
    <col min="14597" max="14597" width="8.7109375" style="41"/>
    <col min="14598" max="14598" width="9.140625" style="41" customWidth="1"/>
    <col min="14599" max="14599" width="4.85546875" style="41" customWidth="1"/>
    <col min="14600" max="14600" width="6.5703125" style="41" customWidth="1"/>
    <col min="14601" max="14601" width="7" style="41" customWidth="1"/>
    <col min="14602" max="14602" width="6.42578125" style="41" customWidth="1"/>
    <col min="14603" max="14603" width="8.7109375" style="41"/>
    <col min="14604" max="14604" width="6.5703125" style="41" customWidth="1"/>
    <col min="14605" max="14848" width="8.7109375" style="41"/>
    <col min="14849" max="14849" width="23" style="41" customWidth="1"/>
    <col min="14850" max="14850" width="12.42578125" style="41" customWidth="1"/>
    <col min="14851" max="14851" width="9.85546875" style="41" customWidth="1"/>
    <col min="14852" max="14852" width="9.140625" style="41" customWidth="1"/>
    <col min="14853" max="14853" width="8.7109375" style="41"/>
    <col min="14854" max="14854" width="9.140625" style="41" customWidth="1"/>
    <col min="14855" max="14855" width="4.85546875" style="41" customWidth="1"/>
    <col min="14856" max="14856" width="6.5703125" style="41" customWidth="1"/>
    <col min="14857" max="14857" width="7" style="41" customWidth="1"/>
    <col min="14858" max="14858" width="6.42578125" style="41" customWidth="1"/>
    <col min="14859" max="14859" width="8.7109375" style="41"/>
    <col min="14860" max="14860" width="6.5703125" style="41" customWidth="1"/>
    <col min="14861" max="15104" width="8.7109375" style="41"/>
    <col min="15105" max="15105" width="23" style="41" customWidth="1"/>
    <col min="15106" max="15106" width="12.42578125" style="41" customWidth="1"/>
    <col min="15107" max="15107" width="9.85546875" style="41" customWidth="1"/>
    <col min="15108" max="15108" width="9.140625" style="41" customWidth="1"/>
    <col min="15109" max="15109" width="8.7109375" style="41"/>
    <col min="15110" max="15110" width="9.140625" style="41" customWidth="1"/>
    <col min="15111" max="15111" width="4.85546875" style="41" customWidth="1"/>
    <col min="15112" max="15112" width="6.5703125" style="41" customWidth="1"/>
    <col min="15113" max="15113" width="7" style="41" customWidth="1"/>
    <col min="15114" max="15114" width="6.42578125" style="41" customWidth="1"/>
    <col min="15115" max="15115" width="8.7109375" style="41"/>
    <col min="15116" max="15116" width="6.5703125" style="41" customWidth="1"/>
    <col min="15117" max="15360" width="8.7109375" style="41"/>
    <col min="15361" max="15361" width="23" style="41" customWidth="1"/>
    <col min="15362" max="15362" width="12.42578125" style="41" customWidth="1"/>
    <col min="15363" max="15363" width="9.85546875" style="41" customWidth="1"/>
    <col min="15364" max="15364" width="9.140625" style="41" customWidth="1"/>
    <col min="15365" max="15365" width="8.7109375" style="41"/>
    <col min="15366" max="15366" width="9.140625" style="41" customWidth="1"/>
    <col min="15367" max="15367" width="4.85546875" style="41" customWidth="1"/>
    <col min="15368" max="15368" width="6.5703125" style="41" customWidth="1"/>
    <col min="15369" max="15369" width="7" style="41" customWidth="1"/>
    <col min="15370" max="15370" width="6.42578125" style="41" customWidth="1"/>
    <col min="15371" max="15371" width="8.7109375" style="41"/>
    <col min="15372" max="15372" width="6.5703125" style="41" customWidth="1"/>
    <col min="15373" max="15616" width="8.7109375" style="41"/>
    <col min="15617" max="15617" width="23" style="41" customWidth="1"/>
    <col min="15618" max="15618" width="12.42578125" style="41" customWidth="1"/>
    <col min="15619" max="15619" width="9.85546875" style="41" customWidth="1"/>
    <col min="15620" max="15620" width="9.140625" style="41" customWidth="1"/>
    <col min="15621" max="15621" width="8.7109375" style="41"/>
    <col min="15622" max="15622" width="9.140625" style="41" customWidth="1"/>
    <col min="15623" max="15623" width="4.85546875" style="41" customWidth="1"/>
    <col min="15624" max="15624" width="6.5703125" style="41" customWidth="1"/>
    <col min="15625" max="15625" width="7" style="41" customWidth="1"/>
    <col min="15626" max="15626" width="6.42578125" style="41" customWidth="1"/>
    <col min="15627" max="15627" width="8.7109375" style="41"/>
    <col min="15628" max="15628" width="6.5703125" style="41" customWidth="1"/>
    <col min="15629" max="15872" width="8.7109375" style="41"/>
    <col min="15873" max="15873" width="23" style="41" customWidth="1"/>
    <col min="15874" max="15874" width="12.42578125" style="41" customWidth="1"/>
    <col min="15875" max="15875" width="9.85546875" style="41" customWidth="1"/>
    <col min="15876" max="15876" width="9.140625" style="41" customWidth="1"/>
    <col min="15877" max="15877" width="8.7109375" style="41"/>
    <col min="15878" max="15878" width="9.140625" style="41" customWidth="1"/>
    <col min="15879" max="15879" width="4.85546875" style="41" customWidth="1"/>
    <col min="15880" max="15880" width="6.5703125" style="41" customWidth="1"/>
    <col min="15881" max="15881" width="7" style="41" customWidth="1"/>
    <col min="15882" max="15882" width="6.42578125" style="41" customWidth="1"/>
    <col min="15883" max="15883" width="8.7109375" style="41"/>
    <col min="15884" max="15884" width="6.5703125" style="41" customWidth="1"/>
    <col min="15885" max="16128" width="8.7109375" style="41"/>
    <col min="16129" max="16129" width="23" style="41" customWidth="1"/>
    <col min="16130" max="16130" width="12.42578125" style="41" customWidth="1"/>
    <col min="16131" max="16131" width="9.85546875" style="41" customWidth="1"/>
    <col min="16132" max="16132" width="9.140625" style="41" customWidth="1"/>
    <col min="16133" max="16133" width="8.7109375" style="41"/>
    <col min="16134" max="16134" width="9.140625" style="41" customWidth="1"/>
    <col min="16135" max="16135" width="4.85546875" style="41" customWidth="1"/>
    <col min="16136" max="16136" width="6.5703125" style="41" customWidth="1"/>
    <col min="16137" max="16137" width="7" style="41" customWidth="1"/>
    <col min="16138" max="16138" width="6.42578125" style="41" customWidth="1"/>
    <col min="16139" max="16139" width="8.7109375" style="41"/>
    <col min="16140" max="16140" width="6.5703125" style="41" customWidth="1"/>
    <col min="16141" max="16384" width="8.7109375" style="41"/>
  </cols>
  <sheetData>
    <row r="1" spans="1:20" ht="30.95" customHeight="1">
      <c r="A1" s="39" t="s">
        <v>31</v>
      </c>
      <c r="B1" s="40"/>
      <c r="C1" s="40"/>
      <c r="D1" s="40"/>
      <c r="E1" s="40"/>
      <c r="F1" s="40"/>
      <c r="G1" s="40"/>
      <c r="H1" s="40"/>
      <c r="I1" s="40"/>
      <c r="J1" s="40"/>
      <c r="K1" s="40"/>
      <c r="L1" s="40"/>
      <c r="M1" s="40"/>
      <c r="N1" s="40"/>
    </row>
    <row r="2" spans="1:20" ht="21" customHeight="1">
      <c r="A2" s="42" t="s">
        <v>32</v>
      </c>
      <c r="B2" s="43"/>
      <c r="C2" s="43"/>
      <c r="D2" s="43"/>
      <c r="E2" s="43"/>
      <c r="F2" s="43"/>
      <c r="G2" s="40"/>
      <c r="H2" s="40"/>
      <c r="I2" s="40"/>
      <c r="J2" s="40"/>
      <c r="K2" s="40"/>
      <c r="L2" s="40"/>
      <c r="M2" s="40"/>
      <c r="N2" s="40"/>
    </row>
    <row r="3" spans="1:20" ht="24.6" customHeight="1">
      <c r="A3" s="44" t="s">
        <v>33</v>
      </c>
      <c r="B3" s="43"/>
      <c r="C3" s="43"/>
      <c r="D3" s="43"/>
      <c r="E3" s="43"/>
      <c r="F3" s="43"/>
      <c r="G3" s="40"/>
      <c r="H3" s="40"/>
      <c r="I3" s="40"/>
      <c r="J3" s="40"/>
      <c r="K3" s="40"/>
      <c r="L3" s="40"/>
      <c r="M3" s="40"/>
      <c r="N3" s="40"/>
    </row>
    <row r="4" spans="1:20" ht="15.6" customHeight="1">
      <c r="A4" s="77" t="s">
        <v>34</v>
      </c>
      <c r="B4" s="77"/>
      <c r="C4" s="77"/>
      <c r="D4" s="77"/>
      <c r="E4" s="77"/>
      <c r="F4" s="77"/>
      <c r="G4" s="77"/>
      <c r="H4" s="77"/>
      <c r="I4" s="77"/>
      <c r="J4" s="77"/>
      <c r="K4" s="77"/>
      <c r="M4" s="40"/>
      <c r="N4" s="77"/>
    </row>
    <row r="5" spans="1:20" ht="15.6">
      <c r="A5" s="77" t="s">
        <v>35</v>
      </c>
      <c r="B5" s="77"/>
      <c r="C5" s="77"/>
      <c r="D5" s="77"/>
      <c r="E5" s="77"/>
      <c r="F5" s="77"/>
      <c r="G5" s="77"/>
      <c r="H5" s="77"/>
      <c r="I5" s="77"/>
      <c r="J5" s="45"/>
      <c r="K5" s="77"/>
      <c r="M5" s="40"/>
      <c r="N5" s="77"/>
    </row>
    <row r="6" spans="1:20" ht="15.6">
      <c r="A6" s="46" t="s">
        <v>36</v>
      </c>
      <c r="B6" s="40"/>
      <c r="C6" s="77"/>
      <c r="D6" s="77"/>
      <c r="E6" s="77"/>
      <c r="F6" s="77"/>
      <c r="G6" s="77"/>
      <c r="H6" s="77"/>
      <c r="I6" s="77"/>
      <c r="J6" s="77"/>
      <c r="K6" s="77"/>
      <c r="M6" s="40"/>
      <c r="N6" s="47"/>
    </row>
    <row r="7" spans="1:20" ht="30.6" customHeight="1">
      <c r="A7" s="85" t="s">
        <v>37</v>
      </c>
      <c r="B7" s="40"/>
      <c r="C7" s="77"/>
      <c r="D7" s="77"/>
      <c r="E7" s="77"/>
      <c r="F7" s="77"/>
      <c r="G7" s="77"/>
      <c r="H7" s="77"/>
      <c r="I7" s="77"/>
      <c r="J7" s="77"/>
      <c r="K7" s="77"/>
      <c r="M7" s="40"/>
      <c r="N7" s="47"/>
    </row>
    <row r="8" spans="1:20" ht="15" customHeight="1">
      <c r="A8" s="77" t="s">
        <v>38</v>
      </c>
      <c r="B8" s="77"/>
      <c r="C8" s="77"/>
      <c r="D8" s="77"/>
      <c r="E8" s="77"/>
      <c r="F8" s="77"/>
      <c r="G8" s="77"/>
      <c r="H8" s="77"/>
      <c r="I8" s="77"/>
      <c r="J8" s="77"/>
      <c r="K8" s="77"/>
      <c r="M8" s="40"/>
      <c r="N8" s="77"/>
    </row>
    <row r="9" spans="1:20" ht="14.25" customHeight="1">
      <c r="A9" s="86" t="s">
        <v>39</v>
      </c>
      <c r="B9" s="77"/>
      <c r="C9" s="77"/>
      <c r="D9" s="77"/>
      <c r="E9" s="77"/>
      <c r="F9" s="77"/>
      <c r="G9" s="77"/>
      <c r="H9" s="77"/>
      <c r="I9" s="77"/>
      <c r="J9" s="77"/>
      <c r="K9" s="77"/>
      <c r="M9" s="40"/>
      <c r="N9" s="77"/>
    </row>
    <row r="10" spans="1:20" ht="14.25" customHeight="1">
      <c r="A10" s="77" t="s">
        <v>40</v>
      </c>
      <c r="B10" s="77"/>
      <c r="C10" s="77"/>
      <c r="D10" s="77"/>
      <c r="E10" s="77"/>
      <c r="F10" s="77"/>
      <c r="G10" s="77"/>
      <c r="H10" s="77"/>
      <c r="I10" s="77"/>
      <c r="J10" s="77"/>
      <c r="K10" s="77"/>
      <c r="M10" s="40"/>
      <c r="N10" s="77"/>
      <c r="S10" s="48"/>
      <c r="T10" s="48"/>
    </row>
    <row r="11" spans="1:20" ht="16.5">
      <c r="A11" s="77" t="s">
        <v>41</v>
      </c>
      <c r="B11" s="77"/>
      <c r="C11" s="77"/>
      <c r="D11" s="77"/>
      <c r="E11" s="77"/>
      <c r="F11" s="77"/>
      <c r="G11" s="77"/>
      <c r="H11" s="77"/>
      <c r="I11" s="77"/>
      <c r="J11" s="77"/>
      <c r="K11" s="77"/>
      <c r="M11" s="40"/>
      <c r="N11" s="77"/>
      <c r="S11" s="48"/>
      <c r="T11" s="48"/>
    </row>
    <row r="12" spans="1:20" s="49" customFormat="1" ht="16.5">
      <c r="A12" s="87" t="s">
        <v>42</v>
      </c>
      <c r="B12" s="87"/>
      <c r="C12" s="87"/>
      <c r="D12" s="87"/>
      <c r="E12" s="87"/>
      <c r="F12" s="87"/>
      <c r="G12" s="87"/>
      <c r="H12" s="87"/>
      <c r="I12" s="87"/>
      <c r="J12" s="87"/>
      <c r="K12" s="87"/>
      <c r="M12" s="87"/>
      <c r="N12" s="50"/>
      <c r="O12" s="51"/>
      <c r="P12" s="51"/>
      <c r="Q12" s="51"/>
      <c r="R12" s="51"/>
    </row>
    <row r="13" spans="1:20" s="49" customFormat="1" ht="15.6">
      <c r="A13" s="87" t="s">
        <v>43</v>
      </c>
      <c r="B13" s="87"/>
      <c r="C13" s="87"/>
      <c r="D13" s="87"/>
      <c r="E13" s="87"/>
      <c r="F13" s="87"/>
      <c r="G13" s="87"/>
      <c r="H13" s="87"/>
      <c r="I13" s="87"/>
      <c r="J13" s="87"/>
      <c r="K13" s="87"/>
      <c r="M13" s="87"/>
      <c r="N13" s="50"/>
      <c r="O13" s="51"/>
      <c r="P13" s="51"/>
      <c r="Q13" s="51"/>
      <c r="R13" s="51"/>
    </row>
    <row r="14" spans="1:20" ht="30.6" customHeight="1">
      <c r="A14" s="44" t="s">
        <v>44</v>
      </c>
      <c r="B14" s="40"/>
      <c r="C14" s="40"/>
      <c r="D14" s="40"/>
      <c r="E14" s="40"/>
      <c r="F14" s="40"/>
      <c r="G14" s="40"/>
      <c r="H14" s="40"/>
      <c r="I14" s="40"/>
      <c r="J14" s="40"/>
      <c r="K14" s="40"/>
      <c r="L14" s="40"/>
      <c r="M14" s="40"/>
      <c r="N14" s="40"/>
      <c r="S14" s="48"/>
      <c r="T14" s="48"/>
    </row>
    <row r="15" spans="1:20" ht="15.6">
      <c r="A15" s="77" t="s">
        <v>45</v>
      </c>
      <c r="C15" s="77"/>
      <c r="D15" s="40"/>
      <c r="E15" s="40"/>
      <c r="F15" s="40"/>
      <c r="G15" s="40"/>
      <c r="H15" s="40"/>
      <c r="I15" s="40"/>
      <c r="J15" s="40"/>
      <c r="K15" s="40"/>
      <c r="L15" s="40"/>
      <c r="M15" s="40"/>
      <c r="N15" s="40"/>
      <c r="S15" s="48"/>
      <c r="T15" s="48"/>
    </row>
    <row r="16" spans="1:20" ht="15.6">
      <c r="A16" s="77" t="s">
        <v>46</v>
      </c>
      <c r="C16" s="77"/>
      <c r="D16" s="40"/>
      <c r="E16" s="40"/>
      <c r="F16" s="40"/>
      <c r="G16" s="40"/>
      <c r="H16" s="40"/>
      <c r="I16" s="40"/>
      <c r="J16" s="40"/>
      <c r="K16" s="40"/>
      <c r="L16" s="40"/>
      <c r="M16" s="40"/>
      <c r="N16" s="40"/>
      <c r="S16" s="48"/>
      <c r="T16" s="48"/>
    </row>
    <row r="17" spans="1:20" ht="15.6">
      <c r="A17" s="40" t="s">
        <v>47</v>
      </c>
      <c r="C17" s="77"/>
      <c r="D17" s="40"/>
      <c r="E17" s="40"/>
      <c r="F17" s="40"/>
      <c r="G17" s="52"/>
      <c r="H17" s="40"/>
      <c r="I17" s="40"/>
      <c r="J17" s="40"/>
      <c r="K17" s="40"/>
      <c r="L17" s="40"/>
      <c r="M17" s="40"/>
      <c r="N17" s="40"/>
      <c r="S17" s="48"/>
      <c r="T17" s="48"/>
    </row>
    <row r="18" spans="1:20" ht="15.6">
      <c r="A18" s="77" t="s">
        <v>48</v>
      </c>
      <c r="C18" s="40"/>
      <c r="D18" s="40"/>
      <c r="E18" s="40"/>
      <c r="F18" s="40"/>
      <c r="G18" s="52"/>
      <c r="H18" s="40"/>
      <c r="I18" s="40"/>
      <c r="J18" s="40"/>
      <c r="K18" s="40"/>
      <c r="L18" s="40"/>
      <c r="M18" s="40"/>
      <c r="N18" s="40"/>
      <c r="S18" s="48"/>
      <c r="T18" s="48"/>
    </row>
    <row r="19" spans="1:20" ht="15.6">
      <c r="A19" s="40" t="s">
        <v>49</v>
      </c>
      <c r="C19" s="52"/>
      <c r="D19" s="40"/>
      <c r="E19" s="40"/>
      <c r="F19" s="40"/>
      <c r="G19" s="52"/>
      <c r="H19" s="40"/>
      <c r="I19" s="40"/>
      <c r="J19" s="40"/>
      <c r="K19" s="40"/>
      <c r="L19" s="40"/>
      <c r="M19" s="40"/>
      <c r="N19" s="40"/>
      <c r="S19" s="48"/>
      <c r="T19" s="48"/>
    </row>
    <row r="20" spans="1:20" ht="15.6">
      <c r="A20" s="40" t="s">
        <v>50</v>
      </c>
      <c r="C20" s="40"/>
      <c r="D20" s="40"/>
      <c r="E20" s="40"/>
      <c r="F20" s="40"/>
      <c r="G20" s="52"/>
      <c r="H20" s="40"/>
      <c r="I20" s="40"/>
      <c r="J20" s="40"/>
      <c r="K20" s="52"/>
      <c r="L20" s="40"/>
      <c r="M20" s="40"/>
      <c r="N20" s="40"/>
      <c r="S20" s="48"/>
      <c r="T20" s="48"/>
    </row>
    <row r="21" spans="1:20" ht="15.6">
      <c r="A21" s="13" t="s">
        <v>51</v>
      </c>
      <c r="B21" s="40"/>
      <c r="C21" s="40"/>
      <c r="D21" s="40"/>
      <c r="E21" s="40"/>
      <c r="F21" s="40"/>
      <c r="G21" s="52"/>
      <c r="H21" s="40"/>
      <c r="I21" s="40"/>
      <c r="J21" s="40"/>
      <c r="K21" s="52"/>
      <c r="L21" s="40"/>
      <c r="M21" s="40"/>
      <c r="N21" s="40"/>
      <c r="S21" s="48"/>
      <c r="T21" s="48"/>
    </row>
    <row r="22" spans="1:20" ht="31.5" customHeight="1">
      <c r="A22" s="44" t="s">
        <v>52</v>
      </c>
      <c r="B22" s="40"/>
      <c r="C22" s="40"/>
      <c r="D22" s="40"/>
      <c r="E22" s="40"/>
      <c r="F22" s="40"/>
      <c r="G22" s="52"/>
      <c r="H22" s="40"/>
      <c r="I22" s="40"/>
      <c r="J22" s="40"/>
      <c r="K22" s="52"/>
      <c r="L22" s="40"/>
      <c r="M22" s="40"/>
      <c r="N22" s="40"/>
      <c r="S22" s="48"/>
      <c r="T22" s="48"/>
    </row>
    <row r="23" spans="1:20" ht="15.95" customHeight="1">
      <c r="A23" s="40" t="s">
        <v>53</v>
      </c>
      <c r="C23" s="52"/>
      <c r="D23" s="40"/>
      <c r="E23" s="40"/>
      <c r="F23" s="40"/>
      <c r="G23" s="52"/>
      <c r="H23" s="40"/>
      <c r="I23" s="40"/>
      <c r="J23" s="40"/>
      <c r="K23" s="40"/>
      <c r="L23" s="40"/>
      <c r="M23" s="40"/>
      <c r="N23" s="40"/>
      <c r="S23" s="48"/>
      <c r="T23" s="48"/>
    </row>
    <row r="24" spans="1:20" ht="16.5">
      <c r="A24" s="40" t="s">
        <v>54</v>
      </c>
      <c r="C24" s="52"/>
      <c r="D24" s="40"/>
      <c r="E24" s="40"/>
      <c r="F24" s="40"/>
      <c r="G24" s="52"/>
      <c r="H24" s="40"/>
      <c r="I24" s="40"/>
      <c r="J24" s="40"/>
      <c r="K24" s="40"/>
      <c r="L24" s="40"/>
      <c r="M24" s="40"/>
      <c r="N24" s="40"/>
      <c r="S24" s="48"/>
      <c r="T24" s="48"/>
    </row>
    <row r="25" spans="1:20" ht="16.5">
      <c r="A25" s="40" t="s">
        <v>55</v>
      </c>
      <c r="C25" s="52"/>
      <c r="D25" s="40"/>
      <c r="E25" s="40"/>
      <c r="F25" s="40"/>
      <c r="G25" s="52"/>
      <c r="H25" s="40"/>
      <c r="I25" s="40"/>
      <c r="J25" s="40"/>
      <c r="K25" s="40"/>
      <c r="L25" s="40"/>
      <c r="M25" s="40"/>
      <c r="N25" s="40"/>
      <c r="S25" s="48"/>
      <c r="T25" s="48"/>
    </row>
    <row r="26" spans="1:20" ht="30" customHeight="1">
      <c r="A26" s="53" t="s">
        <v>56</v>
      </c>
      <c r="B26" s="40"/>
      <c r="C26" s="40"/>
      <c r="D26" s="40"/>
      <c r="E26" s="40"/>
      <c r="F26" s="40"/>
      <c r="G26" s="40"/>
      <c r="H26" s="40"/>
      <c r="I26" s="40"/>
      <c r="J26" s="40"/>
      <c r="K26" s="40"/>
      <c r="L26" s="40"/>
      <c r="M26" s="40"/>
      <c r="N26" s="40"/>
      <c r="S26" s="48"/>
      <c r="T26" s="48"/>
    </row>
    <row r="27" spans="1:20" ht="16.5">
      <c r="A27" s="40" t="s">
        <v>57</v>
      </c>
      <c r="B27" s="54"/>
      <c r="C27" s="86"/>
      <c r="D27" s="86"/>
      <c r="E27" s="86"/>
      <c r="F27" s="86"/>
      <c r="G27" s="77"/>
      <c r="H27" s="40"/>
      <c r="I27" s="40"/>
      <c r="J27" s="40"/>
      <c r="K27" s="40"/>
      <c r="L27" s="40"/>
      <c r="M27" s="40"/>
      <c r="N27" s="40"/>
      <c r="S27" s="48"/>
      <c r="T27" s="48"/>
    </row>
    <row r="28" spans="1:20" ht="15.6">
      <c r="A28" s="40" t="s">
        <v>58</v>
      </c>
      <c r="B28" s="77"/>
      <c r="C28" s="77"/>
      <c r="D28" s="55"/>
      <c r="E28" s="86"/>
      <c r="F28" s="86"/>
      <c r="G28" s="56"/>
      <c r="H28" s="40"/>
      <c r="I28" s="40"/>
      <c r="J28" s="40"/>
      <c r="K28" s="40"/>
      <c r="L28" s="40"/>
      <c r="M28" s="40"/>
      <c r="N28" s="40"/>
      <c r="S28" s="48"/>
      <c r="T28" s="48"/>
    </row>
    <row r="29" spans="1:20" ht="15.6">
      <c r="A29" s="40" t="s">
        <v>59</v>
      </c>
      <c r="B29" s="57"/>
      <c r="C29" s="88"/>
      <c r="D29" s="88"/>
      <c r="E29" s="89"/>
      <c r="F29" s="88"/>
      <c r="G29" s="89"/>
      <c r="H29" s="40"/>
      <c r="I29" s="58"/>
      <c r="J29" s="40"/>
      <c r="K29" s="40"/>
      <c r="L29" s="40"/>
      <c r="M29" s="40"/>
      <c r="N29" s="40"/>
      <c r="S29" s="48"/>
      <c r="T29" s="48"/>
    </row>
    <row r="30" spans="1:20" ht="31.5" customHeight="1">
      <c r="A30" s="40" t="s">
        <v>60</v>
      </c>
      <c r="B30" s="59"/>
      <c r="C30" s="60"/>
      <c r="D30" s="60"/>
      <c r="E30" s="60"/>
      <c r="F30" s="60"/>
      <c r="G30" s="60"/>
      <c r="H30" s="40"/>
      <c r="I30" s="55"/>
      <c r="J30" s="40"/>
      <c r="K30" s="40"/>
      <c r="L30" s="40"/>
      <c r="M30" s="40"/>
      <c r="N30" s="40"/>
      <c r="S30" s="48"/>
      <c r="T30" s="48"/>
    </row>
    <row r="31" spans="1:20" ht="16.5">
      <c r="A31" s="40" t="s">
        <v>61</v>
      </c>
      <c r="B31" s="40"/>
      <c r="C31" s="77"/>
      <c r="D31" s="77"/>
      <c r="E31" s="86"/>
      <c r="F31" s="86"/>
      <c r="G31" s="86"/>
      <c r="H31" s="40"/>
      <c r="I31" s="40"/>
      <c r="J31" s="40"/>
      <c r="K31" s="40"/>
      <c r="L31" s="40"/>
      <c r="M31" s="40"/>
      <c r="N31" s="40"/>
      <c r="S31" s="48"/>
      <c r="T31" s="48"/>
    </row>
    <row r="32" spans="1:20" ht="14.25" customHeight="1">
      <c r="A32" s="40" t="s">
        <v>62</v>
      </c>
      <c r="C32" s="40"/>
      <c r="D32" s="40"/>
      <c r="E32" s="40"/>
      <c r="F32" s="40"/>
      <c r="G32" s="40"/>
      <c r="H32" s="40"/>
      <c r="I32" s="40"/>
      <c r="J32" s="40"/>
      <c r="K32" s="40"/>
      <c r="L32" s="40"/>
      <c r="M32" s="40"/>
      <c r="N32" s="40"/>
      <c r="S32" s="48"/>
      <c r="T32" s="48"/>
    </row>
    <row r="33" spans="1:20" ht="15" customHeight="1">
      <c r="A33" s="61" t="s">
        <v>63</v>
      </c>
      <c r="C33" s="40"/>
      <c r="D33" s="40"/>
      <c r="E33" s="40"/>
      <c r="F33" s="40"/>
      <c r="G33" s="40"/>
      <c r="H33" s="40"/>
      <c r="I33" s="40"/>
      <c r="J33" s="40"/>
      <c r="K33" s="40"/>
      <c r="L33" s="40"/>
      <c r="M33" s="40"/>
      <c r="N33" s="40"/>
      <c r="S33" s="48"/>
      <c r="T33" s="48"/>
    </row>
    <row r="34" spans="1:20" ht="14.25" customHeight="1">
      <c r="A34" s="61" t="s">
        <v>64</v>
      </c>
      <c r="C34" s="40"/>
      <c r="D34" s="40"/>
      <c r="E34" s="40"/>
      <c r="F34" s="40"/>
      <c r="G34" s="40"/>
      <c r="H34" s="40"/>
      <c r="I34" s="40"/>
      <c r="J34" s="40"/>
      <c r="K34" s="40"/>
      <c r="L34" s="40"/>
      <c r="M34" s="40"/>
      <c r="N34" s="40"/>
      <c r="S34" s="48"/>
      <c r="T34" s="48"/>
    </row>
    <row r="35" spans="1:20" s="62" customFormat="1" ht="14.25" customHeight="1">
      <c r="A35" s="13" t="s">
        <v>13</v>
      </c>
      <c r="C35" s="61"/>
      <c r="D35" s="61"/>
      <c r="E35" s="61"/>
      <c r="F35" s="61"/>
      <c r="G35" s="61"/>
      <c r="H35" s="61"/>
      <c r="I35" s="61"/>
      <c r="J35" s="61"/>
      <c r="K35" s="61"/>
      <c r="L35" s="61"/>
      <c r="M35" s="61"/>
      <c r="N35" s="61"/>
    </row>
    <row r="36" spans="1:20" ht="32.1" customHeight="1">
      <c r="A36" s="8" t="s">
        <v>65</v>
      </c>
      <c r="B36" s="40"/>
      <c r="C36" s="40"/>
      <c r="D36" s="40"/>
      <c r="E36" s="40"/>
      <c r="F36" s="40"/>
      <c r="G36" s="40"/>
      <c r="H36" s="40"/>
      <c r="I36" s="40"/>
      <c r="J36" s="40"/>
      <c r="K36" s="40"/>
      <c r="L36" s="40"/>
      <c r="M36" s="40"/>
      <c r="N36" s="40"/>
    </row>
    <row r="37" spans="1:20" ht="24.6" customHeight="1">
      <c r="A37" s="44" t="s">
        <v>66</v>
      </c>
      <c r="B37" s="40"/>
      <c r="C37" s="40"/>
      <c r="D37" s="40"/>
      <c r="E37" s="40"/>
      <c r="F37" s="40"/>
      <c r="G37" s="40"/>
      <c r="H37" s="40"/>
      <c r="I37" s="40"/>
      <c r="J37" s="40"/>
      <c r="K37" s="40"/>
      <c r="L37" s="40"/>
      <c r="M37" s="40"/>
      <c r="N37" s="40"/>
    </row>
    <row r="38" spans="1:20" ht="16.5">
      <c r="A38" s="40" t="s">
        <v>67</v>
      </c>
      <c r="C38" s="40"/>
      <c r="D38" s="40"/>
      <c r="E38" s="40"/>
      <c r="F38" s="40"/>
      <c r="G38" s="40"/>
      <c r="H38" s="40"/>
      <c r="I38" s="40"/>
      <c r="J38" s="40"/>
      <c r="K38" s="40"/>
      <c r="L38" s="40"/>
      <c r="M38" s="40"/>
      <c r="N38" s="40"/>
    </row>
    <row r="39" spans="1:20" ht="15.6">
      <c r="A39" s="40" t="s">
        <v>68</v>
      </c>
      <c r="C39" s="40"/>
      <c r="D39" s="40"/>
      <c r="E39" s="40"/>
      <c r="F39" s="40"/>
      <c r="G39" s="40"/>
      <c r="H39" s="40"/>
      <c r="I39" s="40"/>
      <c r="J39" s="40"/>
      <c r="K39" s="40"/>
      <c r="L39" s="40"/>
      <c r="M39" s="40"/>
      <c r="N39" s="40"/>
    </row>
    <row r="40" spans="1:20" ht="16.5">
      <c r="A40" s="40" t="s">
        <v>69</v>
      </c>
      <c r="C40" s="40"/>
      <c r="D40" s="40"/>
      <c r="E40" s="40"/>
      <c r="F40" s="40"/>
      <c r="G40" s="40"/>
      <c r="H40" s="40"/>
      <c r="I40" s="40"/>
      <c r="J40" s="40"/>
      <c r="K40" s="40"/>
      <c r="L40" s="40"/>
      <c r="M40" s="40"/>
      <c r="N40" s="40"/>
    </row>
    <row r="41" spans="1:20" ht="15.6">
      <c r="A41" s="40" t="s">
        <v>70</v>
      </c>
      <c r="C41" s="40"/>
      <c r="D41" s="40"/>
      <c r="E41" s="40"/>
      <c r="F41" s="40"/>
      <c r="G41" s="40"/>
      <c r="H41" s="40"/>
      <c r="I41" s="40"/>
      <c r="J41" s="40"/>
      <c r="K41" s="40"/>
      <c r="L41" s="40"/>
      <c r="M41" s="40"/>
      <c r="N41" s="40"/>
    </row>
    <row r="42" spans="1:20" ht="30.6" customHeight="1">
      <c r="A42" s="44" t="s">
        <v>71</v>
      </c>
      <c r="B42" s="40"/>
      <c r="C42" s="40"/>
      <c r="D42" s="40"/>
      <c r="E42" s="40"/>
      <c r="F42" s="40"/>
      <c r="G42" s="40"/>
      <c r="H42" s="40"/>
      <c r="I42" s="40"/>
      <c r="J42" s="40"/>
      <c r="K42" s="40"/>
      <c r="L42" s="40"/>
      <c r="M42" s="40"/>
      <c r="N42" s="40"/>
    </row>
    <row r="43" spans="1:20" ht="15.95" customHeight="1">
      <c r="A43" s="40" t="s">
        <v>72</v>
      </c>
      <c r="C43" s="40"/>
      <c r="D43" s="40"/>
      <c r="E43" s="40"/>
      <c r="F43" s="40"/>
      <c r="G43" s="40"/>
      <c r="H43" s="40"/>
      <c r="I43" s="40"/>
      <c r="J43" s="40"/>
      <c r="K43" s="40"/>
      <c r="L43" s="40"/>
      <c r="M43" s="40"/>
      <c r="N43" s="40"/>
    </row>
    <row r="44" spans="1:20" ht="15.6">
      <c r="A44" s="40" t="s">
        <v>73</v>
      </c>
      <c r="C44" s="40"/>
      <c r="D44" s="40"/>
      <c r="E44" s="40"/>
      <c r="F44" s="40"/>
      <c r="G44" s="40"/>
      <c r="H44" s="40"/>
      <c r="I44" s="40"/>
      <c r="J44" s="40"/>
      <c r="K44" s="40"/>
      <c r="L44" s="40"/>
      <c r="M44" s="40"/>
      <c r="N44" s="40"/>
    </row>
    <row r="45" spans="1:20" ht="15.6">
      <c r="A45" s="40" t="s">
        <v>74</v>
      </c>
      <c r="C45" s="40"/>
      <c r="D45" s="40"/>
      <c r="E45" s="40"/>
      <c r="F45" s="40"/>
      <c r="G45" s="40"/>
      <c r="H45" s="40"/>
      <c r="I45" s="40"/>
      <c r="J45" s="40"/>
      <c r="K45" s="40"/>
      <c r="L45" s="40"/>
      <c r="M45" s="40"/>
      <c r="N45" s="40"/>
    </row>
    <row r="46" spans="1:20" ht="16.5">
      <c r="A46" s="40" t="s">
        <v>75</v>
      </c>
      <c r="C46" s="40"/>
      <c r="D46" s="40"/>
      <c r="E46" s="40"/>
      <c r="F46" s="40"/>
      <c r="G46" s="40"/>
      <c r="H46" s="40"/>
      <c r="I46" s="40"/>
      <c r="J46" s="40"/>
      <c r="K46" s="40"/>
      <c r="L46" s="40"/>
      <c r="M46" s="40"/>
      <c r="N46" s="40"/>
    </row>
    <row r="47" spans="1:20" ht="15.6">
      <c r="A47" s="40" t="s">
        <v>76</v>
      </c>
      <c r="C47" s="40"/>
      <c r="D47" s="40"/>
      <c r="E47" s="40"/>
      <c r="F47" s="40"/>
      <c r="G47" s="40"/>
      <c r="H47" s="40"/>
      <c r="I47" s="40"/>
      <c r="J47" s="40"/>
      <c r="K47" s="40"/>
      <c r="L47" s="40"/>
      <c r="M47" s="40"/>
      <c r="N47" s="40"/>
    </row>
    <row r="48" spans="1:20" ht="30.6" customHeight="1">
      <c r="A48" s="76" t="s">
        <v>77</v>
      </c>
      <c r="C48" s="40"/>
      <c r="D48" s="40"/>
      <c r="E48" s="40"/>
      <c r="F48" s="40"/>
      <c r="G48" s="40"/>
      <c r="H48" s="40"/>
      <c r="I48" s="40"/>
      <c r="J48" s="40"/>
      <c r="K48" s="40"/>
      <c r="L48" s="40"/>
      <c r="M48" s="40"/>
      <c r="N48" s="40"/>
    </row>
    <row r="49" spans="1:14" ht="15.6">
      <c r="A49" s="77" t="s">
        <v>78</v>
      </c>
      <c r="C49" s="40"/>
      <c r="D49" s="40"/>
      <c r="E49" s="40"/>
      <c r="F49" s="40"/>
      <c r="G49" s="40"/>
      <c r="H49" s="40"/>
      <c r="I49" s="40"/>
      <c r="J49" s="40"/>
      <c r="K49" s="40"/>
      <c r="L49" s="40"/>
      <c r="M49" s="40"/>
      <c r="N49" s="40"/>
    </row>
    <row r="50" spans="1:14" s="62" customFormat="1" ht="30.6" customHeight="1">
      <c r="A50" s="61" t="s">
        <v>79</v>
      </c>
      <c r="C50" s="61"/>
      <c r="D50" s="61"/>
      <c r="E50" s="61"/>
      <c r="F50" s="61"/>
      <c r="G50" s="61"/>
      <c r="H50" s="61"/>
      <c r="I50" s="61"/>
      <c r="J50" s="61"/>
      <c r="K50" s="61"/>
      <c r="L50" s="61"/>
      <c r="M50" s="61"/>
      <c r="N50" s="61"/>
    </row>
    <row r="51" spans="1:14" ht="15.6">
      <c r="A51" s="52" t="s">
        <v>80</v>
      </c>
      <c r="C51" s="40"/>
      <c r="D51" s="40"/>
      <c r="E51" s="40"/>
      <c r="F51" s="40"/>
      <c r="G51" s="40"/>
      <c r="H51" s="40"/>
      <c r="I51" s="40"/>
      <c r="J51" s="40"/>
      <c r="K51" s="40"/>
      <c r="L51" s="40"/>
      <c r="M51" s="40"/>
      <c r="N51" s="40"/>
    </row>
    <row r="52" spans="1:14" ht="15.6">
      <c r="A52" s="40"/>
      <c r="B52" s="40"/>
      <c r="C52" s="40"/>
      <c r="D52" s="40"/>
      <c r="E52" s="40"/>
      <c r="F52" s="40"/>
      <c r="G52" s="40"/>
      <c r="H52" s="40"/>
      <c r="I52" s="40"/>
      <c r="J52" s="40"/>
      <c r="K52" s="40"/>
      <c r="L52" s="40"/>
      <c r="M52" s="40"/>
      <c r="N52" s="40"/>
    </row>
    <row r="53" spans="1:14" ht="15.6">
      <c r="A53" s="40"/>
      <c r="B53" s="40"/>
      <c r="C53" s="40"/>
      <c r="D53" s="40"/>
      <c r="E53" s="40"/>
      <c r="F53" s="40"/>
      <c r="G53" s="40"/>
      <c r="H53" s="40"/>
      <c r="I53" s="40"/>
      <c r="J53" s="40"/>
      <c r="K53" s="40"/>
      <c r="L53" s="40"/>
      <c r="M53" s="40"/>
      <c r="N53" s="40"/>
    </row>
    <row r="54" spans="1:14" ht="15.6">
      <c r="A54" s="40"/>
      <c r="B54" s="40"/>
      <c r="C54" s="40"/>
      <c r="D54" s="40"/>
      <c r="E54" s="40"/>
      <c r="F54" s="40"/>
      <c r="G54" s="40"/>
      <c r="H54" s="40"/>
      <c r="I54" s="40"/>
      <c r="J54" s="40"/>
      <c r="K54" s="40"/>
      <c r="L54" s="40"/>
      <c r="M54" s="40"/>
      <c r="N54" s="40"/>
    </row>
    <row r="55" spans="1:14" ht="15.6">
      <c r="A55" s="40"/>
      <c r="B55" s="40"/>
      <c r="C55" s="40"/>
      <c r="D55" s="40"/>
      <c r="E55" s="40"/>
      <c r="F55" s="40"/>
      <c r="G55" s="40"/>
      <c r="H55" s="40"/>
      <c r="I55" s="40"/>
      <c r="J55" s="40"/>
      <c r="K55" s="40"/>
      <c r="L55" s="40"/>
      <c r="M55" s="40"/>
      <c r="N55" s="40"/>
    </row>
  </sheetData>
  <hyperlinks>
    <hyperlink ref="A6" r:id="rId1" xr:uid="{A71D8893-AEBA-4462-BDE1-6D3EDC16045A}"/>
    <hyperlink ref="A51" r:id="rId2" display="https://www.ons.gov.uk/peoplepopulationandcommunity/healthandsocialcare/healthandlifeexpectancies/methodologies/guidetointerpretingpastandprojectedperiodandcohortlifetables" xr:uid="{BC27D0F7-9F81-4650-B5A8-7B53C5F6FF6A}"/>
    <hyperlink ref="A35" r:id="rId3" xr:uid="{82B8D05C-B82A-4C5C-8FBC-362632633C22}"/>
    <hyperlink ref="A21" r:id="rId4" xr:uid="{7D72BE14-123E-4DAB-B785-FC1D0AC258C5}"/>
  </hyperlinks>
  <pageMargins left="0.70866141732283472" right="0.70866141732283472" top="0.74803149606299213" bottom="0.74803149606299213" header="0.31496062992125984" footer="0.31496062992125984"/>
  <pageSetup paperSize="9"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3ED5-59FA-4879-81CD-8A3475B07CE6}">
  <dimension ref="A1:A25"/>
  <sheetViews>
    <sheetView showGridLines="0" workbookViewId="0"/>
  </sheetViews>
  <sheetFormatPr defaultColWidth="8.7109375" defaultRowHeight="15.6"/>
  <cols>
    <col min="1" max="1" width="80.85546875" style="6" customWidth="1"/>
    <col min="2" max="16384" width="8.7109375" style="6"/>
  </cols>
  <sheetData>
    <row r="1" spans="1:1" ht="30.95" customHeight="1">
      <c r="A1" s="63" t="s">
        <v>81</v>
      </c>
    </row>
    <row r="2" spans="1:1" ht="15.95" customHeight="1">
      <c r="A2" s="18" t="s">
        <v>82</v>
      </c>
    </row>
    <row r="3" spans="1:1" ht="30.6" customHeight="1">
      <c r="A3" s="14" t="s">
        <v>83</v>
      </c>
    </row>
    <row r="4" spans="1:1" ht="45.6" customHeight="1">
      <c r="A4" s="15" t="s">
        <v>84</v>
      </c>
    </row>
    <row r="5" spans="1:1" ht="15.6" customHeight="1">
      <c r="A5" s="15" t="s">
        <v>85</v>
      </c>
    </row>
    <row r="6" spans="1:1" ht="15.6" customHeight="1">
      <c r="A6" s="15" t="s">
        <v>86</v>
      </c>
    </row>
    <row r="7" spans="1:1" ht="15.6" customHeight="1">
      <c r="A7" s="15" t="s">
        <v>87</v>
      </c>
    </row>
    <row r="8" spans="1:1" ht="15.6" customHeight="1">
      <c r="A8" s="15" t="s">
        <v>88</v>
      </c>
    </row>
    <row r="9" spans="1:1" ht="15.95" customHeight="1">
      <c r="A9" s="64" t="s">
        <v>89</v>
      </c>
    </row>
    <row r="10" spans="1:1" ht="30.6" customHeight="1">
      <c r="A10" s="17" t="s">
        <v>90</v>
      </c>
    </row>
    <row r="11" spans="1:1" ht="30.6" customHeight="1">
      <c r="A11" s="18" t="s">
        <v>91</v>
      </c>
    </row>
    <row r="12" spans="1:1" ht="80.099999999999994" customHeight="1">
      <c r="A12" s="65" t="s">
        <v>92</v>
      </c>
    </row>
    <row r="13" spans="1:1" ht="30.95" customHeight="1">
      <c r="A13" s="18" t="s">
        <v>93</v>
      </c>
    </row>
    <row r="14" spans="1:1">
      <c r="A14" s="66" t="s">
        <v>94</v>
      </c>
    </row>
    <row r="15" spans="1:1" ht="45.95" customHeight="1">
      <c r="A15" s="67" t="s">
        <v>95</v>
      </c>
    </row>
    <row r="16" spans="1:1" ht="15.95" customHeight="1">
      <c r="A16" s="75" t="s">
        <v>96</v>
      </c>
    </row>
    <row r="17" spans="1:1" ht="30.95" customHeight="1">
      <c r="A17" s="22" t="s">
        <v>97</v>
      </c>
    </row>
    <row r="18" spans="1:1" ht="15.6" customHeight="1">
      <c r="A18" s="21" t="s">
        <v>98</v>
      </c>
    </row>
    <row r="19" spans="1:1" ht="30.95" customHeight="1">
      <c r="A19" s="67" t="s">
        <v>99</v>
      </c>
    </row>
    <row r="20" spans="1:1">
      <c r="A20" s="66" t="s">
        <v>100</v>
      </c>
    </row>
    <row r="21" spans="1:1">
      <c r="A21" s="73" t="s">
        <v>101</v>
      </c>
    </row>
    <row r="22" spans="1:1" ht="16.5" customHeight="1">
      <c r="A22" s="68" t="s">
        <v>12</v>
      </c>
    </row>
    <row r="23" spans="1:1">
      <c r="A23" s="73" t="s">
        <v>13</v>
      </c>
    </row>
    <row r="24" spans="1:1" ht="30.6" customHeight="1">
      <c r="A24" s="27" t="s">
        <v>102</v>
      </c>
    </row>
    <row r="25" spans="1:1">
      <c r="A25" s="74" t="s">
        <v>13</v>
      </c>
    </row>
  </sheetData>
  <hyperlinks>
    <hyperlink ref="A25" r:id="rId1" xr:uid="{C5978685-D21C-41E9-A5AF-54519C67CF9C}"/>
    <hyperlink ref="A16" r:id="rId2" xr:uid="{355409D4-203A-40A2-AC8D-48669CC73145}"/>
    <hyperlink ref="A18" r:id="rId3" xr:uid="{4771FC6B-B293-449D-9F31-64683E5382E0}"/>
    <hyperlink ref="A21" r:id="rId4" xr:uid="{6C55E041-80F1-48E9-8D0C-8A29EBAC2FD6}"/>
    <hyperlink ref="A23" r:id="rId5" xr:uid="{6F4E82B3-78CD-4993-B0B9-3E304EDFE35C}"/>
  </hyperlinks>
  <pageMargins left="0.7" right="0.7" top="0.75" bottom="0.75" header="0.3" footer="0.3"/>
  <pageSetup paperSize="9"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M131"/>
  <sheetViews>
    <sheetView topLeftCell="A89" workbookViewId="0">
      <selection activeCell="AO107" sqref="AH107:AO107"/>
    </sheetView>
  </sheetViews>
  <sheetFormatPr defaultColWidth="8.7109375" defaultRowHeight="12.6"/>
  <cols>
    <col min="1" max="1" width="11.5703125" customWidth="1"/>
    <col min="2" max="2" width="11" style="3" customWidth="1"/>
    <col min="3" max="3" width="10.140625" style="3" customWidth="1"/>
    <col min="4" max="4" width="11.42578125" style="3" customWidth="1"/>
    <col min="5" max="54" width="10.42578125" style="3" bestFit="1" customWidth="1"/>
    <col min="55" max="55" width="10.5703125" style="3" bestFit="1" customWidth="1"/>
    <col min="56" max="68" width="10.42578125" style="3" bestFit="1" customWidth="1"/>
    <col min="69" max="69" width="10.5703125" style="3" bestFit="1" customWidth="1"/>
    <col min="70" max="75" width="10.42578125" style="3" bestFit="1" customWidth="1"/>
    <col min="76" max="76" width="10.5703125" style="3" bestFit="1" customWidth="1"/>
    <col min="77" max="83" width="10.42578125" style="3" bestFit="1" customWidth="1"/>
    <col min="84" max="84" width="10.5703125" style="3" bestFit="1" customWidth="1"/>
    <col min="85" max="91" width="10.42578125" style="3" bestFit="1" customWidth="1"/>
    <col min="92" max="16384" width="8.7109375" style="3"/>
  </cols>
  <sheetData>
    <row r="1" spans="1:91" ht="30.6" customHeight="1">
      <c r="A1" s="69" t="s">
        <v>103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row>
    <row r="2" spans="1:91" ht="14.1" customHeight="1">
      <c r="A2" s="70" t="s">
        <v>104</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91" ht="14.1" customHeight="1">
      <c r="A3" s="70" t="s">
        <v>105</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4" spans="1:91" ht="31.5" customHeight="1">
      <c r="A4" s="71" t="s">
        <v>106</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row>
    <row r="5" spans="1:91" s="78" customFormat="1" ht="14.1" customHeight="1">
      <c r="A5" s="81" t="s">
        <v>107</v>
      </c>
      <c r="B5" s="82" t="s">
        <v>108</v>
      </c>
      <c r="C5" s="82" t="s">
        <v>109</v>
      </c>
      <c r="D5" s="82" t="s">
        <v>110</v>
      </c>
      <c r="E5" s="82" t="s">
        <v>111</v>
      </c>
      <c r="F5" s="82" t="s">
        <v>112</v>
      </c>
      <c r="G5" s="82" t="s">
        <v>113</v>
      </c>
      <c r="H5" s="82" t="s">
        <v>114</v>
      </c>
      <c r="I5" s="82" t="s">
        <v>115</v>
      </c>
      <c r="J5" s="82" t="s">
        <v>116</v>
      </c>
      <c r="K5" s="82" t="s">
        <v>117</v>
      </c>
      <c r="L5" s="82" t="s">
        <v>118</v>
      </c>
      <c r="M5" s="82" t="s">
        <v>119</v>
      </c>
      <c r="N5" s="82" t="s">
        <v>120</v>
      </c>
      <c r="O5" s="82" t="s">
        <v>121</v>
      </c>
      <c r="P5" s="82" t="s">
        <v>122</v>
      </c>
      <c r="Q5" s="82" t="s">
        <v>123</v>
      </c>
      <c r="R5" s="82" t="s">
        <v>124</v>
      </c>
      <c r="S5" s="82" t="s">
        <v>125</v>
      </c>
      <c r="T5" s="82" t="s">
        <v>126</v>
      </c>
      <c r="U5" s="82" t="s">
        <v>127</v>
      </c>
      <c r="V5" s="82" t="s">
        <v>128</v>
      </c>
      <c r="W5" s="82" t="s">
        <v>129</v>
      </c>
      <c r="X5" s="82" t="s">
        <v>130</v>
      </c>
      <c r="Y5" s="82" t="s">
        <v>131</v>
      </c>
      <c r="Z5" s="82" t="s">
        <v>132</v>
      </c>
      <c r="AA5" s="82" t="s">
        <v>133</v>
      </c>
      <c r="AB5" s="82" t="s">
        <v>134</v>
      </c>
      <c r="AC5" s="82" t="s">
        <v>135</v>
      </c>
      <c r="AD5" s="82" t="s">
        <v>136</v>
      </c>
      <c r="AE5" s="82" t="s">
        <v>137</v>
      </c>
      <c r="AF5" s="82" t="s">
        <v>138</v>
      </c>
      <c r="AG5" s="82" t="s">
        <v>139</v>
      </c>
      <c r="AH5" s="82" t="s">
        <v>140</v>
      </c>
      <c r="AI5" s="82" t="s">
        <v>141</v>
      </c>
      <c r="AJ5" s="82" t="s">
        <v>142</v>
      </c>
      <c r="AK5" s="82" t="s">
        <v>143</v>
      </c>
      <c r="AL5" s="82" t="s">
        <v>144</v>
      </c>
      <c r="AM5" s="82" t="s">
        <v>145</v>
      </c>
      <c r="AN5" s="82" t="s">
        <v>146</v>
      </c>
      <c r="AO5" s="82" t="s">
        <v>147</v>
      </c>
      <c r="AP5" s="82" t="s">
        <v>148</v>
      </c>
      <c r="AQ5" s="82" t="s">
        <v>149</v>
      </c>
      <c r="AR5" s="82" t="s">
        <v>150</v>
      </c>
      <c r="AS5" s="82" t="s">
        <v>151</v>
      </c>
      <c r="AT5" s="82" t="s">
        <v>152</v>
      </c>
      <c r="AU5" s="82" t="s">
        <v>153</v>
      </c>
      <c r="AV5" s="82" t="s">
        <v>154</v>
      </c>
      <c r="AW5" s="82" t="s">
        <v>155</v>
      </c>
      <c r="AX5" s="82" t="s">
        <v>156</v>
      </c>
      <c r="AY5" s="82" t="s">
        <v>157</v>
      </c>
      <c r="AZ5" s="79" t="s">
        <v>158</v>
      </c>
      <c r="BA5" s="79" t="s">
        <v>159</v>
      </c>
      <c r="BB5" s="79" t="s">
        <v>160</v>
      </c>
      <c r="BC5" s="79" t="s">
        <v>161</v>
      </c>
      <c r="BD5" s="79" t="s">
        <v>162</v>
      </c>
      <c r="BE5" s="79" t="s">
        <v>163</v>
      </c>
      <c r="BF5" s="79" t="s">
        <v>164</v>
      </c>
      <c r="BG5" s="79" t="s">
        <v>165</v>
      </c>
      <c r="BH5" s="79" t="s">
        <v>166</v>
      </c>
      <c r="BI5" s="79" t="s">
        <v>167</v>
      </c>
      <c r="BJ5" s="79" t="s">
        <v>168</v>
      </c>
      <c r="BK5" s="79" t="s">
        <v>169</v>
      </c>
      <c r="BL5" s="79" t="s">
        <v>170</v>
      </c>
      <c r="BM5" s="79" t="s">
        <v>171</v>
      </c>
      <c r="BN5" s="79" t="s">
        <v>172</v>
      </c>
      <c r="BO5" s="79" t="s">
        <v>173</v>
      </c>
      <c r="BP5" s="79" t="s">
        <v>174</v>
      </c>
      <c r="BQ5" s="79" t="s">
        <v>175</v>
      </c>
      <c r="BR5" s="79" t="s">
        <v>176</v>
      </c>
      <c r="BS5" s="79" t="s">
        <v>177</v>
      </c>
      <c r="BT5" s="79" t="s">
        <v>178</v>
      </c>
      <c r="BU5" s="79" t="s">
        <v>179</v>
      </c>
      <c r="BV5" s="79" t="s">
        <v>180</v>
      </c>
      <c r="BW5" s="79" t="s">
        <v>181</v>
      </c>
      <c r="BX5" s="79" t="s">
        <v>182</v>
      </c>
      <c r="BY5" s="79" t="s">
        <v>183</v>
      </c>
      <c r="BZ5" s="79" t="s">
        <v>184</v>
      </c>
      <c r="CA5" s="79" t="s">
        <v>185</v>
      </c>
      <c r="CB5" s="79" t="s">
        <v>186</v>
      </c>
      <c r="CC5" s="79" t="s">
        <v>187</v>
      </c>
      <c r="CD5" s="79" t="s">
        <v>188</v>
      </c>
      <c r="CE5" s="79" t="s">
        <v>189</v>
      </c>
      <c r="CF5" s="79" t="s">
        <v>190</v>
      </c>
      <c r="CG5" s="79" t="s">
        <v>191</v>
      </c>
      <c r="CH5" s="79" t="s">
        <v>192</v>
      </c>
      <c r="CI5" s="79" t="s">
        <v>193</v>
      </c>
      <c r="CJ5" s="79" t="s">
        <v>194</v>
      </c>
      <c r="CK5" s="79" t="s">
        <v>195</v>
      </c>
      <c r="CL5" s="79" t="s">
        <v>196</v>
      </c>
      <c r="CM5" s="79" t="s">
        <v>197</v>
      </c>
    </row>
    <row r="6" spans="1:91" ht="14.1" customHeight="1">
      <c r="A6" s="2">
        <v>0</v>
      </c>
      <c r="B6" s="4">
        <v>1259.45</v>
      </c>
      <c r="C6" s="4">
        <v>1217.8599999999999</v>
      </c>
      <c r="D6" s="4">
        <v>1130.81</v>
      </c>
      <c r="E6" s="4">
        <v>1059.73</v>
      </c>
      <c r="F6" s="4">
        <v>1044.46</v>
      </c>
      <c r="G6" s="4">
        <v>1102.18</v>
      </c>
      <c r="H6" s="4">
        <v>1047.1300000000001</v>
      </c>
      <c r="I6" s="4">
        <v>1027.3900000000001</v>
      </c>
      <c r="J6" s="4">
        <v>957.29</v>
      </c>
      <c r="K6" s="4">
        <v>891.7</v>
      </c>
      <c r="L6" s="4">
        <v>825.29</v>
      </c>
      <c r="M6" s="4">
        <v>732.97</v>
      </c>
      <c r="N6" s="4">
        <v>700.09</v>
      </c>
      <c r="O6" s="4">
        <v>685.9</v>
      </c>
      <c r="P6" s="4">
        <v>684.96</v>
      </c>
      <c r="Q6" s="4">
        <v>688.42</v>
      </c>
      <c r="R6" s="4">
        <v>652.39</v>
      </c>
      <c r="S6" s="4">
        <v>630.45000000000005</v>
      </c>
      <c r="T6" s="4">
        <v>649.79</v>
      </c>
      <c r="U6" s="4">
        <v>611.9</v>
      </c>
      <c r="V6" s="4">
        <v>594.76</v>
      </c>
      <c r="W6" s="4">
        <v>600.25</v>
      </c>
      <c r="X6" s="4">
        <v>576.62</v>
      </c>
      <c r="Y6" s="4">
        <v>553.88</v>
      </c>
      <c r="Z6" s="4">
        <v>568.21</v>
      </c>
      <c r="AA6" s="4">
        <v>546.52</v>
      </c>
      <c r="AB6" s="4">
        <v>536.04999999999995</v>
      </c>
      <c r="AC6" s="4">
        <v>529.41</v>
      </c>
      <c r="AD6" s="4">
        <v>514</v>
      </c>
      <c r="AE6" s="4">
        <v>465.36</v>
      </c>
      <c r="AF6" s="4">
        <v>496.57</v>
      </c>
      <c r="AG6" s="4">
        <v>461.84</v>
      </c>
      <c r="AH6" s="4">
        <v>438.41</v>
      </c>
      <c r="AI6" s="4">
        <v>408.91</v>
      </c>
      <c r="AJ6" s="4">
        <v>442.63</v>
      </c>
      <c r="AK6" s="4">
        <v>420.81</v>
      </c>
      <c r="AL6" s="4">
        <v>434.66</v>
      </c>
      <c r="AM6" s="4">
        <v>425.11</v>
      </c>
      <c r="AN6" s="4">
        <v>434.38</v>
      </c>
      <c r="AO6" s="4">
        <v>420.63</v>
      </c>
      <c r="AP6" s="4">
        <v>368.44</v>
      </c>
      <c r="AQ6" s="4">
        <v>370.15</v>
      </c>
      <c r="AR6" s="4">
        <v>362.45</v>
      </c>
      <c r="AS6" s="4">
        <v>355.09</v>
      </c>
      <c r="AT6" s="4">
        <v>347.77</v>
      </c>
      <c r="AU6" s="4">
        <v>340.77</v>
      </c>
      <c r="AV6" s="4">
        <v>334.43</v>
      </c>
      <c r="AW6" s="4">
        <v>328.29</v>
      </c>
      <c r="AX6" s="4">
        <v>322.10000000000002</v>
      </c>
      <c r="AY6" s="4">
        <v>316.58999999999997</v>
      </c>
      <c r="AZ6" s="4">
        <v>311.27999999999997</v>
      </c>
      <c r="BA6" s="4">
        <v>305.85000000000002</v>
      </c>
      <c r="BB6" s="4">
        <v>300.95</v>
      </c>
      <c r="BC6" s="4">
        <v>296.29000000000002</v>
      </c>
      <c r="BD6" s="4">
        <v>291.57</v>
      </c>
      <c r="BE6" s="4">
        <v>287.17</v>
      </c>
      <c r="BF6" s="4">
        <v>282.87</v>
      </c>
      <c r="BG6" s="4">
        <v>278.91000000000003</v>
      </c>
      <c r="BH6" s="4">
        <v>275.20999999999998</v>
      </c>
      <c r="BI6" s="4">
        <v>271.39</v>
      </c>
      <c r="BJ6" s="4">
        <v>267.83999999999997</v>
      </c>
      <c r="BK6" s="4">
        <v>264.33999999999997</v>
      </c>
      <c r="BL6" s="4">
        <v>261.02999999999997</v>
      </c>
      <c r="BM6" s="4">
        <v>257.93</v>
      </c>
      <c r="BN6" s="4">
        <v>254.85</v>
      </c>
      <c r="BO6" s="4">
        <v>251.77</v>
      </c>
      <c r="BP6" s="4">
        <v>248.7</v>
      </c>
      <c r="BQ6" s="4">
        <v>245.67</v>
      </c>
      <c r="BR6" s="4">
        <v>242.78</v>
      </c>
      <c r="BS6" s="4">
        <v>239.91</v>
      </c>
      <c r="BT6" s="4">
        <v>236.92</v>
      </c>
      <c r="BU6" s="4">
        <v>234.13</v>
      </c>
      <c r="BV6" s="4">
        <v>231.34</v>
      </c>
      <c r="BW6" s="4">
        <v>228.64</v>
      </c>
      <c r="BX6" s="4">
        <v>225.92</v>
      </c>
      <c r="BY6" s="4">
        <v>223.14</v>
      </c>
      <c r="BZ6" s="4">
        <v>220.48</v>
      </c>
      <c r="CA6" s="4">
        <v>217.76</v>
      </c>
      <c r="CB6" s="4">
        <v>215.18</v>
      </c>
      <c r="CC6" s="4">
        <v>212.77</v>
      </c>
      <c r="CD6" s="4">
        <v>210.11</v>
      </c>
      <c r="CE6" s="4">
        <v>207.6</v>
      </c>
      <c r="CF6" s="4">
        <v>205.25</v>
      </c>
      <c r="CG6" s="4">
        <v>202.71</v>
      </c>
      <c r="CH6" s="4">
        <v>200.21</v>
      </c>
      <c r="CI6" s="4">
        <v>197.79</v>
      </c>
      <c r="CJ6" s="4">
        <v>195.49</v>
      </c>
      <c r="CK6" s="4">
        <v>193.31</v>
      </c>
      <c r="CL6" s="4">
        <v>190.91</v>
      </c>
      <c r="CM6" s="4">
        <v>188.5</v>
      </c>
    </row>
    <row r="7" spans="1:91" ht="14.1" customHeight="1">
      <c r="A7" s="2">
        <v>1</v>
      </c>
      <c r="B7" s="4">
        <v>83.36</v>
      </c>
      <c r="C7" s="4">
        <v>89.14</v>
      </c>
      <c r="D7" s="4">
        <v>72.38</v>
      </c>
      <c r="E7" s="4">
        <v>81.22</v>
      </c>
      <c r="F7" s="4">
        <v>78.03</v>
      </c>
      <c r="G7" s="4">
        <v>67.55</v>
      </c>
      <c r="H7" s="4">
        <v>69.790000000000006</v>
      </c>
      <c r="I7" s="4">
        <v>73.62</v>
      </c>
      <c r="J7" s="4">
        <v>70.39</v>
      </c>
      <c r="K7" s="4">
        <v>68.930000000000007</v>
      </c>
      <c r="L7" s="4">
        <v>66.12</v>
      </c>
      <c r="M7" s="4">
        <v>53.91</v>
      </c>
      <c r="N7" s="4">
        <v>57.92</v>
      </c>
      <c r="O7" s="4">
        <v>51.93</v>
      </c>
      <c r="P7" s="4">
        <v>45.22</v>
      </c>
      <c r="Q7" s="4">
        <v>52.45</v>
      </c>
      <c r="R7" s="4">
        <v>54.23</v>
      </c>
      <c r="S7" s="4">
        <v>50.86</v>
      </c>
      <c r="T7" s="4">
        <v>53.07</v>
      </c>
      <c r="U7" s="4">
        <v>44.94</v>
      </c>
      <c r="V7" s="4">
        <v>43.98</v>
      </c>
      <c r="W7" s="4">
        <v>47.26</v>
      </c>
      <c r="X7" s="4">
        <v>38.17</v>
      </c>
      <c r="Y7" s="4">
        <v>41.89</v>
      </c>
      <c r="Z7" s="4">
        <v>40.69</v>
      </c>
      <c r="AA7" s="4">
        <v>40.6</v>
      </c>
      <c r="AB7" s="4">
        <v>41.75</v>
      </c>
      <c r="AC7" s="4">
        <v>35.619999999999997</v>
      </c>
      <c r="AD7" s="4">
        <v>31.28</v>
      </c>
      <c r="AE7" s="4">
        <v>32.979999999999997</v>
      </c>
      <c r="AF7" s="4">
        <v>35.14</v>
      </c>
      <c r="AG7" s="4">
        <v>34.1</v>
      </c>
      <c r="AH7" s="4">
        <v>33.32</v>
      </c>
      <c r="AI7" s="4">
        <v>35.880000000000003</v>
      </c>
      <c r="AJ7" s="4">
        <v>29.85</v>
      </c>
      <c r="AK7" s="4">
        <v>27.4</v>
      </c>
      <c r="AL7" s="4">
        <v>24.61</v>
      </c>
      <c r="AM7" s="4">
        <v>25.66</v>
      </c>
      <c r="AN7" s="4">
        <v>22.82</v>
      </c>
      <c r="AO7" s="4">
        <v>21.39</v>
      </c>
      <c r="AP7" s="4">
        <v>34.22</v>
      </c>
      <c r="AQ7" s="4">
        <v>34.590000000000003</v>
      </c>
      <c r="AR7" s="4">
        <v>33.49</v>
      </c>
      <c r="AS7" s="4">
        <v>32.51</v>
      </c>
      <c r="AT7" s="4">
        <v>32.04</v>
      </c>
      <c r="AU7" s="4">
        <v>31.43</v>
      </c>
      <c r="AV7" s="4">
        <v>30.89</v>
      </c>
      <c r="AW7" s="4">
        <v>30.56</v>
      </c>
      <c r="AX7" s="4">
        <v>30.18</v>
      </c>
      <c r="AY7" s="4">
        <v>29.16</v>
      </c>
      <c r="AZ7" s="4">
        <v>28.31</v>
      </c>
      <c r="BA7" s="4">
        <v>28.01</v>
      </c>
      <c r="BB7" s="4">
        <v>27.75</v>
      </c>
      <c r="BC7" s="4">
        <v>27.33</v>
      </c>
      <c r="BD7" s="4">
        <v>26.8</v>
      </c>
      <c r="BE7" s="4">
        <v>26.58</v>
      </c>
      <c r="BF7" s="4">
        <v>26.33</v>
      </c>
      <c r="BG7" s="4">
        <v>25.8</v>
      </c>
      <c r="BH7" s="4">
        <v>25.18</v>
      </c>
      <c r="BI7" s="4">
        <v>24.94</v>
      </c>
      <c r="BJ7" s="4">
        <v>24.72</v>
      </c>
      <c r="BK7" s="4">
        <v>24.34</v>
      </c>
      <c r="BL7" s="4">
        <v>24.06</v>
      </c>
      <c r="BM7" s="4">
        <v>23.87</v>
      </c>
      <c r="BN7" s="4">
        <v>23.58</v>
      </c>
      <c r="BO7" s="4">
        <v>23.27</v>
      </c>
      <c r="BP7" s="4">
        <v>23.17</v>
      </c>
      <c r="BQ7" s="4">
        <v>22.59</v>
      </c>
      <c r="BR7" s="4">
        <v>22.11</v>
      </c>
      <c r="BS7" s="4">
        <v>22.07</v>
      </c>
      <c r="BT7" s="4">
        <v>21.83</v>
      </c>
      <c r="BU7" s="4">
        <v>21.55</v>
      </c>
      <c r="BV7" s="4">
        <v>21.29</v>
      </c>
      <c r="BW7" s="4">
        <v>20.99</v>
      </c>
      <c r="BX7" s="4">
        <v>20.98</v>
      </c>
      <c r="BY7" s="4">
        <v>20.59</v>
      </c>
      <c r="BZ7" s="4">
        <v>20.059999999999999</v>
      </c>
      <c r="CA7" s="4">
        <v>20.11</v>
      </c>
      <c r="CB7" s="4">
        <v>20.010000000000002</v>
      </c>
      <c r="CC7" s="4">
        <v>19.77</v>
      </c>
      <c r="CD7" s="4">
        <v>19.52</v>
      </c>
      <c r="CE7" s="4">
        <v>19.12</v>
      </c>
      <c r="CF7" s="4">
        <v>18.920000000000002</v>
      </c>
      <c r="CG7" s="4">
        <v>18.68</v>
      </c>
      <c r="CH7" s="4">
        <v>18.36</v>
      </c>
      <c r="CI7" s="4">
        <v>18.29</v>
      </c>
      <c r="CJ7" s="4">
        <v>18.14</v>
      </c>
      <c r="CK7" s="4">
        <v>17.920000000000002</v>
      </c>
      <c r="CL7" s="4">
        <v>17.739999999999998</v>
      </c>
      <c r="CM7" s="4">
        <v>17.55</v>
      </c>
    </row>
    <row r="8" spans="1:91" ht="14.1" customHeight="1">
      <c r="A8" s="2">
        <v>2</v>
      </c>
      <c r="B8" s="4">
        <v>52.81</v>
      </c>
      <c r="C8" s="4">
        <v>45.97</v>
      </c>
      <c r="D8" s="4">
        <v>47.91</v>
      </c>
      <c r="E8" s="4">
        <v>44.03</v>
      </c>
      <c r="F8" s="4">
        <v>52.04</v>
      </c>
      <c r="G8" s="4">
        <v>44.91</v>
      </c>
      <c r="H8" s="4">
        <v>46.43</v>
      </c>
      <c r="I8" s="4">
        <v>43.54</v>
      </c>
      <c r="J8" s="4">
        <v>45.93</v>
      </c>
      <c r="K8" s="4">
        <v>43.99</v>
      </c>
      <c r="L8" s="4">
        <v>38.06</v>
      </c>
      <c r="M8" s="4">
        <v>33.799999999999997</v>
      </c>
      <c r="N8" s="4">
        <v>37.01</v>
      </c>
      <c r="O8" s="4">
        <v>31.84</v>
      </c>
      <c r="P8" s="4">
        <v>29.46</v>
      </c>
      <c r="Q8" s="4">
        <v>30.58</v>
      </c>
      <c r="R8" s="4">
        <v>31.07</v>
      </c>
      <c r="S8" s="4">
        <v>32.270000000000003</v>
      </c>
      <c r="T8" s="4">
        <v>33.28</v>
      </c>
      <c r="U8" s="4">
        <v>27.52</v>
      </c>
      <c r="V8" s="4">
        <v>26.48</v>
      </c>
      <c r="W8" s="4">
        <v>27.08</v>
      </c>
      <c r="X8" s="4">
        <v>25.65</v>
      </c>
      <c r="Y8" s="4">
        <v>22.98</v>
      </c>
      <c r="Z8" s="4">
        <v>23.36</v>
      </c>
      <c r="AA8" s="4">
        <v>22.41</v>
      </c>
      <c r="AB8" s="4">
        <v>28.94</v>
      </c>
      <c r="AC8" s="4">
        <v>18.32</v>
      </c>
      <c r="AD8" s="4">
        <v>18.670000000000002</v>
      </c>
      <c r="AE8" s="4">
        <v>18.41</v>
      </c>
      <c r="AF8" s="4">
        <v>20.41</v>
      </c>
      <c r="AG8" s="4">
        <v>18.43</v>
      </c>
      <c r="AH8" s="4">
        <v>18.02</v>
      </c>
      <c r="AI8" s="4">
        <v>16.13</v>
      </c>
      <c r="AJ8" s="4">
        <v>15.89</v>
      </c>
      <c r="AK8" s="4">
        <v>13.14</v>
      </c>
      <c r="AL8" s="4">
        <v>14</v>
      </c>
      <c r="AM8" s="4">
        <v>12.05</v>
      </c>
      <c r="AN8" s="4">
        <v>13.69</v>
      </c>
      <c r="AO8" s="4">
        <v>12.58</v>
      </c>
      <c r="AP8" s="4">
        <v>15.86</v>
      </c>
      <c r="AQ8" s="4">
        <v>15.84</v>
      </c>
      <c r="AR8" s="4">
        <v>15.4</v>
      </c>
      <c r="AS8" s="4">
        <v>15.14</v>
      </c>
      <c r="AT8" s="4">
        <v>14.86</v>
      </c>
      <c r="AU8" s="4">
        <v>14.52</v>
      </c>
      <c r="AV8" s="4">
        <v>14.21</v>
      </c>
      <c r="AW8" s="4">
        <v>14.01</v>
      </c>
      <c r="AX8" s="4">
        <v>13.73</v>
      </c>
      <c r="AY8" s="4">
        <v>13.37</v>
      </c>
      <c r="AZ8" s="4">
        <v>13.16</v>
      </c>
      <c r="BA8" s="4">
        <v>12.94</v>
      </c>
      <c r="BB8" s="4">
        <v>12.7</v>
      </c>
      <c r="BC8" s="4">
        <v>12.54</v>
      </c>
      <c r="BD8" s="4">
        <v>12.36</v>
      </c>
      <c r="BE8" s="4">
        <v>12.17</v>
      </c>
      <c r="BF8" s="4">
        <v>11.95</v>
      </c>
      <c r="BG8" s="4">
        <v>11.71</v>
      </c>
      <c r="BH8" s="4">
        <v>11.52</v>
      </c>
      <c r="BI8" s="4">
        <v>11.33</v>
      </c>
      <c r="BJ8" s="4">
        <v>11.14</v>
      </c>
      <c r="BK8" s="4">
        <v>11.04</v>
      </c>
      <c r="BL8" s="4">
        <v>10.87</v>
      </c>
      <c r="BM8" s="4">
        <v>10.73</v>
      </c>
      <c r="BN8" s="4">
        <v>10.67</v>
      </c>
      <c r="BO8" s="4">
        <v>10.56</v>
      </c>
      <c r="BP8" s="4">
        <v>10.47</v>
      </c>
      <c r="BQ8" s="4">
        <v>10.33</v>
      </c>
      <c r="BR8" s="4">
        <v>10.14</v>
      </c>
      <c r="BS8" s="4">
        <v>10.029999999999999</v>
      </c>
      <c r="BT8" s="4">
        <v>10.02</v>
      </c>
      <c r="BU8" s="4">
        <v>9.94</v>
      </c>
      <c r="BV8" s="4">
        <v>9.7899999999999991</v>
      </c>
      <c r="BW8" s="4">
        <v>9.7200000000000006</v>
      </c>
      <c r="BX8" s="4">
        <v>9.56</v>
      </c>
      <c r="BY8" s="4">
        <v>9.41</v>
      </c>
      <c r="BZ8" s="4">
        <v>9.41</v>
      </c>
      <c r="CA8" s="4">
        <v>9.32</v>
      </c>
      <c r="CB8" s="4">
        <v>9.1300000000000008</v>
      </c>
      <c r="CC8" s="4">
        <v>9.1</v>
      </c>
      <c r="CD8" s="4">
        <v>8.98</v>
      </c>
      <c r="CE8" s="4">
        <v>8.76</v>
      </c>
      <c r="CF8" s="4">
        <v>8.6999999999999993</v>
      </c>
      <c r="CG8" s="4">
        <v>8.64</v>
      </c>
      <c r="CH8" s="4">
        <v>8.56</v>
      </c>
      <c r="CI8" s="4">
        <v>8.4700000000000006</v>
      </c>
      <c r="CJ8" s="4">
        <v>8.2899999999999991</v>
      </c>
      <c r="CK8" s="4">
        <v>8.19</v>
      </c>
      <c r="CL8" s="4">
        <v>8.17</v>
      </c>
      <c r="CM8" s="4">
        <v>7.98</v>
      </c>
    </row>
    <row r="9" spans="1:91" ht="14.1" customHeight="1">
      <c r="A9" s="2">
        <v>3</v>
      </c>
      <c r="B9" s="4">
        <v>36.159999999999997</v>
      </c>
      <c r="C9" s="4">
        <v>38.61</v>
      </c>
      <c r="D9" s="4">
        <v>36.46</v>
      </c>
      <c r="E9" s="4">
        <v>41.95</v>
      </c>
      <c r="F9" s="4">
        <v>39.51</v>
      </c>
      <c r="G9" s="4">
        <v>37.770000000000003</v>
      </c>
      <c r="H9" s="4">
        <v>30.46</v>
      </c>
      <c r="I9" s="4">
        <v>33.97</v>
      </c>
      <c r="J9" s="4">
        <v>35.08</v>
      </c>
      <c r="K9" s="4">
        <v>33.19</v>
      </c>
      <c r="L9" s="4">
        <v>33.24</v>
      </c>
      <c r="M9" s="4">
        <v>25.94</v>
      </c>
      <c r="N9" s="4">
        <v>27.5</v>
      </c>
      <c r="O9" s="4">
        <v>21.46</v>
      </c>
      <c r="P9" s="4">
        <v>24.72</v>
      </c>
      <c r="Q9" s="4">
        <v>23.61</v>
      </c>
      <c r="R9" s="4">
        <v>21.19</v>
      </c>
      <c r="S9" s="4">
        <v>23.22</v>
      </c>
      <c r="T9" s="4">
        <v>21.57</v>
      </c>
      <c r="U9" s="4">
        <v>18.47</v>
      </c>
      <c r="V9" s="4">
        <v>17.329999999999998</v>
      </c>
      <c r="W9" s="4">
        <v>15.08</v>
      </c>
      <c r="X9" s="4">
        <v>20.51</v>
      </c>
      <c r="Y9" s="4">
        <v>20.93</v>
      </c>
      <c r="Z9" s="4">
        <v>18.68</v>
      </c>
      <c r="AA9" s="4">
        <v>15.37</v>
      </c>
      <c r="AB9" s="4">
        <v>17.399999999999999</v>
      </c>
      <c r="AC9" s="4">
        <v>17.05</v>
      </c>
      <c r="AD9" s="4">
        <v>10.91</v>
      </c>
      <c r="AE9" s="4">
        <v>14.6</v>
      </c>
      <c r="AF9" s="4">
        <v>11.41</v>
      </c>
      <c r="AG9" s="4">
        <v>11.12</v>
      </c>
      <c r="AH9" s="4">
        <v>10.94</v>
      </c>
      <c r="AI9" s="4">
        <v>13.61</v>
      </c>
      <c r="AJ9" s="4">
        <v>12.33</v>
      </c>
      <c r="AK9" s="4">
        <v>13.35</v>
      </c>
      <c r="AL9" s="4">
        <v>11.68</v>
      </c>
      <c r="AM9" s="4">
        <v>10.62</v>
      </c>
      <c r="AN9" s="4">
        <v>8.9700000000000006</v>
      </c>
      <c r="AO9" s="4">
        <v>11.08</v>
      </c>
      <c r="AP9" s="4">
        <v>8.52</v>
      </c>
      <c r="AQ9" s="4">
        <v>8.4700000000000006</v>
      </c>
      <c r="AR9" s="4">
        <v>8.17</v>
      </c>
      <c r="AS9" s="4">
        <v>7.98</v>
      </c>
      <c r="AT9" s="4">
        <v>7.8</v>
      </c>
      <c r="AU9" s="4">
        <v>7.6</v>
      </c>
      <c r="AV9" s="4">
        <v>7.43</v>
      </c>
      <c r="AW9" s="4">
        <v>7.27</v>
      </c>
      <c r="AX9" s="4">
        <v>7.14</v>
      </c>
      <c r="AY9" s="4">
        <v>6.92</v>
      </c>
      <c r="AZ9" s="4">
        <v>6.78</v>
      </c>
      <c r="BA9" s="4">
        <v>6.64</v>
      </c>
      <c r="BB9" s="4">
        <v>6.49</v>
      </c>
      <c r="BC9" s="4">
        <v>6.49</v>
      </c>
      <c r="BD9" s="4">
        <v>6.33</v>
      </c>
      <c r="BE9" s="4">
        <v>6.16</v>
      </c>
      <c r="BF9" s="4">
        <v>6.15</v>
      </c>
      <c r="BG9" s="4">
        <v>6.13</v>
      </c>
      <c r="BH9" s="4">
        <v>6.09</v>
      </c>
      <c r="BI9" s="4">
        <v>5.88</v>
      </c>
      <c r="BJ9" s="4">
        <v>5.66</v>
      </c>
      <c r="BK9" s="4">
        <v>5.61</v>
      </c>
      <c r="BL9" s="4">
        <v>5.55</v>
      </c>
      <c r="BM9" s="4">
        <v>5.51</v>
      </c>
      <c r="BN9" s="4">
        <v>5.47</v>
      </c>
      <c r="BO9" s="4">
        <v>5.44</v>
      </c>
      <c r="BP9" s="4">
        <v>5.42</v>
      </c>
      <c r="BQ9" s="4">
        <v>5.34</v>
      </c>
      <c r="BR9" s="4">
        <v>5.27</v>
      </c>
      <c r="BS9" s="4">
        <v>5.21</v>
      </c>
      <c r="BT9" s="4">
        <v>5.16</v>
      </c>
      <c r="BU9" s="4">
        <v>5.1100000000000003</v>
      </c>
      <c r="BV9" s="4">
        <v>5.07</v>
      </c>
      <c r="BW9" s="4">
        <v>5.04</v>
      </c>
      <c r="BX9" s="4">
        <v>4.92</v>
      </c>
      <c r="BY9" s="4">
        <v>4.8899999999999997</v>
      </c>
      <c r="BZ9" s="4">
        <v>4.93</v>
      </c>
      <c r="CA9" s="4">
        <v>4.8099999999999996</v>
      </c>
      <c r="CB9" s="4">
        <v>4.6900000000000004</v>
      </c>
      <c r="CC9" s="4">
        <v>4.72</v>
      </c>
      <c r="CD9" s="4">
        <v>4.67</v>
      </c>
      <c r="CE9" s="4">
        <v>4.53</v>
      </c>
      <c r="CF9" s="4">
        <v>4.46</v>
      </c>
      <c r="CG9" s="4">
        <v>4.47</v>
      </c>
      <c r="CH9" s="4">
        <v>4.4800000000000004</v>
      </c>
      <c r="CI9" s="4">
        <v>4.4000000000000004</v>
      </c>
      <c r="CJ9" s="4">
        <v>4.32</v>
      </c>
      <c r="CK9" s="4">
        <v>4.3099999999999996</v>
      </c>
      <c r="CL9" s="4">
        <v>4.22</v>
      </c>
      <c r="CM9" s="4">
        <v>4.13</v>
      </c>
    </row>
    <row r="10" spans="1:91" ht="14.1" customHeight="1">
      <c r="A10" s="2">
        <v>4</v>
      </c>
      <c r="B10" s="4">
        <v>37.54</v>
      </c>
      <c r="C10" s="4">
        <v>32.51</v>
      </c>
      <c r="D10" s="4">
        <v>32.619999999999997</v>
      </c>
      <c r="E10" s="4">
        <v>23.46</v>
      </c>
      <c r="F10" s="4">
        <v>29.73</v>
      </c>
      <c r="G10" s="4">
        <v>26.19</v>
      </c>
      <c r="H10" s="4">
        <v>28.66</v>
      </c>
      <c r="I10" s="4">
        <v>24.22</v>
      </c>
      <c r="J10" s="4">
        <v>26.13</v>
      </c>
      <c r="K10" s="4">
        <v>26.13</v>
      </c>
      <c r="L10" s="4">
        <v>21.98</v>
      </c>
      <c r="M10" s="4">
        <v>25.24</v>
      </c>
      <c r="N10" s="4">
        <v>22.2</v>
      </c>
      <c r="O10" s="4">
        <v>21.18</v>
      </c>
      <c r="P10" s="4">
        <v>15.79</v>
      </c>
      <c r="Q10" s="4">
        <v>21.85</v>
      </c>
      <c r="R10" s="4">
        <v>19.82</v>
      </c>
      <c r="S10" s="4">
        <v>18.850000000000001</v>
      </c>
      <c r="T10" s="4">
        <v>16.57</v>
      </c>
      <c r="U10" s="4">
        <v>15.77</v>
      </c>
      <c r="V10" s="4">
        <v>16.059999999999999</v>
      </c>
      <c r="W10" s="4">
        <v>16.63</v>
      </c>
      <c r="X10" s="4">
        <v>16.23</v>
      </c>
      <c r="Y10" s="4">
        <v>12.1</v>
      </c>
      <c r="Z10" s="4">
        <v>11.72</v>
      </c>
      <c r="AA10" s="4">
        <v>12.77</v>
      </c>
      <c r="AB10" s="4">
        <v>15.03</v>
      </c>
      <c r="AC10" s="4">
        <v>13.06</v>
      </c>
      <c r="AD10" s="4">
        <v>9.44</v>
      </c>
      <c r="AE10" s="4">
        <v>10.57</v>
      </c>
      <c r="AF10" s="4">
        <v>10.55</v>
      </c>
      <c r="AG10" s="4">
        <v>11.08</v>
      </c>
      <c r="AH10" s="4">
        <v>9.9499999999999993</v>
      </c>
      <c r="AI10" s="4">
        <v>7.33</v>
      </c>
      <c r="AJ10" s="4">
        <v>11.4</v>
      </c>
      <c r="AK10" s="4">
        <v>8.08</v>
      </c>
      <c r="AL10" s="4">
        <v>9.82</v>
      </c>
      <c r="AM10" s="4">
        <v>11.05</v>
      </c>
      <c r="AN10" s="4">
        <v>7.3</v>
      </c>
      <c r="AO10" s="4">
        <v>7.82</v>
      </c>
      <c r="AP10" s="4">
        <v>7.49</v>
      </c>
      <c r="AQ10" s="4">
        <v>7.46</v>
      </c>
      <c r="AR10" s="4">
        <v>7.31</v>
      </c>
      <c r="AS10" s="4">
        <v>7.12</v>
      </c>
      <c r="AT10" s="4">
        <v>6.9</v>
      </c>
      <c r="AU10" s="4">
        <v>6.72</v>
      </c>
      <c r="AV10" s="4">
        <v>6.59</v>
      </c>
      <c r="AW10" s="4">
        <v>6.43</v>
      </c>
      <c r="AX10" s="4">
        <v>6.27</v>
      </c>
      <c r="AY10" s="4">
        <v>6.13</v>
      </c>
      <c r="AZ10" s="4">
        <v>5.99</v>
      </c>
      <c r="BA10" s="4">
        <v>5.85</v>
      </c>
      <c r="BB10" s="4">
        <v>5.7</v>
      </c>
      <c r="BC10" s="4">
        <v>5.63</v>
      </c>
      <c r="BD10" s="4">
        <v>5.56</v>
      </c>
      <c r="BE10" s="4">
        <v>5.4</v>
      </c>
      <c r="BF10" s="4">
        <v>5.31</v>
      </c>
      <c r="BG10" s="4">
        <v>5.3</v>
      </c>
      <c r="BH10" s="4">
        <v>5.28</v>
      </c>
      <c r="BI10" s="4">
        <v>5.17</v>
      </c>
      <c r="BJ10" s="4">
        <v>4.97</v>
      </c>
      <c r="BK10" s="4">
        <v>4.84</v>
      </c>
      <c r="BL10" s="4">
        <v>4.79</v>
      </c>
      <c r="BM10" s="4">
        <v>4.75</v>
      </c>
      <c r="BN10" s="4">
        <v>4.71</v>
      </c>
      <c r="BO10" s="4">
        <v>4.68</v>
      </c>
      <c r="BP10" s="4">
        <v>4.6500000000000004</v>
      </c>
      <c r="BQ10" s="4">
        <v>4.6399999999999997</v>
      </c>
      <c r="BR10" s="4">
        <v>4.63</v>
      </c>
      <c r="BS10" s="4">
        <v>4.5599999999999996</v>
      </c>
      <c r="BT10" s="4">
        <v>4.42</v>
      </c>
      <c r="BU10" s="4">
        <v>4.37</v>
      </c>
      <c r="BV10" s="4">
        <v>4.3899999999999997</v>
      </c>
      <c r="BW10" s="4">
        <v>4.3499999999999996</v>
      </c>
      <c r="BX10" s="4">
        <v>4.3099999999999996</v>
      </c>
      <c r="BY10" s="4">
        <v>4.2699999999999996</v>
      </c>
      <c r="BZ10" s="4">
        <v>4.2300000000000004</v>
      </c>
      <c r="CA10" s="4">
        <v>4.18</v>
      </c>
      <c r="CB10" s="4">
        <v>4.1399999999999997</v>
      </c>
      <c r="CC10" s="4">
        <v>4.09</v>
      </c>
      <c r="CD10" s="4">
        <v>4.04</v>
      </c>
      <c r="CE10" s="4">
        <v>3.98</v>
      </c>
      <c r="CF10" s="4">
        <v>3.92</v>
      </c>
      <c r="CG10" s="4">
        <v>3.93</v>
      </c>
      <c r="CH10" s="4">
        <v>3.86</v>
      </c>
      <c r="CI10" s="4">
        <v>3.79</v>
      </c>
      <c r="CJ10" s="4">
        <v>3.79</v>
      </c>
      <c r="CK10" s="4">
        <v>3.79</v>
      </c>
      <c r="CL10" s="4">
        <v>3.7</v>
      </c>
      <c r="CM10" s="4">
        <v>3.53</v>
      </c>
    </row>
    <row r="11" spans="1:91" ht="14.1" customHeight="1">
      <c r="A11" s="2">
        <v>5</v>
      </c>
      <c r="B11" s="4">
        <v>29.25</v>
      </c>
      <c r="C11" s="4">
        <v>26.83</v>
      </c>
      <c r="D11" s="4">
        <v>27.07</v>
      </c>
      <c r="E11" s="4">
        <v>25.56</v>
      </c>
      <c r="F11" s="4">
        <v>25.54</v>
      </c>
      <c r="G11" s="4">
        <v>24.36</v>
      </c>
      <c r="H11" s="4">
        <v>23.97</v>
      </c>
      <c r="I11" s="4">
        <v>22.72</v>
      </c>
      <c r="J11" s="4">
        <v>27.61</v>
      </c>
      <c r="K11" s="4">
        <v>23.1</v>
      </c>
      <c r="L11" s="4">
        <v>23.72</v>
      </c>
      <c r="M11" s="4">
        <v>21.11</v>
      </c>
      <c r="N11" s="4">
        <v>18.64</v>
      </c>
      <c r="O11" s="4">
        <v>12.39</v>
      </c>
      <c r="P11" s="4">
        <v>16.86</v>
      </c>
      <c r="Q11" s="4">
        <v>15.19</v>
      </c>
      <c r="R11" s="4">
        <v>17.309999999999999</v>
      </c>
      <c r="S11" s="4">
        <v>15.14</v>
      </c>
      <c r="T11" s="4">
        <v>13.54</v>
      </c>
      <c r="U11" s="4">
        <v>10.85</v>
      </c>
      <c r="V11" s="4">
        <v>12.73</v>
      </c>
      <c r="W11" s="4">
        <v>12.35</v>
      </c>
      <c r="X11" s="4">
        <v>13.78</v>
      </c>
      <c r="Y11" s="4">
        <v>8.3800000000000008</v>
      </c>
      <c r="Z11" s="4">
        <v>11.43</v>
      </c>
      <c r="AA11" s="4">
        <v>12.67</v>
      </c>
      <c r="AB11" s="4">
        <v>12.09</v>
      </c>
      <c r="AC11" s="4">
        <v>14.7</v>
      </c>
      <c r="AD11" s="4">
        <v>12.12</v>
      </c>
      <c r="AE11" s="4">
        <v>10.64</v>
      </c>
      <c r="AF11" s="4">
        <v>11.7</v>
      </c>
      <c r="AG11" s="4">
        <v>10.5</v>
      </c>
      <c r="AH11" s="4">
        <v>9.92</v>
      </c>
      <c r="AI11" s="4">
        <v>8.7799999999999994</v>
      </c>
      <c r="AJ11" s="4">
        <v>7.55</v>
      </c>
      <c r="AK11" s="4">
        <v>10.54</v>
      </c>
      <c r="AL11" s="4">
        <v>9.85</v>
      </c>
      <c r="AM11" s="4">
        <v>8.17</v>
      </c>
      <c r="AN11" s="4">
        <v>8.0399999999999991</v>
      </c>
      <c r="AO11" s="4">
        <v>6.45</v>
      </c>
      <c r="AP11" s="4">
        <v>7.33</v>
      </c>
      <c r="AQ11" s="4">
        <v>7.24</v>
      </c>
      <c r="AR11" s="4">
        <v>7.14</v>
      </c>
      <c r="AS11" s="4">
        <v>6.91</v>
      </c>
      <c r="AT11" s="4">
        <v>6.63</v>
      </c>
      <c r="AU11" s="4">
        <v>6.47</v>
      </c>
      <c r="AV11" s="4">
        <v>6.36</v>
      </c>
      <c r="AW11" s="4">
        <v>6.23</v>
      </c>
      <c r="AX11" s="4">
        <v>6.07</v>
      </c>
      <c r="AY11" s="4">
        <v>5.91</v>
      </c>
      <c r="AZ11" s="4">
        <v>5.77</v>
      </c>
      <c r="BA11" s="4">
        <v>5.63</v>
      </c>
      <c r="BB11" s="4">
        <v>5.49</v>
      </c>
      <c r="BC11" s="4">
        <v>5.35</v>
      </c>
      <c r="BD11" s="4">
        <v>5.28</v>
      </c>
      <c r="BE11" s="4">
        <v>5.2</v>
      </c>
      <c r="BF11" s="4">
        <v>5.12</v>
      </c>
      <c r="BG11" s="4">
        <v>5.04</v>
      </c>
      <c r="BH11" s="4">
        <v>4.95</v>
      </c>
      <c r="BI11" s="4">
        <v>4.93</v>
      </c>
      <c r="BJ11" s="4">
        <v>4.82</v>
      </c>
      <c r="BK11" s="4">
        <v>4.7</v>
      </c>
      <c r="BL11" s="4">
        <v>4.66</v>
      </c>
      <c r="BM11" s="4">
        <v>4.6100000000000003</v>
      </c>
      <c r="BN11" s="4">
        <v>4.57</v>
      </c>
      <c r="BO11" s="4">
        <v>4.53</v>
      </c>
      <c r="BP11" s="4">
        <v>4.5</v>
      </c>
      <c r="BQ11" s="4">
        <v>4.4000000000000004</v>
      </c>
      <c r="BR11" s="4">
        <v>4.3099999999999996</v>
      </c>
      <c r="BS11" s="4">
        <v>4.3099999999999996</v>
      </c>
      <c r="BT11" s="4">
        <v>4.24</v>
      </c>
      <c r="BU11" s="4">
        <v>4.17</v>
      </c>
      <c r="BV11" s="4">
        <v>4.1900000000000004</v>
      </c>
      <c r="BW11" s="4">
        <v>4.1399999999999997</v>
      </c>
      <c r="BX11" s="4">
        <v>4.0999999999999996</v>
      </c>
      <c r="BY11" s="4">
        <v>4.05</v>
      </c>
      <c r="BZ11" s="4">
        <v>4.01</v>
      </c>
      <c r="CA11" s="4">
        <v>3.97</v>
      </c>
      <c r="CB11" s="4">
        <v>3.92</v>
      </c>
      <c r="CC11" s="4">
        <v>3.88</v>
      </c>
      <c r="CD11" s="4">
        <v>3.83</v>
      </c>
      <c r="CE11" s="4">
        <v>3.85</v>
      </c>
      <c r="CF11" s="4">
        <v>3.79</v>
      </c>
      <c r="CG11" s="4">
        <v>3.73</v>
      </c>
      <c r="CH11" s="4">
        <v>3.66</v>
      </c>
      <c r="CI11" s="4">
        <v>3.59</v>
      </c>
      <c r="CJ11" s="4">
        <v>3.6</v>
      </c>
      <c r="CK11" s="4">
        <v>3.6</v>
      </c>
      <c r="CL11" s="4">
        <v>3.6</v>
      </c>
      <c r="CM11" s="4">
        <v>3.35</v>
      </c>
    </row>
    <row r="12" spans="1:91" ht="14.1" customHeight="1">
      <c r="A12" s="2">
        <v>6</v>
      </c>
      <c r="B12" s="4">
        <v>31.96</v>
      </c>
      <c r="C12" s="4">
        <v>25.26</v>
      </c>
      <c r="D12" s="4">
        <v>27.2</v>
      </c>
      <c r="E12" s="4">
        <v>23.96</v>
      </c>
      <c r="F12" s="4">
        <v>17.84</v>
      </c>
      <c r="G12" s="4">
        <v>20.239999999999998</v>
      </c>
      <c r="H12" s="4">
        <v>22.47</v>
      </c>
      <c r="I12" s="4">
        <v>22.08</v>
      </c>
      <c r="J12" s="4">
        <v>22.36</v>
      </c>
      <c r="K12" s="4">
        <v>23.84</v>
      </c>
      <c r="L12" s="4">
        <v>19.16</v>
      </c>
      <c r="M12" s="4">
        <v>17.8</v>
      </c>
      <c r="N12" s="4">
        <v>17.89</v>
      </c>
      <c r="O12" s="4">
        <v>16.91</v>
      </c>
      <c r="P12" s="4">
        <v>16.97</v>
      </c>
      <c r="Q12" s="4">
        <v>12.83</v>
      </c>
      <c r="R12" s="4">
        <v>16.02</v>
      </c>
      <c r="S12" s="4">
        <v>14.75</v>
      </c>
      <c r="T12" s="4">
        <v>11.92</v>
      </c>
      <c r="U12" s="4">
        <v>18.29</v>
      </c>
      <c r="V12" s="4">
        <v>13.27</v>
      </c>
      <c r="W12" s="4">
        <v>12.35</v>
      </c>
      <c r="X12" s="4">
        <v>14.07</v>
      </c>
      <c r="Y12" s="4">
        <v>11.27</v>
      </c>
      <c r="Z12" s="4">
        <v>14.23</v>
      </c>
      <c r="AA12" s="4">
        <v>9.18</v>
      </c>
      <c r="AB12" s="4">
        <v>11.96</v>
      </c>
      <c r="AC12" s="4">
        <v>10.1</v>
      </c>
      <c r="AD12" s="4">
        <v>8.93</v>
      </c>
      <c r="AE12" s="4">
        <v>9.6300000000000008</v>
      </c>
      <c r="AF12" s="4">
        <v>9.11</v>
      </c>
      <c r="AG12" s="4">
        <v>9.0299999999999994</v>
      </c>
      <c r="AH12" s="4">
        <v>7.35</v>
      </c>
      <c r="AI12" s="4">
        <v>10.69</v>
      </c>
      <c r="AJ12" s="4">
        <v>8.4600000000000009</v>
      </c>
      <c r="AK12" s="4">
        <v>6.17</v>
      </c>
      <c r="AL12" s="4">
        <v>7.35</v>
      </c>
      <c r="AM12" s="4">
        <v>8.51</v>
      </c>
      <c r="AN12" s="4">
        <v>10.5</v>
      </c>
      <c r="AO12" s="4">
        <v>6.4</v>
      </c>
      <c r="AP12" s="4">
        <v>7.08</v>
      </c>
      <c r="AQ12" s="4">
        <v>6.96</v>
      </c>
      <c r="AR12" s="4">
        <v>6.8</v>
      </c>
      <c r="AS12" s="4">
        <v>6.61</v>
      </c>
      <c r="AT12" s="4">
        <v>6.44</v>
      </c>
      <c r="AU12" s="4">
        <v>6.23</v>
      </c>
      <c r="AV12" s="4">
        <v>6.06</v>
      </c>
      <c r="AW12" s="4">
        <v>5.94</v>
      </c>
      <c r="AX12" s="4">
        <v>5.81</v>
      </c>
      <c r="AY12" s="4">
        <v>5.65</v>
      </c>
      <c r="AZ12" s="4">
        <v>5.49</v>
      </c>
      <c r="BA12" s="4">
        <v>5.43</v>
      </c>
      <c r="BB12" s="4">
        <v>5.29</v>
      </c>
      <c r="BC12" s="4">
        <v>5.15</v>
      </c>
      <c r="BD12" s="4">
        <v>5.08</v>
      </c>
      <c r="BE12" s="4">
        <v>5.01</v>
      </c>
      <c r="BF12" s="4">
        <v>4.9400000000000004</v>
      </c>
      <c r="BG12" s="4">
        <v>4.8600000000000003</v>
      </c>
      <c r="BH12" s="4">
        <v>4.7699999999999996</v>
      </c>
      <c r="BI12" s="4">
        <v>4.68</v>
      </c>
      <c r="BJ12" s="4">
        <v>4.59</v>
      </c>
      <c r="BK12" s="4">
        <v>4.5599999999999996</v>
      </c>
      <c r="BL12" s="4">
        <v>4.5199999999999996</v>
      </c>
      <c r="BM12" s="4">
        <v>4.4800000000000004</v>
      </c>
      <c r="BN12" s="4">
        <v>4.4400000000000004</v>
      </c>
      <c r="BO12" s="4">
        <v>4.4000000000000004</v>
      </c>
      <c r="BP12" s="4">
        <v>4.3600000000000003</v>
      </c>
      <c r="BQ12" s="4">
        <v>4.26</v>
      </c>
      <c r="BR12" s="4">
        <v>4.16</v>
      </c>
      <c r="BS12" s="4">
        <v>4.1399999999999997</v>
      </c>
      <c r="BT12" s="4">
        <v>4.1399999999999997</v>
      </c>
      <c r="BU12" s="4">
        <v>4.07</v>
      </c>
      <c r="BV12" s="4">
        <v>4.01</v>
      </c>
      <c r="BW12" s="4">
        <v>3.95</v>
      </c>
      <c r="BX12" s="4">
        <v>3.9</v>
      </c>
      <c r="BY12" s="4">
        <v>3.92</v>
      </c>
      <c r="BZ12" s="4">
        <v>3.88</v>
      </c>
      <c r="CA12" s="4">
        <v>3.76</v>
      </c>
      <c r="CB12" s="4">
        <v>3.71</v>
      </c>
      <c r="CC12" s="4">
        <v>3.75</v>
      </c>
      <c r="CD12" s="4">
        <v>3.7</v>
      </c>
      <c r="CE12" s="4">
        <v>3.65</v>
      </c>
      <c r="CF12" s="4">
        <v>3.59</v>
      </c>
      <c r="CG12" s="4">
        <v>3.53</v>
      </c>
      <c r="CH12" s="4">
        <v>3.55</v>
      </c>
      <c r="CI12" s="4">
        <v>3.56</v>
      </c>
      <c r="CJ12" s="4">
        <v>3.49</v>
      </c>
      <c r="CK12" s="4">
        <v>3.42</v>
      </c>
      <c r="CL12" s="4">
        <v>3.34</v>
      </c>
      <c r="CM12" s="4">
        <v>3.09</v>
      </c>
    </row>
    <row r="13" spans="1:91" ht="14.1" customHeight="1">
      <c r="A13" s="2">
        <v>7</v>
      </c>
      <c r="B13" s="4">
        <v>27.57</v>
      </c>
      <c r="C13" s="4">
        <v>24.91</v>
      </c>
      <c r="D13" s="4">
        <v>25.95</v>
      </c>
      <c r="E13" s="4">
        <v>20.9</v>
      </c>
      <c r="F13" s="4">
        <v>26.96</v>
      </c>
      <c r="G13" s="4">
        <v>23.5</v>
      </c>
      <c r="H13" s="4">
        <v>15</v>
      </c>
      <c r="I13" s="4">
        <v>22.75</v>
      </c>
      <c r="J13" s="4">
        <v>26.4</v>
      </c>
      <c r="K13" s="4">
        <v>15.83</v>
      </c>
      <c r="L13" s="4">
        <v>20.7</v>
      </c>
      <c r="M13" s="4">
        <v>20.34</v>
      </c>
      <c r="N13" s="4">
        <v>14.54</v>
      </c>
      <c r="O13" s="4">
        <v>16.12</v>
      </c>
      <c r="P13" s="4">
        <v>14.32</v>
      </c>
      <c r="Q13" s="4">
        <v>10.91</v>
      </c>
      <c r="R13" s="4">
        <v>11.68</v>
      </c>
      <c r="S13" s="4">
        <v>17.13</v>
      </c>
      <c r="T13" s="4">
        <v>13.32</v>
      </c>
      <c r="U13" s="4">
        <v>12.81</v>
      </c>
      <c r="V13" s="4">
        <v>12.72</v>
      </c>
      <c r="W13" s="4">
        <v>11.7</v>
      </c>
      <c r="X13" s="4">
        <v>9.8800000000000008</v>
      </c>
      <c r="Y13" s="4">
        <v>10.119999999999999</v>
      </c>
      <c r="Z13" s="4">
        <v>8.81</v>
      </c>
      <c r="AA13" s="4">
        <v>9.25</v>
      </c>
      <c r="AB13" s="4">
        <v>9.4499999999999993</v>
      </c>
      <c r="AC13" s="4">
        <v>10.62</v>
      </c>
      <c r="AD13" s="4">
        <v>7.15</v>
      </c>
      <c r="AE13" s="4">
        <v>6.69</v>
      </c>
      <c r="AF13" s="4">
        <v>8.3800000000000008</v>
      </c>
      <c r="AG13" s="4">
        <v>7.26</v>
      </c>
      <c r="AH13" s="4">
        <v>11.6</v>
      </c>
      <c r="AI13" s="4">
        <v>8.43</v>
      </c>
      <c r="AJ13" s="4">
        <v>9.5399999999999991</v>
      </c>
      <c r="AK13" s="4">
        <v>7.06</v>
      </c>
      <c r="AL13" s="4">
        <v>8.2799999999999994</v>
      </c>
      <c r="AM13" s="4">
        <v>7.84</v>
      </c>
      <c r="AN13" s="4">
        <v>5.39</v>
      </c>
      <c r="AO13" s="4">
        <v>7.57</v>
      </c>
      <c r="AP13" s="4">
        <v>6.63</v>
      </c>
      <c r="AQ13" s="4">
        <v>6.52</v>
      </c>
      <c r="AR13" s="4">
        <v>6.33</v>
      </c>
      <c r="AS13" s="4">
        <v>6.23</v>
      </c>
      <c r="AT13" s="4">
        <v>6.1</v>
      </c>
      <c r="AU13" s="4">
        <v>5.92</v>
      </c>
      <c r="AV13" s="4">
        <v>5.76</v>
      </c>
      <c r="AW13" s="4">
        <v>5.57</v>
      </c>
      <c r="AX13" s="4">
        <v>5.44</v>
      </c>
      <c r="AY13" s="4">
        <v>5.31</v>
      </c>
      <c r="AZ13" s="4">
        <v>5.15</v>
      </c>
      <c r="BA13" s="4">
        <v>5.15</v>
      </c>
      <c r="BB13" s="4">
        <v>5.01</v>
      </c>
      <c r="BC13" s="4">
        <v>4.87</v>
      </c>
      <c r="BD13" s="4">
        <v>4.8899999999999997</v>
      </c>
      <c r="BE13" s="4">
        <v>4.74</v>
      </c>
      <c r="BF13" s="4">
        <v>4.59</v>
      </c>
      <c r="BG13" s="4">
        <v>4.5999999999999996</v>
      </c>
      <c r="BH13" s="4">
        <v>4.5999999999999996</v>
      </c>
      <c r="BI13" s="4">
        <v>4.51</v>
      </c>
      <c r="BJ13" s="4">
        <v>4.3499999999999996</v>
      </c>
      <c r="BK13" s="4">
        <v>4.25</v>
      </c>
      <c r="BL13" s="4">
        <v>4.2300000000000004</v>
      </c>
      <c r="BM13" s="4">
        <v>4.1900000000000004</v>
      </c>
      <c r="BN13" s="4">
        <v>4.1500000000000004</v>
      </c>
      <c r="BO13" s="4">
        <v>4.1100000000000003</v>
      </c>
      <c r="BP13" s="4">
        <v>4.07</v>
      </c>
      <c r="BQ13" s="4">
        <v>4.04</v>
      </c>
      <c r="BR13" s="4">
        <v>4.01</v>
      </c>
      <c r="BS13" s="4">
        <v>3.99</v>
      </c>
      <c r="BT13" s="4">
        <v>3.98</v>
      </c>
      <c r="BU13" s="4">
        <v>3.9</v>
      </c>
      <c r="BV13" s="4">
        <v>3.83</v>
      </c>
      <c r="BW13" s="4">
        <v>3.77</v>
      </c>
      <c r="BX13" s="4">
        <v>3.71</v>
      </c>
      <c r="BY13" s="4">
        <v>3.73</v>
      </c>
      <c r="BZ13" s="4">
        <v>3.68</v>
      </c>
      <c r="CA13" s="4">
        <v>3.63</v>
      </c>
      <c r="CB13" s="4">
        <v>3.59</v>
      </c>
      <c r="CC13" s="4">
        <v>3.54</v>
      </c>
      <c r="CD13" s="4">
        <v>3.5</v>
      </c>
      <c r="CE13" s="4">
        <v>3.45</v>
      </c>
      <c r="CF13" s="4">
        <v>3.47</v>
      </c>
      <c r="CG13" s="4">
        <v>3.42</v>
      </c>
      <c r="CH13" s="4">
        <v>3.36</v>
      </c>
      <c r="CI13" s="4">
        <v>3.37</v>
      </c>
      <c r="CJ13" s="4">
        <v>3.3</v>
      </c>
      <c r="CK13" s="4">
        <v>3.15</v>
      </c>
      <c r="CL13" s="4">
        <v>3</v>
      </c>
      <c r="CM13" s="4">
        <v>2.92</v>
      </c>
    </row>
    <row r="14" spans="1:91" ht="14.1" customHeight="1">
      <c r="A14" s="2">
        <v>8</v>
      </c>
      <c r="B14" s="4">
        <v>24.87</v>
      </c>
      <c r="C14" s="4">
        <v>26.38</v>
      </c>
      <c r="D14" s="4">
        <v>24.6</v>
      </c>
      <c r="E14" s="4">
        <v>23.9</v>
      </c>
      <c r="F14" s="4">
        <v>19.45</v>
      </c>
      <c r="G14" s="4">
        <v>20.079999999999998</v>
      </c>
      <c r="H14" s="4">
        <v>19.34</v>
      </c>
      <c r="I14" s="4">
        <v>27.52</v>
      </c>
      <c r="J14" s="4">
        <v>19.64</v>
      </c>
      <c r="K14" s="4">
        <v>20.47</v>
      </c>
      <c r="L14" s="4">
        <v>19.82</v>
      </c>
      <c r="M14" s="4">
        <v>15.44</v>
      </c>
      <c r="N14" s="4">
        <v>16.14</v>
      </c>
      <c r="O14" s="4">
        <v>19.579999999999998</v>
      </c>
      <c r="P14" s="4">
        <v>15.81</v>
      </c>
      <c r="Q14" s="4">
        <v>12.58</v>
      </c>
      <c r="R14" s="4">
        <v>17.79</v>
      </c>
      <c r="S14" s="4">
        <v>13.08</v>
      </c>
      <c r="T14" s="4">
        <v>11.49</v>
      </c>
      <c r="U14" s="4">
        <v>12.48</v>
      </c>
      <c r="V14" s="4">
        <v>10.78</v>
      </c>
      <c r="W14" s="4">
        <v>9.42</v>
      </c>
      <c r="X14" s="4">
        <v>11.05</v>
      </c>
      <c r="Y14" s="4">
        <v>11.61</v>
      </c>
      <c r="Z14" s="4">
        <v>8.32</v>
      </c>
      <c r="AA14" s="4">
        <v>12.71</v>
      </c>
      <c r="AB14" s="4">
        <v>12.57</v>
      </c>
      <c r="AC14" s="4">
        <v>11.6</v>
      </c>
      <c r="AD14" s="4">
        <v>10.57</v>
      </c>
      <c r="AE14" s="4">
        <v>11.02</v>
      </c>
      <c r="AF14" s="4">
        <v>9.8699999999999992</v>
      </c>
      <c r="AG14" s="4">
        <v>9.89</v>
      </c>
      <c r="AH14" s="4">
        <v>7.53</v>
      </c>
      <c r="AI14" s="4">
        <v>6.92</v>
      </c>
      <c r="AJ14" s="4">
        <v>6.71</v>
      </c>
      <c r="AK14" s="4">
        <v>5.69</v>
      </c>
      <c r="AL14" s="4">
        <v>7.83</v>
      </c>
      <c r="AM14" s="4">
        <v>6.91</v>
      </c>
      <c r="AN14" s="4">
        <v>4.9400000000000004</v>
      </c>
      <c r="AO14" s="4">
        <v>7.93</v>
      </c>
      <c r="AP14" s="4">
        <v>6.11</v>
      </c>
      <c r="AQ14" s="4">
        <v>6.07</v>
      </c>
      <c r="AR14" s="4">
        <v>5.89</v>
      </c>
      <c r="AS14" s="4">
        <v>5.78</v>
      </c>
      <c r="AT14" s="4">
        <v>5.66</v>
      </c>
      <c r="AU14" s="4">
        <v>5.53</v>
      </c>
      <c r="AV14" s="4">
        <v>5.4</v>
      </c>
      <c r="AW14" s="4">
        <v>5.22</v>
      </c>
      <c r="AX14" s="4">
        <v>5.0999999999999996</v>
      </c>
      <c r="AY14" s="4">
        <v>5.03</v>
      </c>
      <c r="AZ14" s="4">
        <v>4.9000000000000004</v>
      </c>
      <c r="BA14" s="4">
        <v>4.82</v>
      </c>
      <c r="BB14" s="4">
        <v>4.74</v>
      </c>
      <c r="BC14" s="4">
        <v>4.5999999999999996</v>
      </c>
      <c r="BD14" s="4">
        <v>4.54</v>
      </c>
      <c r="BE14" s="4">
        <v>4.47</v>
      </c>
      <c r="BF14" s="4">
        <v>4.41</v>
      </c>
      <c r="BG14" s="4">
        <v>4.34</v>
      </c>
      <c r="BH14" s="4">
        <v>4.26</v>
      </c>
      <c r="BI14" s="4">
        <v>4.26</v>
      </c>
      <c r="BJ14" s="4">
        <v>4.18</v>
      </c>
      <c r="BK14" s="4">
        <v>4.09</v>
      </c>
      <c r="BL14" s="4">
        <v>4.08</v>
      </c>
      <c r="BM14" s="4">
        <v>3.97</v>
      </c>
      <c r="BN14" s="4">
        <v>3.86</v>
      </c>
      <c r="BO14" s="4">
        <v>3.83</v>
      </c>
      <c r="BP14" s="4">
        <v>3.79</v>
      </c>
      <c r="BQ14" s="4">
        <v>3.76</v>
      </c>
      <c r="BR14" s="4">
        <v>3.73</v>
      </c>
      <c r="BS14" s="4">
        <v>3.7</v>
      </c>
      <c r="BT14" s="4">
        <v>3.68</v>
      </c>
      <c r="BU14" s="4">
        <v>3.67</v>
      </c>
      <c r="BV14" s="4">
        <v>3.66</v>
      </c>
      <c r="BW14" s="4">
        <v>3.59</v>
      </c>
      <c r="BX14" s="4">
        <v>3.53</v>
      </c>
      <c r="BY14" s="4">
        <v>3.47</v>
      </c>
      <c r="BZ14" s="4">
        <v>3.42</v>
      </c>
      <c r="CA14" s="4">
        <v>3.44</v>
      </c>
      <c r="CB14" s="4">
        <v>3.39</v>
      </c>
      <c r="CC14" s="4">
        <v>3.34</v>
      </c>
      <c r="CD14" s="4">
        <v>3.37</v>
      </c>
      <c r="CE14" s="4">
        <v>3.33</v>
      </c>
      <c r="CF14" s="4">
        <v>3.28</v>
      </c>
      <c r="CG14" s="4">
        <v>3.22</v>
      </c>
      <c r="CH14" s="4">
        <v>3.16</v>
      </c>
      <c r="CI14" s="4">
        <v>3.18</v>
      </c>
      <c r="CJ14" s="4">
        <v>3.12</v>
      </c>
      <c r="CK14" s="4">
        <v>2.89</v>
      </c>
      <c r="CL14" s="4">
        <v>2.74</v>
      </c>
      <c r="CM14" s="4">
        <v>2.74</v>
      </c>
    </row>
    <row r="15" spans="1:91" ht="14.1" customHeight="1">
      <c r="A15" s="2">
        <v>9</v>
      </c>
      <c r="B15" s="4">
        <v>23.37</v>
      </c>
      <c r="C15" s="4">
        <v>22.31</v>
      </c>
      <c r="D15" s="4">
        <v>25.15</v>
      </c>
      <c r="E15" s="4">
        <v>21.66</v>
      </c>
      <c r="F15" s="4">
        <v>18.13</v>
      </c>
      <c r="G15" s="4">
        <v>16.27</v>
      </c>
      <c r="H15" s="4">
        <v>16.649999999999999</v>
      </c>
      <c r="I15" s="4">
        <v>20.91</v>
      </c>
      <c r="J15" s="4">
        <v>18.64</v>
      </c>
      <c r="K15" s="4">
        <v>19.02</v>
      </c>
      <c r="L15" s="4">
        <v>20.43</v>
      </c>
      <c r="M15" s="4">
        <v>16.12</v>
      </c>
      <c r="N15" s="4">
        <v>13.89</v>
      </c>
      <c r="O15" s="4">
        <v>15.22</v>
      </c>
      <c r="P15" s="4">
        <v>16.600000000000001</v>
      </c>
      <c r="Q15" s="4">
        <v>16.37</v>
      </c>
      <c r="R15" s="4">
        <v>13.43</v>
      </c>
      <c r="S15" s="4">
        <v>12.33</v>
      </c>
      <c r="T15" s="4">
        <v>13.06</v>
      </c>
      <c r="U15" s="4">
        <v>11.48</v>
      </c>
      <c r="V15" s="4">
        <v>7.38</v>
      </c>
      <c r="W15" s="4">
        <v>13.07</v>
      </c>
      <c r="X15" s="4">
        <v>12.01</v>
      </c>
      <c r="Y15" s="4">
        <v>11</v>
      </c>
      <c r="Z15" s="4">
        <v>8.01</v>
      </c>
      <c r="AA15" s="4">
        <v>13.91</v>
      </c>
      <c r="AB15" s="4">
        <v>11.14</v>
      </c>
      <c r="AC15" s="4">
        <v>10.07</v>
      </c>
      <c r="AD15" s="4">
        <v>7.79</v>
      </c>
      <c r="AE15" s="4">
        <v>11.47</v>
      </c>
      <c r="AF15" s="4">
        <v>10.99</v>
      </c>
      <c r="AG15" s="4">
        <v>7.61</v>
      </c>
      <c r="AH15" s="4">
        <v>7.39</v>
      </c>
      <c r="AI15" s="4">
        <v>11.09</v>
      </c>
      <c r="AJ15" s="4">
        <v>8.32</v>
      </c>
      <c r="AK15" s="4">
        <v>7.51</v>
      </c>
      <c r="AL15" s="4">
        <v>8.9</v>
      </c>
      <c r="AM15" s="4">
        <v>4.57</v>
      </c>
      <c r="AN15" s="4">
        <v>5.03</v>
      </c>
      <c r="AO15" s="4">
        <v>8.8000000000000007</v>
      </c>
      <c r="AP15" s="4">
        <v>5.89</v>
      </c>
      <c r="AQ15" s="4">
        <v>5.89</v>
      </c>
      <c r="AR15" s="4">
        <v>5.65</v>
      </c>
      <c r="AS15" s="4">
        <v>5.47</v>
      </c>
      <c r="AT15" s="4">
        <v>5.36</v>
      </c>
      <c r="AU15" s="4">
        <v>5.24</v>
      </c>
      <c r="AV15" s="4">
        <v>5.09</v>
      </c>
      <c r="AW15" s="4">
        <v>4.95</v>
      </c>
      <c r="AX15" s="4">
        <v>4.91</v>
      </c>
      <c r="AY15" s="4">
        <v>4.92</v>
      </c>
      <c r="AZ15" s="4">
        <v>4.78</v>
      </c>
      <c r="BA15" s="4">
        <v>4.6500000000000004</v>
      </c>
      <c r="BB15" s="4">
        <v>4.6399999999999997</v>
      </c>
      <c r="BC15" s="4">
        <v>4.49</v>
      </c>
      <c r="BD15" s="4">
        <v>4.3499999999999996</v>
      </c>
      <c r="BE15" s="4">
        <v>4.3600000000000003</v>
      </c>
      <c r="BF15" s="4">
        <v>4.3</v>
      </c>
      <c r="BG15" s="4">
        <v>4.1500000000000004</v>
      </c>
      <c r="BH15" s="4">
        <v>4.08</v>
      </c>
      <c r="BI15" s="4">
        <v>4.08</v>
      </c>
      <c r="BJ15" s="4">
        <v>4.08</v>
      </c>
      <c r="BK15" s="4">
        <v>4.08</v>
      </c>
      <c r="BL15" s="4">
        <v>3.99</v>
      </c>
      <c r="BM15" s="4">
        <v>3.82</v>
      </c>
      <c r="BN15" s="4">
        <v>3.72</v>
      </c>
      <c r="BO15" s="4">
        <v>3.69</v>
      </c>
      <c r="BP15" s="4">
        <v>3.66</v>
      </c>
      <c r="BQ15" s="4">
        <v>3.62</v>
      </c>
      <c r="BR15" s="4">
        <v>3.59</v>
      </c>
      <c r="BS15" s="4">
        <v>3.56</v>
      </c>
      <c r="BT15" s="4">
        <v>3.54</v>
      </c>
      <c r="BU15" s="4">
        <v>3.52</v>
      </c>
      <c r="BV15" s="4">
        <v>3.51</v>
      </c>
      <c r="BW15" s="4">
        <v>3.5</v>
      </c>
      <c r="BX15" s="4">
        <v>3.51</v>
      </c>
      <c r="BY15" s="4">
        <v>3.37</v>
      </c>
      <c r="BZ15" s="4">
        <v>3.24</v>
      </c>
      <c r="CA15" s="4">
        <v>3.25</v>
      </c>
      <c r="CB15" s="4">
        <v>3.28</v>
      </c>
      <c r="CC15" s="4">
        <v>3.3</v>
      </c>
      <c r="CD15" s="4">
        <v>3.33</v>
      </c>
      <c r="CE15" s="4">
        <v>3.21</v>
      </c>
      <c r="CF15" s="4">
        <v>3.08</v>
      </c>
      <c r="CG15" s="4">
        <v>3.11</v>
      </c>
      <c r="CH15" s="4">
        <v>3.13</v>
      </c>
      <c r="CI15" s="4">
        <v>3.15</v>
      </c>
      <c r="CJ15" s="4">
        <v>3.01</v>
      </c>
      <c r="CK15" s="4">
        <v>2.78</v>
      </c>
      <c r="CL15" s="4">
        <v>2.71</v>
      </c>
      <c r="CM15" s="4">
        <v>2.72</v>
      </c>
    </row>
    <row r="16" spans="1:91" ht="14.1" customHeight="1">
      <c r="A16" s="2">
        <v>10</v>
      </c>
      <c r="B16" s="4">
        <v>22.92</v>
      </c>
      <c r="C16" s="4">
        <v>22.33</v>
      </c>
      <c r="D16" s="4">
        <v>20.88</v>
      </c>
      <c r="E16" s="4">
        <v>26.07</v>
      </c>
      <c r="F16" s="4">
        <v>21.61</v>
      </c>
      <c r="G16" s="4">
        <v>18.760000000000002</v>
      </c>
      <c r="H16" s="4">
        <v>15.56</v>
      </c>
      <c r="I16" s="4">
        <v>21.73</v>
      </c>
      <c r="J16" s="4">
        <v>20.260000000000002</v>
      </c>
      <c r="K16" s="4">
        <v>18.920000000000002</v>
      </c>
      <c r="L16" s="4">
        <v>18.989999999999998</v>
      </c>
      <c r="M16" s="4">
        <v>17.05</v>
      </c>
      <c r="N16" s="4">
        <v>16.77</v>
      </c>
      <c r="O16" s="4">
        <v>12.01</v>
      </c>
      <c r="P16" s="4">
        <v>19.940000000000001</v>
      </c>
      <c r="Q16" s="4">
        <v>12.43</v>
      </c>
      <c r="R16" s="4">
        <v>16.649999999999999</v>
      </c>
      <c r="S16" s="4">
        <v>13.99</v>
      </c>
      <c r="T16" s="4">
        <v>13.16</v>
      </c>
      <c r="U16" s="4">
        <v>13.89</v>
      </c>
      <c r="V16" s="4">
        <v>14.26</v>
      </c>
      <c r="W16" s="4">
        <v>9.91</v>
      </c>
      <c r="X16" s="4">
        <v>8.9600000000000009</v>
      </c>
      <c r="Y16" s="4">
        <v>12.53</v>
      </c>
      <c r="Z16" s="4">
        <v>10.94</v>
      </c>
      <c r="AA16" s="4">
        <v>12.4</v>
      </c>
      <c r="AB16" s="4">
        <v>5.89</v>
      </c>
      <c r="AC16" s="4">
        <v>11.4</v>
      </c>
      <c r="AD16" s="4">
        <v>8.49</v>
      </c>
      <c r="AE16" s="4">
        <v>8.67</v>
      </c>
      <c r="AF16" s="4">
        <v>9.1999999999999993</v>
      </c>
      <c r="AG16" s="4">
        <v>8.69</v>
      </c>
      <c r="AH16" s="4">
        <v>8.52</v>
      </c>
      <c r="AI16" s="4">
        <v>10.42</v>
      </c>
      <c r="AJ16" s="4">
        <v>10.43</v>
      </c>
      <c r="AK16" s="4">
        <v>7.13</v>
      </c>
      <c r="AL16" s="4">
        <v>5.81</v>
      </c>
      <c r="AM16" s="4">
        <v>9.4</v>
      </c>
      <c r="AN16" s="4">
        <v>7.23</v>
      </c>
      <c r="AO16" s="4">
        <v>6.32</v>
      </c>
      <c r="AP16" s="4">
        <v>6.12</v>
      </c>
      <c r="AQ16" s="4">
        <v>6.12</v>
      </c>
      <c r="AR16" s="4">
        <v>5.92</v>
      </c>
      <c r="AS16" s="4">
        <v>5.69</v>
      </c>
      <c r="AT16" s="4">
        <v>5.45</v>
      </c>
      <c r="AU16" s="4">
        <v>5.33</v>
      </c>
      <c r="AV16" s="4">
        <v>5.21</v>
      </c>
      <c r="AW16" s="4">
        <v>5.07</v>
      </c>
      <c r="AX16" s="4">
        <v>5</v>
      </c>
      <c r="AY16" s="4">
        <v>4.96</v>
      </c>
      <c r="AZ16" s="4">
        <v>4.82</v>
      </c>
      <c r="BA16" s="4">
        <v>4.76</v>
      </c>
      <c r="BB16" s="4">
        <v>4.7</v>
      </c>
      <c r="BC16" s="4">
        <v>4.55</v>
      </c>
      <c r="BD16" s="4">
        <v>4.47</v>
      </c>
      <c r="BE16" s="4">
        <v>4.4800000000000004</v>
      </c>
      <c r="BF16" s="4">
        <v>4.34</v>
      </c>
      <c r="BG16" s="4">
        <v>4.2</v>
      </c>
      <c r="BH16" s="4">
        <v>4.21</v>
      </c>
      <c r="BI16" s="4">
        <v>4.22</v>
      </c>
      <c r="BJ16" s="4">
        <v>4.1399999999999997</v>
      </c>
      <c r="BK16" s="4">
        <v>4.07</v>
      </c>
      <c r="BL16" s="4">
        <v>3.98</v>
      </c>
      <c r="BM16" s="4">
        <v>3.9</v>
      </c>
      <c r="BN16" s="4">
        <v>3.88</v>
      </c>
      <c r="BO16" s="4">
        <v>3.86</v>
      </c>
      <c r="BP16" s="4">
        <v>3.83</v>
      </c>
      <c r="BQ16" s="4">
        <v>3.79</v>
      </c>
      <c r="BR16" s="4">
        <v>3.76</v>
      </c>
      <c r="BS16" s="4">
        <v>3.72</v>
      </c>
      <c r="BT16" s="4">
        <v>3.7</v>
      </c>
      <c r="BU16" s="4">
        <v>3.67</v>
      </c>
      <c r="BV16" s="4">
        <v>3.58</v>
      </c>
      <c r="BW16" s="4">
        <v>3.49</v>
      </c>
      <c r="BX16" s="4">
        <v>3.49</v>
      </c>
      <c r="BY16" s="4">
        <v>3.42</v>
      </c>
      <c r="BZ16" s="4">
        <v>3.35</v>
      </c>
      <c r="CA16" s="4">
        <v>3.37</v>
      </c>
      <c r="CB16" s="4">
        <v>3.39</v>
      </c>
      <c r="CC16" s="4">
        <v>3.34</v>
      </c>
      <c r="CD16" s="4">
        <v>3.29</v>
      </c>
      <c r="CE16" s="4">
        <v>3.24</v>
      </c>
      <c r="CF16" s="4">
        <v>3.19</v>
      </c>
      <c r="CG16" s="4">
        <v>3.22</v>
      </c>
      <c r="CH16" s="4">
        <v>3.17</v>
      </c>
      <c r="CI16" s="4">
        <v>3.11</v>
      </c>
      <c r="CJ16" s="4">
        <v>3.06</v>
      </c>
      <c r="CK16" s="4">
        <v>2.99</v>
      </c>
      <c r="CL16" s="4">
        <v>3.01</v>
      </c>
      <c r="CM16" s="4">
        <v>3.02</v>
      </c>
    </row>
    <row r="17" spans="1:91" ht="14.1" customHeight="1">
      <c r="A17" s="2">
        <v>11</v>
      </c>
      <c r="B17" s="4">
        <v>24.42</v>
      </c>
      <c r="C17" s="4">
        <v>26.11</v>
      </c>
      <c r="D17" s="4">
        <v>24.81</v>
      </c>
      <c r="E17" s="4">
        <v>24.06</v>
      </c>
      <c r="F17" s="4">
        <v>30.63</v>
      </c>
      <c r="G17" s="4">
        <v>20.239999999999998</v>
      </c>
      <c r="H17" s="4">
        <v>21.72</v>
      </c>
      <c r="I17" s="4">
        <v>23.49</v>
      </c>
      <c r="J17" s="4">
        <v>18.98</v>
      </c>
      <c r="K17" s="4">
        <v>19.600000000000001</v>
      </c>
      <c r="L17" s="4">
        <v>19.190000000000001</v>
      </c>
      <c r="M17" s="4">
        <v>16.54</v>
      </c>
      <c r="N17" s="4">
        <v>18.29</v>
      </c>
      <c r="O17" s="4">
        <v>16.75</v>
      </c>
      <c r="P17" s="4">
        <v>14.44</v>
      </c>
      <c r="Q17" s="4">
        <v>16.03</v>
      </c>
      <c r="R17" s="4">
        <v>17.149999999999999</v>
      </c>
      <c r="S17" s="4">
        <v>16.03</v>
      </c>
      <c r="T17" s="4">
        <v>14.81</v>
      </c>
      <c r="U17" s="4">
        <v>10.29</v>
      </c>
      <c r="V17" s="4">
        <v>13.58</v>
      </c>
      <c r="W17" s="4">
        <v>15.62</v>
      </c>
      <c r="X17" s="4">
        <v>12.13</v>
      </c>
      <c r="Y17" s="4">
        <v>9.23</v>
      </c>
      <c r="Z17" s="4">
        <v>13.62</v>
      </c>
      <c r="AA17" s="4">
        <v>13.56</v>
      </c>
      <c r="AB17" s="4">
        <v>10.86</v>
      </c>
      <c r="AC17" s="4">
        <v>9.09</v>
      </c>
      <c r="AD17" s="4">
        <v>9.84</v>
      </c>
      <c r="AE17" s="4">
        <v>10.25</v>
      </c>
      <c r="AF17" s="4">
        <v>7.39</v>
      </c>
      <c r="AG17" s="4">
        <v>11.05</v>
      </c>
      <c r="AH17" s="4">
        <v>6.08</v>
      </c>
      <c r="AI17" s="4">
        <v>8.7899999999999991</v>
      </c>
      <c r="AJ17" s="4">
        <v>11.27</v>
      </c>
      <c r="AK17" s="4">
        <v>8.8800000000000008</v>
      </c>
      <c r="AL17" s="4">
        <v>7.09</v>
      </c>
      <c r="AM17" s="4">
        <v>9.9</v>
      </c>
      <c r="AN17" s="4">
        <v>8.02</v>
      </c>
      <c r="AO17" s="4">
        <v>5.0599999999999996</v>
      </c>
      <c r="AP17" s="4">
        <v>6.69</v>
      </c>
      <c r="AQ17" s="4">
        <v>6.68</v>
      </c>
      <c r="AR17" s="4">
        <v>6.54</v>
      </c>
      <c r="AS17" s="4">
        <v>6.35</v>
      </c>
      <c r="AT17" s="4">
        <v>6.12</v>
      </c>
      <c r="AU17" s="4">
        <v>5.95</v>
      </c>
      <c r="AV17" s="4">
        <v>5.84</v>
      </c>
      <c r="AW17" s="4">
        <v>5.65</v>
      </c>
      <c r="AX17" s="4">
        <v>5.45</v>
      </c>
      <c r="AY17" s="4">
        <v>5.32</v>
      </c>
      <c r="AZ17" s="4">
        <v>5.22</v>
      </c>
      <c r="BA17" s="4">
        <v>5.17</v>
      </c>
      <c r="BB17" s="4">
        <v>5.04</v>
      </c>
      <c r="BC17" s="4">
        <v>4.91</v>
      </c>
      <c r="BD17" s="4">
        <v>4.83</v>
      </c>
      <c r="BE17" s="4">
        <v>4.75</v>
      </c>
      <c r="BF17" s="4">
        <v>4.6900000000000004</v>
      </c>
      <c r="BG17" s="4">
        <v>4.63</v>
      </c>
      <c r="BH17" s="4">
        <v>4.57</v>
      </c>
      <c r="BI17" s="4">
        <v>4.5</v>
      </c>
      <c r="BJ17" s="4">
        <v>4.43</v>
      </c>
      <c r="BK17" s="4">
        <v>4.3600000000000003</v>
      </c>
      <c r="BL17" s="4">
        <v>4.3600000000000003</v>
      </c>
      <c r="BM17" s="4">
        <v>4.28</v>
      </c>
      <c r="BN17" s="4">
        <v>4.1900000000000004</v>
      </c>
      <c r="BO17" s="4">
        <v>4.18</v>
      </c>
      <c r="BP17" s="4">
        <v>4.1500000000000004</v>
      </c>
      <c r="BQ17" s="4">
        <v>4.12</v>
      </c>
      <c r="BR17" s="4">
        <v>4.08</v>
      </c>
      <c r="BS17" s="4">
        <v>4.04</v>
      </c>
      <c r="BT17" s="4">
        <v>4</v>
      </c>
      <c r="BU17" s="4">
        <v>3.97</v>
      </c>
      <c r="BV17" s="4">
        <v>3.87</v>
      </c>
      <c r="BW17" s="4">
        <v>3.78</v>
      </c>
      <c r="BX17" s="4">
        <v>3.77</v>
      </c>
      <c r="BY17" s="4">
        <v>3.69</v>
      </c>
      <c r="BZ17" s="4">
        <v>3.62</v>
      </c>
      <c r="CA17" s="4">
        <v>3.63</v>
      </c>
      <c r="CB17" s="4">
        <v>3.64</v>
      </c>
      <c r="CC17" s="4">
        <v>3.59</v>
      </c>
      <c r="CD17" s="4">
        <v>3.54</v>
      </c>
      <c r="CE17" s="4">
        <v>3.5</v>
      </c>
      <c r="CF17" s="4">
        <v>3.45</v>
      </c>
      <c r="CG17" s="4">
        <v>3.48</v>
      </c>
      <c r="CH17" s="4">
        <v>3.43</v>
      </c>
      <c r="CI17" s="4">
        <v>3.31</v>
      </c>
      <c r="CJ17" s="4">
        <v>3.25</v>
      </c>
      <c r="CK17" s="4">
        <v>3.27</v>
      </c>
      <c r="CL17" s="4">
        <v>3.29</v>
      </c>
      <c r="CM17" s="4">
        <v>3.31</v>
      </c>
    </row>
    <row r="18" spans="1:91" ht="14.1" customHeight="1">
      <c r="A18" s="2">
        <v>12</v>
      </c>
      <c r="B18" s="4">
        <v>26.62</v>
      </c>
      <c r="C18" s="4">
        <v>25.01</v>
      </c>
      <c r="D18" s="4">
        <v>28.01</v>
      </c>
      <c r="E18" s="4">
        <v>26.45</v>
      </c>
      <c r="F18" s="4">
        <v>24.31</v>
      </c>
      <c r="G18" s="4">
        <v>19.45</v>
      </c>
      <c r="H18" s="4">
        <v>23.75</v>
      </c>
      <c r="I18" s="4">
        <v>19.03</v>
      </c>
      <c r="J18" s="4">
        <v>23.12</v>
      </c>
      <c r="K18" s="4">
        <v>16.93</v>
      </c>
      <c r="L18" s="4">
        <v>18.93</v>
      </c>
      <c r="M18" s="4">
        <v>22.85</v>
      </c>
      <c r="N18" s="4">
        <v>20.21</v>
      </c>
      <c r="O18" s="4">
        <v>22.93</v>
      </c>
      <c r="P18" s="4">
        <v>18.91</v>
      </c>
      <c r="Q18" s="4">
        <v>16.850000000000001</v>
      </c>
      <c r="R18" s="4">
        <v>18.96</v>
      </c>
      <c r="S18" s="4">
        <v>16.239999999999998</v>
      </c>
      <c r="T18" s="4">
        <v>17.16</v>
      </c>
      <c r="U18" s="4">
        <v>15.37</v>
      </c>
      <c r="V18" s="4">
        <v>18.55</v>
      </c>
      <c r="W18" s="4">
        <v>11.59</v>
      </c>
      <c r="X18" s="4">
        <v>14.74</v>
      </c>
      <c r="Y18" s="4">
        <v>14.95</v>
      </c>
      <c r="Z18" s="4">
        <v>17.239999999999998</v>
      </c>
      <c r="AA18" s="4">
        <v>12.42</v>
      </c>
      <c r="AB18" s="4">
        <v>12.62</v>
      </c>
      <c r="AC18" s="4">
        <v>9.06</v>
      </c>
      <c r="AD18" s="4">
        <v>10.48</v>
      </c>
      <c r="AE18" s="4">
        <v>11.26</v>
      </c>
      <c r="AF18" s="4">
        <v>10.49</v>
      </c>
      <c r="AG18" s="4">
        <v>10.74</v>
      </c>
      <c r="AH18" s="4">
        <v>10.68</v>
      </c>
      <c r="AI18" s="4">
        <v>10.83</v>
      </c>
      <c r="AJ18" s="4">
        <v>9.0500000000000007</v>
      </c>
      <c r="AK18" s="4">
        <v>10.29</v>
      </c>
      <c r="AL18" s="4">
        <v>10.3</v>
      </c>
      <c r="AM18" s="4">
        <v>10.16</v>
      </c>
      <c r="AN18" s="4">
        <v>11.78</v>
      </c>
      <c r="AO18" s="4">
        <v>9.0399999999999991</v>
      </c>
      <c r="AP18" s="4">
        <v>7.67</v>
      </c>
      <c r="AQ18" s="4">
        <v>7.64</v>
      </c>
      <c r="AR18" s="4">
        <v>7.42</v>
      </c>
      <c r="AS18" s="4">
        <v>7.27</v>
      </c>
      <c r="AT18" s="4">
        <v>7.09</v>
      </c>
      <c r="AU18" s="4">
        <v>6.87</v>
      </c>
      <c r="AV18" s="4">
        <v>6.71</v>
      </c>
      <c r="AW18" s="4">
        <v>6.53</v>
      </c>
      <c r="AX18" s="4">
        <v>6.36</v>
      </c>
      <c r="AY18" s="4">
        <v>6.24</v>
      </c>
      <c r="AZ18" s="4">
        <v>6.06</v>
      </c>
      <c r="BA18" s="4">
        <v>5.91</v>
      </c>
      <c r="BB18" s="4">
        <v>5.74</v>
      </c>
      <c r="BC18" s="4">
        <v>5.62</v>
      </c>
      <c r="BD18" s="4">
        <v>5.5</v>
      </c>
      <c r="BE18" s="4">
        <v>5.34</v>
      </c>
      <c r="BF18" s="4">
        <v>5.34</v>
      </c>
      <c r="BG18" s="4">
        <v>5.28</v>
      </c>
      <c r="BH18" s="4">
        <v>5.14</v>
      </c>
      <c r="BI18" s="4">
        <v>5.08</v>
      </c>
      <c r="BJ18" s="4">
        <v>5.0199999999999996</v>
      </c>
      <c r="BK18" s="4">
        <v>4.95</v>
      </c>
      <c r="BL18" s="4">
        <v>4.96</v>
      </c>
      <c r="BM18" s="4">
        <v>4.88</v>
      </c>
      <c r="BN18" s="4">
        <v>4.8</v>
      </c>
      <c r="BO18" s="4">
        <v>4.71</v>
      </c>
      <c r="BP18" s="4">
        <v>4.62</v>
      </c>
      <c r="BQ18" s="4">
        <v>4.59</v>
      </c>
      <c r="BR18" s="4">
        <v>4.55</v>
      </c>
      <c r="BS18" s="4">
        <v>4.51</v>
      </c>
      <c r="BT18" s="4">
        <v>4.47</v>
      </c>
      <c r="BU18" s="4">
        <v>4.43</v>
      </c>
      <c r="BV18" s="4">
        <v>4.3899999999999997</v>
      </c>
      <c r="BW18" s="4">
        <v>4.3600000000000003</v>
      </c>
      <c r="BX18" s="4">
        <v>4.34</v>
      </c>
      <c r="BY18" s="4">
        <v>4.25</v>
      </c>
      <c r="BZ18" s="4">
        <v>4.17</v>
      </c>
      <c r="CA18" s="4">
        <v>4.1100000000000003</v>
      </c>
      <c r="CB18" s="4">
        <v>4.04</v>
      </c>
      <c r="CC18" s="4">
        <v>4.0599999999999996</v>
      </c>
      <c r="CD18" s="4">
        <v>4.09</v>
      </c>
      <c r="CE18" s="4">
        <v>3.97</v>
      </c>
      <c r="CF18" s="4">
        <v>3.85</v>
      </c>
      <c r="CG18" s="4">
        <v>3.88</v>
      </c>
      <c r="CH18" s="4">
        <v>3.91</v>
      </c>
      <c r="CI18" s="4">
        <v>3.79</v>
      </c>
      <c r="CJ18" s="4">
        <v>3.67</v>
      </c>
      <c r="CK18" s="4">
        <v>3.7</v>
      </c>
      <c r="CL18" s="4">
        <v>3.72</v>
      </c>
      <c r="CM18" s="4">
        <v>3.67</v>
      </c>
    </row>
    <row r="19" spans="1:91" ht="14.1" customHeight="1">
      <c r="A19" s="2">
        <v>13</v>
      </c>
      <c r="B19" s="4">
        <v>33.71</v>
      </c>
      <c r="C19" s="4">
        <v>29.97</v>
      </c>
      <c r="D19" s="4">
        <v>26.64</v>
      </c>
      <c r="E19" s="4">
        <v>25.21</v>
      </c>
      <c r="F19" s="4">
        <v>31.04</v>
      </c>
      <c r="G19" s="4">
        <v>25.12</v>
      </c>
      <c r="H19" s="4">
        <v>31.75</v>
      </c>
      <c r="I19" s="4">
        <v>33.979999999999997</v>
      </c>
      <c r="J19" s="4">
        <v>20.68</v>
      </c>
      <c r="K19" s="4">
        <v>24.46</v>
      </c>
      <c r="L19" s="4">
        <v>26.69</v>
      </c>
      <c r="M19" s="4">
        <v>19.559999999999999</v>
      </c>
      <c r="N19" s="4">
        <v>22.24</v>
      </c>
      <c r="O19" s="4">
        <v>19.899999999999999</v>
      </c>
      <c r="P19" s="4">
        <v>22.3</v>
      </c>
      <c r="Q19" s="4">
        <v>21.99</v>
      </c>
      <c r="R19" s="4">
        <v>19.57</v>
      </c>
      <c r="S19" s="4">
        <v>19.79</v>
      </c>
      <c r="T19" s="4">
        <v>15.62</v>
      </c>
      <c r="U19" s="4">
        <v>16.559999999999999</v>
      </c>
      <c r="V19" s="4">
        <v>20.47</v>
      </c>
      <c r="W19" s="4">
        <v>22.02</v>
      </c>
      <c r="X19" s="4">
        <v>17.79</v>
      </c>
      <c r="Y19" s="4">
        <v>15.02</v>
      </c>
      <c r="Z19" s="4">
        <v>16.62</v>
      </c>
      <c r="AA19" s="4">
        <v>18.079999999999998</v>
      </c>
      <c r="AB19" s="4">
        <v>16.97</v>
      </c>
      <c r="AC19" s="4">
        <v>11.7</v>
      </c>
      <c r="AD19" s="4">
        <v>13.93</v>
      </c>
      <c r="AE19" s="4">
        <v>10.130000000000001</v>
      </c>
      <c r="AF19" s="4">
        <v>8.5500000000000007</v>
      </c>
      <c r="AG19" s="4">
        <v>10.74</v>
      </c>
      <c r="AH19" s="4">
        <v>11.61</v>
      </c>
      <c r="AI19" s="4">
        <v>10.93</v>
      </c>
      <c r="AJ19" s="4">
        <v>10.44</v>
      </c>
      <c r="AK19" s="4">
        <v>8.68</v>
      </c>
      <c r="AL19" s="4">
        <v>11.43</v>
      </c>
      <c r="AM19" s="4">
        <v>12</v>
      </c>
      <c r="AN19" s="4">
        <v>14.32</v>
      </c>
      <c r="AO19" s="4">
        <v>9</v>
      </c>
      <c r="AP19" s="4">
        <v>9.25</v>
      </c>
      <c r="AQ19" s="4">
        <v>9.2100000000000009</v>
      </c>
      <c r="AR19" s="4">
        <v>8.91</v>
      </c>
      <c r="AS19" s="4">
        <v>8.66</v>
      </c>
      <c r="AT19" s="4">
        <v>8.44</v>
      </c>
      <c r="AU19" s="4">
        <v>8.1999999999999993</v>
      </c>
      <c r="AV19" s="4">
        <v>7.94</v>
      </c>
      <c r="AW19" s="4">
        <v>7.79</v>
      </c>
      <c r="AX19" s="4">
        <v>7.67</v>
      </c>
      <c r="AY19" s="4">
        <v>7.52</v>
      </c>
      <c r="AZ19" s="4">
        <v>7.29</v>
      </c>
      <c r="BA19" s="4">
        <v>7.08</v>
      </c>
      <c r="BB19" s="4">
        <v>6.96</v>
      </c>
      <c r="BC19" s="4">
        <v>6.75</v>
      </c>
      <c r="BD19" s="4">
        <v>6.5</v>
      </c>
      <c r="BE19" s="4">
        <v>6.38</v>
      </c>
      <c r="BF19" s="4">
        <v>6.38</v>
      </c>
      <c r="BG19" s="4">
        <v>6.23</v>
      </c>
      <c r="BH19" s="4">
        <v>6.09</v>
      </c>
      <c r="BI19" s="4">
        <v>6.04</v>
      </c>
      <c r="BJ19" s="4">
        <v>5.9</v>
      </c>
      <c r="BK19" s="4">
        <v>5.84</v>
      </c>
      <c r="BL19" s="4">
        <v>5.77</v>
      </c>
      <c r="BM19" s="4">
        <v>5.7</v>
      </c>
      <c r="BN19" s="4">
        <v>5.7</v>
      </c>
      <c r="BO19" s="4">
        <v>5.62</v>
      </c>
      <c r="BP19" s="4">
        <v>5.53</v>
      </c>
      <c r="BQ19" s="4">
        <v>5.44</v>
      </c>
      <c r="BR19" s="4">
        <v>5.33</v>
      </c>
      <c r="BS19" s="4">
        <v>5.29</v>
      </c>
      <c r="BT19" s="4">
        <v>5.24</v>
      </c>
      <c r="BU19" s="4">
        <v>5.19</v>
      </c>
      <c r="BV19" s="4">
        <v>5.14</v>
      </c>
      <c r="BW19" s="4">
        <v>5.0999999999999996</v>
      </c>
      <c r="BX19" s="4">
        <v>5.07</v>
      </c>
      <c r="BY19" s="4">
        <v>5.04</v>
      </c>
      <c r="BZ19" s="4">
        <v>5.0199999999999996</v>
      </c>
      <c r="CA19" s="4">
        <v>4.9400000000000004</v>
      </c>
      <c r="CB19" s="4">
        <v>4.8</v>
      </c>
      <c r="CC19" s="4">
        <v>4.75</v>
      </c>
      <c r="CD19" s="4">
        <v>4.7699999999999996</v>
      </c>
      <c r="CE19" s="4">
        <v>4.6500000000000004</v>
      </c>
      <c r="CF19" s="4">
        <v>4.53</v>
      </c>
      <c r="CG19" s="4">
        <v>4.57</v>
      </c>
      <c r="CH19" s="4">
        <v>4.5999999999999996</v>
      </c>
      <c r="CI19" s="4">
        <v>4.49</v>
      </c>
      <c r="CJ19" s="4">
        <v>4.38</v>
      </c>
      <c r="CK19" s="4">
        <v>4.42</v>
      </c>
      <c r="CL19" s="4">
        <v>4.37</v>
      </c>
      <c r="CM19" s="4">
        <v>4.25</v>
      </c>
    </row>
    <row r="20" spans="1:91" ht="14.1" customHeight="1">
      <c r="A20" s="2">
        <v>14</v>
      </c>
      <c r="B20" s="4">
        <v>35.4</v>
      </c>
      <c r="C20" s="4">
        <v>36.54</v>
      </c>
      <c r="D20" s="4">
        <v>35.340000000000003</v>
      </c>
      <c r="E20" s="4">
        <v>36.270000000000003</v>
      </c>
      <c r="F20" s="4">
        <v>36.15</v>
      </c>
      <c r="G20" s="4">
        <v>30.16</v>
      </c>
      <c r="H20" s="4">
        <v>33.74</v>
      </c>
      <c r="I20" s="4">
        <v>32.96</v>
      </c>
      <c r="J20" s="4">
        <v>28.2</v>
      </c>
      <c r="K20" s="4">
        <v>30.93</v>
      </c>
      <c r="L20" s="4">
        <v>30.93</v>
      </c>
      <c r="M20" s="4">
        <v>25.67</v>
      </c>
      <c r="N20" s="4">
        <v>28.39</v>
      </c>
      <c r="O20" s="4">
        <v>28.01</v>
      </c>
      <c r="P20" s="4">
        <v>25.99</v>
      </c>
      <c r="Q20" s="4">
        <v>26.6</v>
      </c>
      <c r="R20" s="4">
        <v>26</v>
      </c>
      <c r="S20" s="4">
        <v>25.33</v>
      </c>
      <c r="T20" s="4">
        <v>23.28</v>
      </c>
      <c r="U20" s="4">
        <v>19.739999999999998</v>
      </c>
      <c r="V20" s="4">
        <v>24.35</v>
      </c>
      <c r="W20" s="4">
        <v>22</v>
      </c>
      <c r="X20" s="4">
        <v>20.89</v>
      </c>
      <c r="Y20" s="4">
        <v>19.79</v>
      </c>
      <c r="Z20" s="4">
        <v>19.16</v>
      </c>
      <c r="AA20" s="4">
        <v>18.86</v>
      </c>
      <c r="AB20" s="4">
        <v>19.170000000000002</v>
      </c>
      <c r="AC20" s="4">
        <v>14.32</v>
      </c>
      <c r="AD20" s="4">
        <v>14.53</v>
      </c>
      <c r="AE20" s="4">
        <v>12.97</v>
      </c>
      <c r="AF20" s="4">
        <v>13.23</v>
      </c>
      <c r="AG20" s="4">
        <v>11.44</v>
      </c>
      <c r="AH20" s="4">
        <v>13.06</v>
      </c>
      <c r="AI20" s="4">
        <v>12.75</v>
      </c>
      <c r="AJ20" s="4">
        <v>9.92</v>
      </c>
      <c r="AK20" s="4">
        <v>14.12</v>
      </c>
      <c r="AL20" s="4">
        <v>10.47</v>
      </c>
      <c r="AM20" s="4">
        <v>13.74</v>
      </c>
      <c r="AN20" s="4">
        <v>10.48</v>
      </c>
      <c r="AO20" s="4">
        <v>13.13</v>
      </c>
      <c r="AP20" s="4">
        <v>11.53</v>
      </c>
      <c r="AQ20" s="4">
        <v>11.46</v>
      </c>
      <c r="AR20" s="4">
        <v>11.13</v>
      </c>
      <c r="AS20" s="4">
        <v>10.81</v>
      </c>
      <c r="AT20" s="4">
        <v>10.53</v>
      </c>
      <c r="AU20" s="4">
        <v>10.220000000000001</v>
      </c>
      <c r="AV20" s="4">
        <v>9.81</v>
      </c>
      <c r="AW20" s="4">
        <v>9.58</v>
      </c>
      <c r="AX20" s="4">
        <v>9.43</v>
      </c>
      <c r="AY20" s="4">
        <v>9.1999999999999993</v>
      </c>
      <c r="AZ20" s="4">
        <v>8.93</v>
      </c>
      <c r="BA20" s="4">
        <v>8.74</v>
      </c>
      <c r="BB20" s="4">
        <v>8.6300000000000008</v>
      </c>
      <c r="BC20" s="4">
        <v>8.42</v>
      </c>
      <c r="BD20" s="4">
        <v>8.19</v>
      </c>
      <c r="BE20" s="4">
        <v>8.0500000000000007</v>
      </c>
      <c r="BF20" s="4">
        <v>7.94</v>
      </c>
      <c r="BG20" s="4">
        <v>7.78</v>
      </c>
      <c r="BH20" s="4">
        <v>7.63</v>
      </c>
      <c r="BI20" s="4">
        <v>7.42</v>
      </c>
      <c r="BJ20" s="4">
        <v>7.22</v>
      </c>
      <c r="BK20" s="4">
        <v>7.17</v>
      </c>
      <c r="BL20" s="4">
        <v>7.11</v>
      </c>
      <c r="BM20" s="4">
        <v>6.97</v>
      </c>
      <c r="BN20" s="4">
        <v>6.9</v>
      </c>
      <c r="BO20" s="4">
        <v>6.9</v>
      </c>
      <c r="BP20" s="4">
        <v>6.82</v>
      </c>
      <c r="BQ20" s="4">
        <v>6.65</v>
      </c>
      <c r="BR20" s="4">
        <v>6.55</v>
      </c>
      <c r="BS20" s="4">
        <v>6.51</v>
      </c>
      <c r="BT20" s="4">
        <v>6.46</v>
      </c>
      <c r="BU20" s="4">
        <v>6.4</v>
      </c>
      <c r="BV20" s="4">
        <v>6.34</v>
      </c>
      <c r="BW20" s="4">
        <v>6.29</v>
      </c>
      <c r="BX20" s="4">
        <v>6.17</v>
      </c>
      <c r="BY20" s="4">
        <v>6.05</v>
      </c>
      <c r="BZ20" s="4">
        <v>6.02</v>
      </c>
      <c r="CA20" s="4">
        <v>6</v>
      </c>
      <c r="CB20" s="4">
        <v>5.92</v>
      </c>
      <c r="CC20" s="4">
        <v>5.85</v>
      </c>
      <c r="CD20" s="4">
        <v>5.8</v>
      </c>
      <c r="CE20" s="4">
        <v>5.68</v>
      </c>
      <c r="CF20" s="4">
        <v>5.56</v>
      </c>
      <c r="CG20" s="4">
        <v>5.53</v>
      </c>
      <c r="CH20" s="4">
        <v>5.57</v>
      </c>
      <c r="CI20" s="4">
        <v>5.47</v>
      </c>
      <c r="CJ20" s="4">
        <v>5.36</v>
      </c>
      <c r="CK20" s="4">
        <v>5.41</v>
      </c>
      <c r="CL20" s="4">
        <v>5.3</v>
      </c>
      <c r="CM20" s="4">
        <v>5.19</v>
      </c>
    </row>
    <row r="21" spans="1:91" ht="14.1" customHeight="1">
      <c r="A21" s="2">
        <v>15</v>
      </c>
      <c r="B21" s="4">
        <v>40.57</v>
      </c>
      <c r="C21" s="4">
        <v>39.299999999999997</v>
      </c>
      <c r="D21" s="4">
        <v>44.49</v>
      </c>
      <c r="E21" s="4">
        <v>42.64</v>
      </c>
      <c r="F21" s="4">
        <v>37.54</v>
      </c>
      <c r="G21" s="4">
        <v>44.98</v>
      </c>
      <c r="H21" s="4">
        <v>39.08</v>
      </c>
      <c r="I21" s="4">
        <v>35.99</v>
      </c>
      <c r="J21" s="4">
        <v>39.950000000000003</v>
      </c>
      <c r="K21" s="4">
        <v>43.39</v>
      </c>
      <c r="L21" s="4">
        <v>44.06</v>
      </c>
      <c r="M21" s="4">
        <v>33.33</v>
      </c>
      <c r="N21" s="4">
        <v>35.11</v>
      </c>
      <c r="O21" s="4">
        <v>33.1</v>
      </c>
      <c r="P21" s="4">
        <v>27.38</v>
      </c>
      <c r="Q21" s="4">
        <v>33.9</v>
      </c>
      <c r="R21" s="4">
        <v>30.55</v>
      </c>
      <c r="S21" s="4">
        <v>26.88</v>
      </c>
      <c r="T21" s="4">
        <v>24.36</v>
      </c>
      <c r="U21" s="4">
        <v>23.3</v>
      </c>
      <c r="V21" s="4">
        <v>24.31</v>
      </c>
      <c r="W21" s="4">
        <v>27.93</v>
      </c>
      <c r="X21" s="4">
        <v>24.29</v>
      </c>
      <c r="Y21" s="4">
        <v>29.18</v>
      </c>
      <c r="Z21" s="4">
        <v>21.41</v>
      </c>
      <c r="AA21" s="4">
        <v>21.79</v>
      </c>
      <c r="AB21" s="4">
        <v>26.88</v>
      </c>
      <c r="AC21" s="4">
        <v>20.47</v>
      </c>
      <c r="AD21" s="4">
        <v>26.1</v>
      </c>
      <c r="AE21" s="4">
        <v>16.399999999999999</v>
      </c>
      <c r="AF21" s="4">
        <v>17.13</v>
      </c>
      <c r="AG21" s="4">
        <v>14.03</v>
      </c>
      <c r="AH21" s="4">
        <v>15.18</v>
      </c>
      <c r="AI21" s="4">
        <v>14.45</v>
      </c>
      <c r="AJ21" s="4">
        <v>17.760000000000002</v>
      </c>
      <c r="AK21" s="4">
        <v>15.36</v>
      </c>
      <c r="AL21" s="4">
        <v>17.440000000000001</v>
      </c>
      <c r="AM21" s="4">
        <v>20.77</v>
      </c>
      <c r="AN21" s="4">
        <v>13.35</v>
      </c>
      <c r="AO21" s="4">
        <v>16.190000000000001</v>
      </c>
      <c r="AP21" s="4">
        <v>14.63</v>
      </c>
      <c r="AQ21" s="4">
        <v>14.5</v>
      </c>
      <c r="AR21" s="4">
        <v>14.09</v>
      </c>
      <c r="AS21" s="4">
        <v>13.68</v>
      </c>
      <c r="AT21" s="4">
        <v>13.26</v>
      </c>
      <c r="AU21" s="4">
        <v>12.87</v>
      </c>
      <c r="AV21" s="4">
        <v>12.41</v>
      </c>
      <c r="AW21" s="4">
        <v>12.09</v>
      </c>
      <c r="AX21" s="4">
        <v>11.84</v>
      </c>
      <c r="AY21" s="4">
        <v>11.57</v>
      </c>
      <c r="AZ21" s="4">
        <v>11.21</v>
      </c>
      <c r="BA21" s="4">
        <v>10.91</v>
      </c>
      <c r="BB21" s="4">
        <v>10.7</v>
      </c>
      <c r="BC21" s="4">
        <v>10.51</v>
      </c>
      <c r="BD21" s="4">
        <v>10.37</v>
      </c>
      <c r="BE21" s="4">
        <v>10.199999999999999</v>
      </c>
      <c r="BF21" s="4">
        <v>10.02</v>
      </c>
      <c r="BG21" s="4">
        <v>9.84</v>
      </c>
      <c r="BH21" s="4">
        <v>9.69</v>
      </c>
      <c r="BI21" s="4">
        <v>9.4600000000000009</v>
      </c>
      <c r="BJ21" s="4">
        <v>9.26</v>
      </c>
      <c r="BK21" s="4">
        <v>9.14</v>
      </c>
      <c r="BL21" s="4">
        <v>9.02</v>
      </c>
      <c r="BM21" s="4">
        <v>8.89</v>
      </c>
      <c r="BN21" s="4">
        <v>8.83</v>
      </c>
      <c r="BO21" s="4">
        <v>8.76</v>
      </c>
      <c r="BP21" s="4">
        <v>8.61</v>
      </c>
      <c r="BQ21" s="4">
        <v>8.4499999999999993</v>
      </c>
      <c r="BR21" s="4">
        <v>8.36</v>
      </c>
      <c r="BS21" s="4">
        <v>8.33</v>
      </c>
      <c r="BT21" s="4">
        <v>8.2799999999999994</v>
      </c>
      <c r="BU21" s="4">
        <v>8.2200000000000006</v>
      </c>
      <c r="BV21" s="4">
        <v>8.14</v>
      </c>
      <c r="BW21" s="4">
        <v>8.07</v>
      </c>
      <c r="BX21" s="4">
        <v>7.78</v>
      </c>
      <c r="BY21" s="4">
        <v>7.5</v>
      </c>
      <c r="BZ21" s="4">
        <v>7.45</v>
      </c>
      <c r="CA21" s="4">
        <v>7.41</v>
      </c>
      <c r="CB21" s="4">
        <v>7.39</v>
      </c>
      <c r="CC21" s="4">
        <v>7.3</v>
      </c>
      <c r="CD21" s="4">
        <v>7.17</v>
      </c>
      <c r="CE21" s="4">
        <v>7.11</v>
      </c>
      <c r="CF21" s="4">
        <v>7</v>
      </c>
      <c r="CG21" s="4">
        <v>6.9</v>
      </c>
      <c r="CH21" s="4">
        <v>6.87</v>
      </c>
      <c r="CI21" s="4">
        <v>6.78</v>
      </c>
      <c r="CJ21" s="4">
        <v>6.68</v>
      </c>
      <c r="CK21" s="4">
        <v>6.67</v>
      </c>
      <c r="CL21" s="4">
        <v>6.57</v>
      </c>
      <c r="CM21" s="4">
        <v>6.47</v>
      </c>
    </row>
    <row r="22" spans="1:91" ht="14.1" customHeight="1">
      <c r="A22" s="2">
        <v>16</v>
      </c>
      <c r="B22" s="4">
        <v>52.65</v>
      </c>
      <c r="C22" s="4">
        <v>53.87</v>
      </c>
      <c r="D22" s="4">
        <v>58.34</v>
      </c>
      <c r="E22" s="4">
        <v>53.59</v>
      </c>
      <c r="F22" s="4">
        <v>53.1</v>
      </c>
      <c r="G22" s="4">
        <v>50.89</v>
      </c>
      <c r="H22" s="4">
        <v>51.68</v>
      </c>
      <c r="I22" s="4">
        <v>50.86</v>
      </c>
      <c r="J22" s="4">
        <v>53.6</v>
      </c>
      <c r="K22" s="4">
        <v>57.95</v>
      </c>
      <c r="L22" s="4">
        <v>56.33</v>
      </c>
      <c r="M22" s="4">
        <v>42.47</v>
      </c>
      <c r="N22" s="4">
        <v>40.57</v>
      </c>
      <c r="O22" s="4">
        <v>40.200000000000003</v>
      </c>
      <c r="P22" s="4">
        <v>34.369999999999997</v>
      </c>
      <c r="Q22" s="4">
        <v>40.75</v>
      </c>
      <c r="R22" s="4">
        <v>47.86</v>
      </c>
      <c r="S22" s="4">
        <v>47.15</v>
      </c>
      <c r="T22" s="4">
        <v>39.76</v>
      </c>
      <c r="U22" s="4">
        <v>41.07</v>
      </c>
      <c r="V22" s="4">
        <v>32.729999999999997</v>
      </c>
      <c r="W22" s="4">
        <v>40.39</v>
      </c>
      <c r="X22" s="4">
        <v>35.25</v>
      </c>
      <c r="Y22" s="4">
        <v>32.01</v>
      </c>
      <c r="Z22" s="4">
        <v>32.81</v>
      </c>
      <c r="AA22" s="4">
        <v>36.08</v>
      </c>
      <c r="AB22" s="4">
        <v>31.75</v>
      </c>
      <c r="AC22" s="4">
        <v>33.94</v>
      </c>
      <c r="AD22" s="4">
        <v>26.76</v>
      </c>
      <c r="AE22" s="4">
        <v>21.31</v>
      </c>
      <c r="AF22" s="4">
        <v>23.91</v>
      </c>
      <c r="AG22" s="4">
        <v>17.329999999999998</v>
      </c>
      <c r="AH22" s="4">
        <v>21.39</v>
      </c>
      <c r="AI22" s="4">
        <v>22.61</v>
      </c>
      <c r="AJ22" s="4">
        <v>18.72</v>
      </c>
      <c r="AK22" s="4">
        <v>21.17</v>
      </c>
      <c r="AL22" s="4">
        <v>23.47</v>
      </c>
      <c r="AM22" s="4">
        <v>21.31</v>
      </c>
      <c r="AN22" s="4">
        <v>20.010000000000002</v>
      </c>
      <c r="AO22" s="4">
        <v>15.61</v>
      </c>
      <c r="AP22" s="4">
        <v>18.7</v>
      </c>
      <c r="AQ22" s="4">
        <v>18.489999999999998</v>
      </c>
      <c r="AR22" s="4">
        <v>17.89</v>
      </c>
      <c r="AS22" s="4">
        <v>17.34</v>
      </c>
      <c r="AT22" s="4">
        <v>16.77</v>
      </c>
      <c r="AU22" s="4">
        <v>16.32</v>
      </c>
      <c r="AV22" s="4">
        <v>15.87</v>
      </c>
      <c r="AW22" s="4">
        <v>15.38</v>
      </c>
      <c r="AX22" s="4">
        <v>14.97</v>
      </c>
      <c r="AY22" s="4">
        <v>14.63</v>
      </c>
      <c r="AZ22" s="4">
        <v>14.19</v>
      </c>
      <c r="BA22" s="4">
        <v>13.77</v>
      </c>
      <c r="BB22" s="4">
        <v>13.51</v>
      </c>
      <c r="BC22" s="4">
        <v>13.29</v>
      </c>
      <c r="BD22" s="4">
        <v>13.04</v>
      </c>
      <c r="BE22" s="4">
        <v>12.77</v>
      </c>
      <c r="BF22" s="4">
        <v>12.54</v>
      </c>
      <c r="BG22" s="4">
        <v>12.33</v>
      </c>
      <c r="BH22" s="4">
        <v>12.17</v>
      </c>
      <c r="BI22" s="4">
        <v>11.94</v>
      </c>
      <c r="BJ22" s="4">
        <v>11.79</v>
      </c>
      <c r="BK22" s="4">
        <v>11.67</v>
      </c>
      <c r="BL22" s="4">
        <v>11.41</v>
      </c>
      <c r="BM22" s="4">
        <v>11.29</v>
      </c>
      <c r="BN22" s="4">
        <v>11.24</v>
      </c>
      <c r="BO22" s="4">
        <v>11.11</v>
      </c>
      <c r="BP22" s="4">
        <v>10.97</v>
      </c>
      <c r="BQ22" s="4">
        <v>10.82</v>
      </c>
      <c r="BR22" s="4">
        <v>10.66</v>
      </c>
      <c r="BS22" s="4">
        <v>10.57</v>
      </c>
      <c r="BT22" s="4">
        <v>10.46</v>
      </c>
      <c r="BU22" s="4">
        <v>10.32</v>
      </c>
      <c r="BV22" s="4">
        <v>10.24</v>
      </c>
      <c r="BW22" s="4">
        <v>10.15</v>
      </c>
      <c r="BX22" s="4">
        <v>9.91</v>
      </c>
      <c r="BY22" s="4">
        <v>9.68</v>
      </c>
      <c r="BZ22" s="4">
        <v>9.6</v>
      </c>
      <c r="CA22" s="4">
        <v>9.4700000000000006</v>
      </c>
      <c r="CB22" s="4">
        <v>9.35</v>
      </c>
      <c r="CC22" s="4">
        <v>9.24</v>
      </c>
      <c r="CD22" s="4">
        <v>9.16</v>
      </c>
      <c r="CE22" s="4">
        <v>9.1</v>
      </c>
      <c r="CF22" s="4">
        <v>8.98</v>
      </c>
      <c r="CG22" s="4">
        <v>8.8699999999999992</v>
      </c>
      <c r="CH22" s="4">
        <v>8.7799999999999994</v>
      </c>
      <c r="CI22" s="4">
        <v>8.69</v>
      </c>
      <c r="CJ22" s="4">
        <v>8.5399999999999991</v>
      </c>
      <c r="CK22" s="4">
        <v>8.4600000000000009</v>
      </c>
      <c r="CL22" s="4">
        <v>8.31</v>
      </c>
      <c r="CM22" s="4">
        <v>8.09</v>
      </c>
    </row>
    <row r="23" spans="1:91" ht="14.1" customHeight="1">
      <c r="A23" s="2">
        <v>17</v>
      </c>
      <c r="B23" s="4">
        <v>105</v>
      </c>
      <c r="C23" s="4">
        <v>97.17</v>
      </c>
      <c r="D23" s="4">
        <v>81.67</v>
      </c>
      <c r="E23" s="4">
        <v>81.36</v>
      </c>
      <c r="F23" s="4">
        <v>78.459999999999994</v>
      </c>
      <c r="G23" s="4">
        <v>78.19</v>
      </c>
      <c r="H23" s="4">
        <v>79.930000000000007</v>
      </c>
      <c r="I23" s="4">
        <v>81.760000000000005</v>
      </c>
      <c r="J23" s="4">
        <v>86.29</v>
      </c>
      <c r="K23" s="4">
        <v>88.02</v>
      </c>
      <c r="L23" s="4">
        <v>74.540000000000006</v>
      </c>
      <c r="M23" s="4">
        <v>65.31</v>
      </c>
      <c r="N23" s="4">
        <v>68.2</v>
      </c>
      <c r="O23" s="4">
        <v>65.48</v>
      </c>
      <c r="P23" s="4">
        <v>65.03</v>
      </c>
      <c r="Q23" s="4">
        <v>65.67</v>
      </c>
      <c r="R23" s="4">
        <v>64.23</v>
      </c>
      <c r="S23" s="4">
        <v>54.34</v>
      </c>
      <c r="T23" s="4">
        <v>60.99</v>
      </c>
      <c r="U23" s="4">
        <v>54.46</v>
      </c>
      <c r="V23" s="4">
        <v>56.97</v>
      </c>
      <c r="W23" s="4">
        <v>55.94</v>
      </c>
      <c r="X23" s="4">
        <v>51.03</v>
      </c>
      <c r="Y23" s="4">
        <v>51.62</v>
      </c>
      <c r="Z23" s="4">
        <v>55.11</v>
      </c>
      <c r="AA23" s="4">
        <v>54.62</v>
      </c>
      <c r="AB23" s="4">
        <v>47.97</v>
      </c>
      <c r="AC23" s="4">
        <v>47.28</v>
      </c>
      <c r="AD23" s="4">
        <v>45.51</v>
      </c>
      <c r="AE23" s="4">
        <v>35.93</v>
      </c>
      <c r="AF23" s="4">
        <v>31.83</v>
      </c>
      <c r="AG23" s="4">
        <v>32.28</v>
      </c>
      <c r="AH23" s="4">
        <v>27.98</v>
      </c>
      <c r="AI23" s="4">
        <v>27.69</v>
      </c>
      <c r="AJ23" s="4">
        <v>28.68</v>
      </c>
      <c r="AK23" s="4">
        <v>28.04</v>
      </c>
      <c r="AL23" s="4">
        <v>31.88</v>
      </c>
      <c r="AM23" s="4">
        <v>33.18</v>
      </c>
      <c r="AN23" s="4">
        <v>25.36</v>
      </c>
      <c r="AO23" s="4">
        <v>24.9</v>
      </c>
      <c r="AP23" s="4">
        <v>23.54</v>
      </c>
      <c r="AQ23" s="4">
        <v>23.38</v>
      </c>
      <c r="AR23" s="4">
        <v>22.59</v>
      </c>
      <c r="AS23" s="4">
        <v>21.87</v>
      </c>
      <c r="AT23" s="4">
        <v>21.18</v>
      </c>
      <c r="AU23" s="4">
        <v>20.64</v>
      </c>
      <c r="AV23" s="4">
        <v>20.02</v>
      </c>
      <c r="AW23" s="4">
        <v>19.32</v>
      </c>
      <c r="AX23" s="4">
        <v>18.8</v>
      </c>
      <c r="AY23" s="4">
        <v>18.350000000000001</v>
      </c>
      <c r="AZ23" s="4">
        <v>17.88</v>
      </c>
      <c r="BA23" s="4">
        <v>17.46</v>
      </c>
      <c r="BB23" s="4">
        <v>17.11</v>
      </c>
      <c r="BC23" s="4">
        <v>16.84</v>
      </c>
      <c r="BD23" s="4">
        <v>16.440000000000001</v>
      </c>
      <c r="BE23" s="4">
        <v>16</v>
      </c>
      <c r="BF23" s="4">
        <v>15.69</v>
      </c>
      <c r="BG23" s="4">
        <v>15.48</v>
      </c>
      <c r="BH23" s="4">
        <v>15.26</v>
      </c>
      <c r="BI23" s="4">
        <v>14.96</v>
      </c>
      <c r="BJ23" s="4">
        <v>14.81</v>
      </c>
      <c r="BK23" s="4">
        <v>14.65</v>
      </c>
      <c r="BL23" s="4">
        <v>14.39</v>
      </c>
      <c r="BM23" s="4">
        <v>14.22</v>
      </c>
      <c r="BN23" s="4">
        <v>14.11</v>
      </c>
      <c r="BO23" s="4">
        <v>14</v>
      </c>
      <c r="BP23" s="4">
        <v>13.8</v>
      </c>
      <c r="BQ23" s="4">
        <v>13.66</v>
      </c>
      <c r="BR23" s="4">
        <v>13.44</v>
      </c>
      <c r="BS23" s="4">
        <v>13.12</v>
      </c>
      <c r="BT23" s="4">
        <v>12.95</v>
      </c>
      <c r="BU23" s="4">
        <v>12.83</v>
      </c>
      <c r="BV23" s="4">
        <v>12.69</v>
      </c>
      <c r="BW23" s="4">
        <v>12.51</v>
      </c>
      <c r="BX23" s="4">
        <v>12.4</v>
      </c>
      <c r="BY23" s="4">
        <v>12.29</v>
      </c>
      <c r="BZ23" s="4">
        <v>12.18</v>
      </c>
      <c r="CA23" s="4">
        <v>12.02</v>
      </c>
      <c r="CB23" s="4">
        <v>11.8</v>
      </c>
      <c r="CC23" s="4">
        <v>11.67</v>
      </c>
      <c r="CD23" s="4">
        <v>11.63</v>
      </c>
      <c r="CE23" s="4">
        <v>11.47</v>
      </c>
      <c r="CF23" s="4">
        <v>11.34</v>
      </c>
      <c r="CG23" s="4">
        <v>11.23</v>
      </c>
      <c r="CH23" s="4">
        <v>11.06</v>
      </c>
      <c r="CI23" s="4">
        <v>10.98</v>
      </c>
      <c r="CJ23" s="4">
        <v>10.84</v>
      </c>
      <c r="CK23" s="4">
        <v>10.7</v>
      </c>
      <c r="CL23" s="4">
        <v>10.5</v>
      </c>
      <c r="CM23" s="4">
        <v>10.29</v>
      </c>
    </row>
    <row r="24" spans="1:91" ht="14.1" customHeight="1">
      <c r="A24" s="2">
        <v>18</v>
      </c>
      <c r="B24" s="4">
        <v>104.4</v>
      </c>
      <c r="C24" s="4">
        <v>104.75</v>
      </c>
      <c r="D24" s="4">
        <v>91.5</v>
      </c>
      <c r="E24" s="4">
        <v>84.09</v>
      </c>
      <c r="F24" s="4">
        <v>86.65</v>
      </c>
      <c r="G24" s="4">
        <v>95.92</v>
      </c>
      <c r="H24" s="4">
        <v>89.52</v>
      </c>
      <c r="I24" s="4">
        <v>85.65</v>
      </c>
      <c r="J24" s="4">
        <v>89.93</v>
      </c>
      <c r="K24" s="4">
        <v>90.8</v>
      </c>
      <c r="L24" s="4">
        <v>93.99</v>
      </c>
      <c r="M24" s="4">
        <v>78.95</v>
      </c>
      <c r="N24" s="4">
        <v>78.5</v>
      </c>
      <c r="O24" s="4">
        <v>64.989999999999995</v>
      </c>
      <c r="P24" s="4">
        <v>86.16</v>
      </c>
      <c r="Q24" s="4">
        <v>79.05</v>
      </c>
      <c r="R24" s="4">
        <v>83.81</v>
      </c>
      <c r="S24" s="4">
        <v>84.66</v>
      </c>
      <c r="T24" s="4">
        <v>72.63</v>
      </c>
      <c r="U24" s="4">
        <v>81.209999999999994</v>
      </c>
      <c r="V24" s="4">
        <v>81.64</v>
      </c>
      <c r="W24" s="4">
        <v>74.989999999999995</v>
      </c>
      <c r="X24" s="4">
        <v>72.44</v>
      </c>
      <c r="Y24" s="4">
        <v>64.900000000000006</v>
      </c>
      <c r="Z24" s="4">
        <v>65.760000000000005</v>
      </c>
      <c r="AA24" s="4">
        <v>59.83</v>
      </c>
      <c r="AB24" s="4">
        <v>54.01</v>
      </c>
      <c r="AC24" s="4">
        <v>54.43</v>
      </c>
      <c r="AD24" s="4">
        <v>55.32</v>
      </c>
      <c r="AE24" s="4">
        <v>49.48</v>
      </c>
      <c r="AF24" s="4">
        <v>38.090000000000003</v>
      </c>
      <c r="AG24" s="4">
        <v>49.76</v>
      </c>
      <c r="AH24" s="4">
        <v>38.57</v>
      </c>
      <c r="AI24" s="4">
        <v>42.2</v>
      </c>
      <c r="AJ24" s="4">
        <v>39.6</v>
      </c>
      <c r="AK24" s="4">
        <v>36.770000000000003</v>
      </c>
      <c r="AL24" s="4">
        <v>36.880000000000003</v>
      </c>
      <c r="AM24" s="4">
        <v>44.29</v>
      </c>
      <c r="AN24" s="4">
        <v>34.82</v>
      </c>
      <c r="AO24" s="4">
        <v>33.1</v>
      </c>
      <c r="AP24" s="4">
        <v>28.97</v>
      </c>
      <c r="AQ24" s="4">
        <v>28.79</v>
      </c>
      <c r="AR24" s="4">
        <v>27.83</v>
      </c>
      <c r="AS24" s="4">
        <v>26.92</v>
      </c>
      <c r="AT24" s="4">
        <v>26.07</v>
      </c>
      <c r="AU24" s="4">
        <v>25.37</v>
      </c>
      <c r="AV24" s="4">
        <v>24.6</v>
      </c>
      <c r="AW24" s="4">
        <v>23.76</v>
      </c>
      <c r="AX24" s="4">
        <v>23.11</v>
      </c>
      <c r="AY24" s="4">
        <v>22.62</v>
      </c>
      <c r="AZ24" s="4">
        <v>22.09</v>
      </c>
      <c r="BA24" s="4">
        <v>21.62</v>
      </c>
      <c r="BB24" s="4">
        <v>21.21</v>
      </c>
      <c r="BC24" s="4">
        <v>20.76</v>
      </c>
      <c r="BD24" s="4">
        <v>20.21</v>
      </c>
      <c r="BE24" s="4">
        <v>19.760000000000002</v>
      </c>
      <c r="BF24" s="4">
        <v>19.41</v>
      </c>
      <c r="BG24" s="4">
        <v>19.149999999999999</v>
      </c>
      <c r="BH24" s="4">
        <v>18.850000000000001</v>
      </c>
      <c r="BI24" s="4">
        <v>18.46</v>
      </c>
      <c r="BJ24" s="4">
        <v>18.260000000000002</v>
      </c>
      <c r="BK24" s="4">
        <v>18.03</v>
      </c>
      <c r="BL24" s="4">
        <v>17.73</v>
      </c>
      <c r="BM24" s="4">
        <v>17.48</v>
      </c>
      <c r="BN24" s="4">
        <v>17.32</v>
      </c>
      <c r="BO24" s="4">
        <v>17.149999999999999</v>
      </c>
      <c r="BP24" s="4">
        <v>16.899999999999999</v>
      </c>
      <c r="BQ24" s="4">
        <v>16.78</v>
      </c>
      <c r="BR24" s="4">
        <v>16.57</v>
      </c>
      <c r="BS24" s="4">
        <v>16.2</v>
      </c>
      <c r="BT24" s="4">
        <v>15.96</v>
      </c>
      <c r="BU24" s="4">
        <v>15.86</v>
      </c>
      <c r="BV24" s="4">
        <v>15.66</v>
      </c>
      <c r="BW24" s="4">
        <v>15.43</v>
      </c>
      <c r="BX24" s="4">
        <v>15.31</v>
      </c>
      <c r="BY24" s="4">
        <v>15.17</v>
      </c>
      <c r="BZ24" s="4">
        <v>15.04</v>
      </c>
      <c r="CA24" s="4">
        <v>14.84</v>
      </c>
      <c r="CB24" s="4">
        <v>14.58</v>
      </c>
      <c r="CC24" s="4">
        <v>14.42</v>
      </c>
      <c r="CD24" s="4">
        <v>14.34</v>
      </c>
      <c r="CE24" s="4">
        <v>14.15</v>
      </c>
      <c r="CF24" s="4">
        <v>13.99</v>
      </c>
      <c r="CG24" s="4">
        <v>13.87</v>
      </c>
      <c r="CH24" s="4">
        <v>13.62</v>
      </c>
      <c r="CI24" s="4">
        <v>13.47</v>
      </c>
      <c r="CJ24" s="4">
        <v>13.26</v>
      </c>
      <c r="CK24" s="4">
        <v>13.07</v>
      </c>
      <c r="CL24" s="4">
        <v>12.95</v>
      </c>
      <c r="CM24" s="4">
        <v>12.83</v>
      </c>
    </row>
    <row r="25" spans="1:91" ht="14.1" customHeight="1">
      <c r="A25" s="2">
        <v>19</v>
      </c>
      <c r="B25" s="4">
        <v>108.51</v>
      </c>
      <c r="C25" s="4">
        <v>95.83</v>
      </c>
      <c r="D25" s="4">
        <v>95.65</v>
      </c>
      <c r="E25" s="4">
        <v>95.28</v>
      </c>
      <c r="F25" s="4">
        <v>82.03</v>
      </c>
      <c r="G25" s="4">
        <v>88.2</v>
      </c>
      <c r="H25" s="4">
        <v>95.4</v>
      </c>
      <c r="I25" s="4">
        <v>81.44</v>
      </c>
      <c r="J25" s="4">
        <v>89.68</v>
      </c>
      <c r="K25" s="4">
        <v>84.83</v>
      </c>
      <c r="L25" s="4">
        <v>87.07</v>
      </c>
      <c r="M25" s="4">
        <v>81.37</v>
      </c>
      <c r="N25" s="4">
        <v>80.67</v>
      </c>
      <c r="O25" s="4">
        <v>73.95</v>
      </c>
      <c r="P25" s="4">
        <v>85.8</v>
      </c>
      <c r="Q25" s="4">
        <v>79.709999999999994</v>
      </c>
      <c r="R25" s="4">
        <v>84.57</v>
      </c>
      <c r="S25" s="4">
        <v>88.65</v>
      </c>
      <c r="T25" s="4">
        <v>83.28</v>
      </c>
      <c r="U25" s="4">
        <v>78.819999999999993</v>
      </c>
      <c r="V25" s="4">
        <v>88.32</v>
      </c>
      <c r="W25" s="4">
        <v>71.819999999999993</v>
      </c>
      <c r="X25" s="4">
        <v>64.819999999999993</v>
      </c>
      <c r="Y25" s="4">
        <v>62.18</v>
      </c>
      <c r="Z25" s="4">
        <v>70.510000000000005</v>
      </c>
      <c r="AA25" s="4">
        <v>66.09</v>
      </c>
      <c r="AB25" s="4">
        <v>60.89</v>
      </c>
      <c r="AC25" s="4">
        <v>59</v>
      </c>
      <c r="AD25" s="4">
        <v>59.62</v>
      </c>
      <c r="AE25" s="4">
        <v>41.29</v>
      </c>
      <c r="AF25" s="4">
        <v>42.33</v>
      </c>
      <c r="AG25" s="4">
        <v>43.1</v>
      </c>
      <c r="AH25" s="4">
        <v>46.01</v>
      </c>
      <c r="AI25" s="4">
        <v>44.3</v>
      </c>
      <c r="AJ25" s="4">
        <v>46.37</v>
      </c>
      <c r="AK25" s="4">
        <v>40.75</v>
      </c>
      <c r="AL25" s="4">
        <v>40.14</v>
      </c>
      <c r="AM25" s="4">
        <v>45.44</v>
      </c>
      <c r="AN25" s="4">
        <v>42.06</v>
      </c>
      <c r="AO25" s="4">
        <v>39.53</v>
      </c>
      <c r="AP25" s="4">
        <v>34.229999999999997</v>
      </c>
      <c r="AQ25" s="4">
        <v>33.979999999999997</v>
      </c>
      <c r="AR25" s="4">
        <v>32.9</v>
      </c>
      <c r="AS25" s="4">
        <v>31.86</v>
      </c>
      <c r="AT25" s="4">
        <v>30.84</v>
      </c>
      <c r="AU25" s="4">
        <v>29.96</v>
      </c>
      <c r="AV25" s="4">
        <v>29.13</v>
      </c>
      <c r="AW25" s="4">
        <v>28.27</v>
      </c>
      <c r="AX25" s="4">
        <v>27.58</v>
      </c>
      <c r="AY25" s="4">
        <v>26.93</v>
      </c>
      <c r="AZ25" s="4">
        <v>26.22</v>
      </c>
      <c r="BA25" s="4">
        <v>25.62</v>
      </c>
      <c r="BB25" s="4">
        <v>25.15</v>
      </c>
      <c r="BC25" s="4">
        <v>24.63</v>
      </c>
      <c r="BD25" s="4">
        <v>24.12</v>
      </c>
      <c r="BE25" s="4">
        <v>23.64</v>
      </c>
      <c r="BF25" s="4">
        <v>23.14</v>
      </c>
      <c r="BG25" s="4">
        <v>22.82</v>
      </c>
      <c r="BH25" s="4">
        <v>22.53</v>
      </c>
      <c r="BI25" s="4">
        <v>22.06</v>
      </c>
      <c r="BJ25" s="4">
        <v>21.66</v>
      </c>
      <c r="BK25" s="4">
        <v>21.4</v>
      </c>
      <c r="BL25" s="4">
        <v>21.1</v>
      </c>
      <c r="BM25" s="4">
        <v>20.81</v>
      </c>
      <c r="BN25" s="4">
        <v>20.57</v>
      </c>
      <c r="BO25" s="4">
        <v>20.350000000000001</v>
      </c>
      <c r="BP25" s="4">
        <v>20.11</v>
      </c>
      <c r="BQ25" s="4">
        <v>19.940000000000001</v>
      </c>
      <c r="BR25" s="4">
        <v>19.760000000000002</v>
      </c>
      <c r="BS25" s="4">
        <v>19.48</v>
      </c>
      <c r="BT25" s="4">
        <v>19.190000000000001</v>
      </c>
      <c r="BU25" s="4">
        <v>18.95</v>
      </c>
      <c r="BV25" s="4">
        <v>18.78</v>
      </c>
      <c r="BW25" s="4">
        <v>18.57</v>
      </c>
      <c r="BX25" s="4">
        <v>18.39</v>
      </c>
      <c r="BY25" s="4">
        <v>18.18</v>
      </c>
      <c r="BZ25" s="4">
        <v>17.95</v>
      </c>
      <c r="CA25" s="4">
        <v>17.72</v>
      </c>
      <c r="CB25" s="4">
        <v>17.5</v>
      </c>
      <c r="CC25" s="4">
        <v>17.3</v>
      </c>
      <c r="CD25" s="4">
        <v>17.059999999999999</v>
      </c>
      <c r="CE25" s="4">
        <v>16.829999999999998</v>
      </c>
      <c r="CF25" s="4">
        <v>16.63</v>
      </c>
      <c r="CG25" s="4">
        <v>16.47</v>
      </c>
      <c r="CH25" s="4">
        <v>16.28</v>
      </c>
      <c r="CI25" s="4">
        <v>16.05</v>
      </c>
      <c r="CJ25" s="4">
        <v>15.77</v>
      </c>
      <c r="CK25" s="4">
        <v>15.57</v>
      </c>
      <c r="CL25" s="4">
        <v>15.47</v>
      </c>
      <c r="CM25" s="4">
        <v>15.3</v>
      </c>
    </row>
    <row r="26" spans="1:91" ht="14.1" customHeight="1">
      <c r="A26" s="2">
        <v>20</v>
      </c>
      <c r="B26" s="4">
        <v>92.23</v>
      </c>
      <c r="C26" s="4">
        <v>98.8</v>
      </c>
      <c r="D26" s="4">
        <v>99.05</v>
      </c>
      <c r="E26" s="4">
        <v>93.61</v>
      </c>
      <c r="F26" s="4">
        <v>94.31</v>
      </c>
      <c r="G26" s="4">
        <v>85.38</v>
      </c>
      <c r="H26" s="4">
        <v>87.6</v>
      </c>
      <c r="I26" s="4">
        <v>94.3</v>
      </c>
      <c r="J26" s="4">
        <v>86.88</v>
      </c>
      <c r="K26" s="4">
        <v>96.59</v>
      </c>
      <c r="L26" s="4">
        <v>84.26</v>
      </c>
      <c r="M26" s="4">
        <v>77.11</v>
      </c>
      <c r="N26" s="4">
        <v>91.43</v>
      </c>
      <c r="O26" s="4">
        <v>89.95</v>
      </c>
      <c r="P26" s="4">
        <v>89.24</v>
      </c>
      <c r="Q26" s="4">
        <v>80.5</v>
      </c>
      <c r="R26" s="4">
        <v>96.89</v>
      </c>
      <c r="S26" s="4">
        <v>81.569999999999993</v>
      </c>
      <c r="T26" s="4">
        <v>76.34</v>
      </c>
      <c r="U26" s="4">
        <v>79.489999999999995</v>
      </c>
      <c r="V26" s="4">
        <v>78.709999999999994</v>
      </c>
      <c r="W26" s="4">
        <v>86.52</v>
      </c>
      <c r="X26" s="4">
        <v>83.48</v>
      </c>
      <c r="Y26" s="4">
        <v>74.760000000000005</v>
      </c>
      <c r="Z26" s="4">
        <v>65.069999999999993</v>
      </c>
      <c r="AA26" s="4">
        <v>68.86</v>
      </c>
      <c r="AB26" s="4">
        <v>64.61</v>
      </c>
      <c r="AC26" s="4">
        <v>73.48</v>
      </c>
      <c r="AD26" s="4">
        <v>57.85</v>
      </c>
      <c r="AE26" s="4">
        <v>52.47</v>
      </c>
      <c r="AF26" s="4">
        <v>49.59</v>
      </c>
      <c r="AG26" s="4">
        <v>45.54</v>
      </c>
      <c r="AH26" s="4">
        <v>42.9</v>
      </c>
      <c r="AI26" s="4">
        <v>44.37</v>
      </c>
      <c r="AJ26" s="4">
        <v>45.26</v>
      </c>
      <c r="AK26" s="4">
        <v>48.57</v>
      </c>
      <c r="AL26" s="4">
        <v>45.25</v>
      </c>
      <c r="AM26" s="4">
        <v>49.72</v>
      </c>
      <c r="AN26" s="4">
        <v>55.57</v>
      </c>
      <c r="AO26" s="4">
        <v>51</v>
      </c>
      <c r="AP26" s="4">
        <v>38.36</v>
      </c>
      <c r="AQ26" s="4">
        <v>38.159999999999997</v>
      </c>
      <c r="AR26" s="4">
        <v>36.96</v>
      </c>
      <c r="AS26" s="4">
        <v>35.85</v>
      </c>
      <c r="AT26" s="4">
        <v>34.83</v>
      </c>
      <c r="AU26" s="4">
        <v>33.880000000000003</v>
      </c>
      <c r="AV26" s="4">
        <v>32.93</v>
      </c>
      <c r="AW26" s="4">
        <v>32.06</v>
      </c>
      <c r="AX26" s="4">
        <v>31.32</v>
      </c>
      <c r="AY26" s="4">
        <v>30.47</v>
      </c>
      <c r="AZ26" s="4">
        <v>29.66</v>
      </c>
      <c r="BA26" s="4">
        <v>29</v>
      </c>
      <c r="BB26" s="4">
        <v>28.44</v>
      </c>
      <c r="BC26" s="4">
        <v>27.95</v>
      </c>
      <c r="BD26" s="4">
        <v>27.45</v>
      </c>
      <c r="BE26" s="4">
        <v>26.84</v>
      </c>
      <c r="BF26" s="4">
        <v>26.28</v>
      </c>
      <c r="BG26" s="4">
        <v>25.91</v>
      </c>
      <c r="BH26" s="4">
        <v>25.6</v>
      </c>
      <c r="BI26" s="4">
        <v>25.14</v>
      </c>
      <c r="BJ26" s="4">
        <v>24.68</v>
      </c>
      <c r="BK26" s="4">
        <v>24.4</v>
      </c>
      <c r="BL26" s="4">
        <v>24.08</v>
      </c>
      <c r="BM26" s="4">
        <v>23.79</v>
      </c>
      <c r="BN26" s="4">
        <v>23.57</v>
      </c>
      <c r="BO26" s="4">
        <v>23.27</v>
      </c>
      <c r="BP26" s="4">
        <v>22.99</v>
      </c>
      <c r="BQ26" s="4">
        <v>22.77</v>
      </c>
      <c r="BR26" s="4">
        <v>22.54</v>
      </c>
      <c r="BS26" s="4">
        <v>22.29</v>
      </c>
      <c r="BT26" s="4">
        <v>22.02</v>
      </c>
      <c r="BU26" s="4">
        <v>21.66</v>
      </c>
      <c r="BV26" s="4">
        <v>21.35</v>
      </c>
      <c r="BW26" s="4">
        <v>21.1</v>
      </c>
      <c r="BX26" s="4">
        <v>20.89</v>
      </c>
      <c r="BY26" s="4">
        <v>20.63</v>
      </c>
      <c r="BZ26" s="4">
        <v>20.34</v>
      </c>
      <c r="CA26" s="4">
        <v>20.16</v>
      </c>
      <c r="CB26" s="4">
        <v>19.920000000000002</v>
      </c>
      <c r="CC26" s="4">
        <v>19.61</v>
      </c>
      <c r="CD26" s="4">
        <v>19.329999999999998</v>
      </c>
      <c r="CE26" s="4">
        <v>19.079999999999998</v>
      </c>
      <c r="CF26" s="4">
        <v>18.850000000000001</v>
      </c>
      <c r="CG26" s="4">
        <v>18.649999999999999</v>
      </c>
      <c r="CH26" s="4">
        <v>18.489999999999998</v>
      </c>
      <c r="CI26" s="4">
        <v>18.3</v>
      </c>
      <c r="CJ26" s="4">
        <v>18.07</v>
      </c>
      <c r="CK26" s="4">
        <v>17.87</v>
      </c>
      <c r="CL26" s="4">
        <v>17.7</v>
      </c>
      <c r="CM26" s="4">
        <v>17.47</v>
      </c>
    </row>
    <row r="27" spans="1:91" ht="14.1" customHeight="1">
      <c r="A27" s="2">
        <v>21</v>
      </c>
      <c r="B27" s="4">
        <v>77.77</v>
      </c>
      <c r="C27" s="4">
        <v>82.69</v>
      </c>
      <c r="D27" s="4">
        <v>86.31</v>
      </c>
      <c r="E27" s="4">
        <v>85.65</v>
      </c>
      <c r="F27" s="4">
        <v>89.94</v>
      </c>
      <c r="G27" s="4">
        <v>86.14</v>
      </c>
      <c r="H27" s="4">
        <v>97.37</v>
      </c>
      <c r="I27" s="4">
        <v>87.41</v>
      </c>
      <c r="J27" s="4">
        <v>86.25</v>
      </c>
      <c r="K27" s="4">
        <v>91.53</v>
      </c>
      <c r="L27" s="4">
        <v>87.12</v>
      </c>
      <c r="M27" s="4">
        <v>87.3</v>
      </c>
      <c r="N27" s="4">
        <v>86.08</v>
      </c>
      <c r="O27" s="4">
        <v>79.459999999999994</v>
      </c>
      <c r="P27" s="4">
        <v>99.43</v>
      </c>
      <c r="Q27" s="4">
        <v>85.33</v>
      </c>
      <c r="R27" s="4">
        <v>102.75</v>
      </c>
      <c r="S27" s="4">
        <v>85.63</v>
      </c>
      <c r="T27" s="4">
        <v>80.59</v>
      </c>
      <c r="U27" s="4">
        <v>81.510000000000005</v>
      </c>
      <c r="V27" s="4">
        <v>76.510000000000005</v>
      </c>
      <c r="W27" s="4">
        <v>76.599999999999994</v>
      </c>
      <c r="X27" s="4">
        <v>78.180000000000007</v>
      </c>
      <c r="Y27" s="4">
        <v>63.03</v>
      </c>
      <c r="Z27" s="4">
        <v>70.84</v>
      </c>
      <c r="AA27" s="4">
        <v>63.57</v>
      </c>
      <c r="AB27" s="4">
        <v>69.86</v>
      </c>
      <c r="AC27" s="4">
        <v>62.16</v>
      </c>
      <c r="AD27" s="4">
        <v>66.33</v>
      </c>
      <c r="AE27" s="4">
        <v>61.45</v>
      </c>
      <c r="AF27" s="4">
        <v>50.53</v>
      </c>
      <c r="AG27" s="4">
        <v>43.97</v>
      </c>
      <c r="AH27" s="4">
        <v>44.3</v>
      </c>
      <c r="AI27" s="4">
        <v>47.44</v>
      </c>
      <c r="AJ27" s="4">
        <v>47.44</v>
      </c>
      <c r="AK27" s="4">
        <v>49.11</v>
      </c>
      <c r="AL27" s="4">
        <v>44.22</v>
      </c>
      <c r="AM27" s="4">
        <v>52.62</v>
      </c>
      <c r="AN27" s="4">
        <v>52.62</v>
      </c>
      <c r="AO27" s="4">
        <v>38.159999999999997</v>
      </c>
      <c r="AP27" s="4">
        <v>41.07</v>
      </c>
      <c r="AQ27" s="4">
        <v>40.909999999999997</v>
      </c>
      <c r="AR27" s="4">
        <v>39.700000000000003</v>
      </c>
      <c r="AS27" s="4">
        <v>38.53</v>
      </c>
      <c r="AT27" s="4">
        <v>37.42</v>
      </c>
      <c r="AU27" s="4">
        <v>36.450000000000003</v>
      </c>
      <c r="AV27" s="4">
        <v>35.479999999999997</v>
      </c>
      <c r="AW27" s="4">
        <v>34.57</v>
      </c>
      <c r="AX27" s="4">
        <v>33.75</v>
      </c>
      <c r="AY27" s="4">
        <v>32.94</v>
      </c>
      <c r="AZ27" s="4">
        <v>32.200000000000003</v>
      </c>
      <c r="BA27" s="4">
        <v>31.55</v>
      </c>
      <c r="BB27" s="4">
        <v>30.95</v>
      </c>
      <c r="BC27" s="4">
        <v>30.36</v>
      </c>
      <c r="BD27" s="4">
        <v>29.72</v>
      </c>
      <c r="BE27" s="4">
        <v>29.11</v>
      </c>
      <c r="BF27" s="4">
        <v>28.63</v>
      </c>
      <c r="BG27" s="4">
        <v>28.23</v>
      </c>
      <c r="BH27" s="4">
        <v>27.78</v>
      </c>
      <c r="BI27" s="4">
        <v>27.34</v>
      </c>
      <c r="BJ27" s="4">
        <v>26.94</v>
      </c>
      <c r="BK27" s="4">
        <v>26.54</v>
      </c>
      <c r="BL27" s="4">
        <v>26.15</v>
      </c>
      <c r="BM27" s="4">
        <v>25.85</v>
      </c>
      <c r="BN27" s="4">
        <v>25.63</v>
      </c>
      <c r="BO27" s="4">
        <v>25.34</v>
      </c>
      <c r="BP27" s="4">
        <v>24.98</v>
      </c>
      <c r="BQ27" s="4">
        <v>24.71</v>
      </c>
      <c r="BR27" s="4">
        <v>24.5</v>
      </c>
      <c r="BS27" s="4">
        <v>24.2</v>
      </c>
      <c r="BT27" s="4">
        <v>23.89</v>
      </c>
      <c r="BU27" s="4">
        <v>23.56</v>
      </c>
      <c r="BV27" s="4">
        <v>23.2</v>
      </c>
      <c r="BW27" s="4">
        <v>22.9</v>
      </c>
      <c r="BX27" s="4">
        <v>22.65</v>
      </c>
      <c r="BY27" s="4">
        <v>22.43</v>
      </c>
      <c r="BZ27" s="4">
        <v>22.17</v>
      </c>
      <c r="CA27" s="4">
        <v>21.94</v>
      </c>
      <c r="CB27" s="4">
        <v>21.68</v>
      </c>
      <c r="CC27" s="4">
        <v>21.3</v>
      </c>
      <c r="CD27" s="4">
        <v>20.99</v>
      </c>
      <c r="CE27" s="4">
        <v>20.77</v>
      </c>
      <c r="CF27" s="4">
        <v>20.51</v>
      </c>
      <c r="CG27" s="4">
        <v>20.27</v>
      </c>
      <c r="CH27" s="4">
        <v>20.07</v>
      </c>
      <c r="CI27" s="4">
        <v>19.850000000000001</v>
      </c>
      <c r="CJ27" s="4">
        <v>19.66</v>
      </c>
      <c r="CK27" s="4">
        <v>19.510000000000002</v>
      </c>
      <c r="CL27" s="4">
        <v>19.25</v>
      </c>
      <c r="CM27" s="4">
        <v>18.95</v>
      </c>
    </row>
    <row r="28" spans="1:91" ht="14.1" customHeight="1">
      <c r="A28" s="2">
        <v>22</v>
      </c>
      <c r="B28" s="4">
        <v>82.91</v>
      </c>
      <c r="C28" s="4">
        <v>83.03</v>
      </c>
      <c r="D28" s="4">
        <v>85.77</v>
      </c>
      <c r="E28" s="4">
        <v>83.75</v>
      </c>
      <c r="F28" s="4">
        <v>82.89</v>
      </c>
      <c r="G28" s="4">
        <v>86.11</v>
      </c>
      <c r="H28" s="4">
        <v>84.97</v>
      </c>
      <c r="I28" s="4">
        <v>87.34</v>
      </c>
      <c r="J28" s="4">
        <v>86.56</v>
      </c>
      <c r="K28" s="4">
        <v>96.74</v>
      </c>
      <c r="L28" s="4">
        <v>88.24</v>
      </c>
      <c r="M28" s="4">
        <v>87.84</v>
      </c>
      <c r="N28" s="4">
        <v>87.42</v>
      </c>
      <c r="O28" s="4">
        <v>86.28</v>
      </c>
      <c r="P28" s="4">
        <v>83.27</v>
      </c>
      <c r="Q28" s="4">
        <v>86.96</v>
      </c>
      <c r="R28" s="4">
        <v>86.34</v>
      </c>
      <c r="S28" s="4">
        <v>93.61</v>
      </c>
      <c r="T28" s="4">
        <v>83.19</v>
      </c>
      <c r="U28" s="4">
        <v>86.44</v>
      </c>
      <c r="V28" s="4">
        <v>78.28</v>
      </c>
      <c r="W28" s="4">
        <v>83.76</v>
      </c>
      <c r="X28" s="4">
        <v>83.69</v>
      </c>
      <c r="Y28" s="4">
        <v>78.59</v>
      </c>
      <c r="Z28" s="4">
        <v>70.06</v>
      </c>
      <c r="AA28" s="4">
        <v>73.42</v>
      </c>
      <c r="AB28" s="4">
        <v>65.150000000000006</v>
      </c>
      <c r="AC28" s="4">
        <v>66.989999999999995</v>
      </c>
      <c r="AD28" s="4">
        <v>58.05</v>
      </c>
      <c r="AE28" s="4">
        <v>56.44</v>
      </c>
      <c r="AF28" s="4">
        <v>54.14</v>
      </c>
      <c r="AG28" s="4">
        <v>46.61</v>
      </c>
      <c r="AH28" s="4">
        <v>40.76</v>
      </c>
      <c r="AI28" s="4">
        <v>46.43</v>
      </c>
      <c r="AJ28" s="4">
        <v>49.39</v>
      </c>
      <c r="AK28" s="4">
        <v>50.11</v>
      </c>
      <c r="AL28" s="4">
        <v>45.39</v>
      </c>
      <c r="AM28" s="4">
        <v>49.17</v>
      </c>
      <c r="AN28" s="4">
        <v>49.99</v>
      </c>
      <c r="AO28" s="4">
        <v>40.67</v>
      </c>
      <c r="AP28" s="4">
        <v>42.46</v>
      </c>
      <c r="AQ28" s="4">
        <v>42.38</v>
      </c>
      <c r="AR28" s="4">
        <v>41.25</v>
      </c>
      <c r="AS28" s="4">
        <v>40.090000000000003</v>
      </c>
      <c r="AT28" s="4">
        <v>38.94</v>
      </c>
      <c r="AU28" s="4">
        <v>37.92</v>
      </c>
      <c r="AV28" s="4">
        <v>36.97</v>
      </c>
      <c r="AW28" s="4">
        <v>36.06</v>
      </c>
      <c r="AX28" s="4">
        <v>35.21</v>
      </c>
      <c r="AY28" s="4">
        <v>34.51</v>
      </c>
      <c r="AZ28" s="4">
        <v>33.83</v>
      </c>
      <c r="BA28" s="4">
        <v>33.15</v>
      </c>
      <c r="BB28" s="4">
        <v>32.54</v>
      </c>
      <c r="BC28" s="4">
        <v>31.88</v>
      </c>
      <c r="BD28" s="4">
        <v>31.26</v>
      </c>
      <c r="BE28" s="4">
        <v>30.69</v>
      </c>
      <c r="BF28" s="4">
        <v>30.21</v>
      </c>
      <c r="BG28" s="4">
        <v>29.81</v>
      </c>
      <c r="BH28" s="4">
        <v>29.31</v>
      </c>
      <c r="BI28" s="4">
        <v>28.83</v>
      </c>
      <c r="BJ28" s="4">
        <v>28.42</v>
      </c>
      <c r="BK28" s="4">
        <v>27.99</v>
      </c>
      <c r="BL28" s="4">
        <v>27.63</v>
      </c>
      <c r="BM28" s="4">
        <v>27.26</v>
      </c>
      <c r="BN28" s="4">
        <v>27.03</v>
      </c>
      <c r="BO28" s="4">
        <v>26.82</v>
      </c>
      <c r="BP28" s="4">
        <v>26.47</v>
      </c>
      <c r="BQ28" s="4">
        <v>26.05</v>
      </c>
      <c r="BR28" s="4">
        <v>25.71</v>
      </c>
      <c r="BS28" s="4">
        <v>25.37</v>
      </c>
      <c r="BT28" s="4">
        <v>25.01</v>
      </c>
      <c r="BU28" s="4">
        <v>24.77</v>
      </c>
      <c r="BV28" s="4">
        <v>24.52</v>
      </c>
      <c r="BW28" s="4">
        <v>24.23</v>
      </c>
      <c r="BX28" s="4">
        <v>23.94</v>
      </c>
      <c r="BY28" s="4">
        <v>23.69</v>
      </c>
      <c r="BZ28" s="4">
        <v>23.41</v>
      </c>
      <c r="CA28" s="4">
        <v>23.14</v>
      </c>
      <c r="CB28" s="4">
        <v>22.97</v>
      </c>
      <c r="CC28" s="4">
        <v>22.58</v>
      </c>
      <c r="CD28" s="4">
        <v>22.19</v>
      </c>
      <c r="CE28" s="4">
        <v>22.01</v>
      </c>
      <c r="CF28" s="4">
        <v>21.72</v>
      </c>
      <c r="CG28" s="4">
        <v>21.46</v>
      </c>
      <c r="CH28" s="4">
        <v>21.16</v>
      </c>
      <c r="CI28" s="4">
        <v>20.82</v>
      </c>
      <c r="CJ28" s="4">
        <v>20.67</v>
      </c>
      <c r="CK28" s="4">
        <v>20.49</v>
      </c>
      <c r="CL28" s="4">
        <v>20.21</v>
      </c>
      <c r="CM28" s="4">
        <v>19.96</v>
      </c>
    </row>
    <row r="29" spans="1:91" ht="14.1" customHeight="1">
      <c r="A29" s="2">
        <v>23</v>
      </c>
      <c r="B29" s="4">
        <v>80.78</v>
      </c>
      <c r="C29" s="4">
        <v>86.53</v>
      </c>
      <c r="D29" s="4">
        <v>68.11</v>
      </c>
      <c r="E29" s="4">
        <v>80.86</v>
      </c>
      <c r="F29" s="4">
        <v>76.510000000000005</v>
      </c>
      <c r="G29" s="4">
        <v>82.02</v>
      </c>
      <c r="H29" s="4">
        <v>80.73</v>
      </c>
      <c r="I29" s="4">
        <v>87.19</v>
      </c>
      <c r="J29" s="4">
        <v>83.65</v>
      </c>
      <c r="K29" s="4">
        <v>97.32</v>
      </c>
      <c r="L29" s="4">
        <v>97.27</v>
      </c>
      <c r="M29" s="4">
        <v>80.38</v>
      </c>
      <c r="N29" s="4">
        <v>80.25</v>
      </c>
      <c r="O29" s="4">
        <v>82.69</v>
      </c>
      <c r="P29" s="4">
        <v>89.33</v>
      </c>
      <c r="Q29" s="4">
        <v>84.53</v>
      </c>
      <c r="R29" s="4">
        <v>88.54</v>
      </c>
      <c r="S29" s="4">
        <v>95.85</v>
      </c>
      <c r="T29" s="4">
        <v>86.67</v>
      </c>
      <c r="U29" s="4">
        <v>93.23</v>
      </c>
      <c r="V29" s="4">
        <v>75.05</v>
      </c>
      <c r="W29" s="4">
        <v>77.13</v>
      </c>
      <c r="X29" s="4">
        <v>84.78</v>
      </c>
      <c r="Y29" s="4">
        <v>79.58</v>
      </c>
      <c r="Z29" s="4">
        <v>75.459999999999994</v>
      </c>
      <c r="AA29" s="4">
        <v>68.09</v>
      </c>
      <c r="AB29" s="4">
        <v>66.14</v>
      </c>
      <c r="AC29" s="4">
        <v>70.28</v>
      </c>
      <c r="AD29" s="4">
        <v>62.48</v>
      </c>
      <c r="AE29" s="4">
        <v>64.28</v>
      </c>
      <c r="AF29" s="4">
        <v>46.76</v>
      </c>
      <c r="AG29" s="4">
        <v>54.62</v>
      </c>
      <c r="AH29" s="4">
        <v>50.95</v>
      </c>
      <c r="AI29" s="4">
        <v>55.58</v>
      </c>
      <c r="AJ29" s="4">
        <v>52.7</v>
      </c>
      <c r="AK29" s="4">
        <v>53.05</v>
      </c>
      <c r="AL29" s="4">
        <v>44.04</v>
      </c>
      <c r="AM29" s="4">
        <v>50.62</v>
      </c>
      <c r="AN29" s="4">
        <v>46.77</v>
      </c>
      <c r="AO29" s="4">
        <v>47.76</v>
      </c>
      <c r="AP29" s="4">
        <v>43.25</v>
      </c>
      <c r="AQ29" s="4">
        <v>43.16</v>
      </c>
      <c r="AR29" s="4">
        <v>42</v>
      </c>
      <c r="AS29" s="4">
        <v>40.97</v>
      </c>
      <c r="AT29" s="4">
        <v>39.97</v>
      </c>
      <c r="AU29" s="4">
        <v>38.99</v>
      </c>
      <c r="AV29" s="4">
        <v>38.07</v>
      </c>
      <c r="AW29" s="4">
        <v>37.130000000000003</v>
      </c>
      <c r="AX29" s="4">
        <v>36.29</v>
      </c>
      <c r="AY29" s="4">
        <v>35.630000000000003</v>
      </c>
      <c r="AZ29" s="4">
        <v>34.93</v>
      </c>
      <c r="BA29" s="4">
        <v>34.19</v>
      </c>
      <c r="BB29" s="4">
        <v>33.57</v>
      </c>
      <c r="BC29" s="4">
        <v>32.96</v>
      </c>
      <c r="BD29" s="4">
        <v>32.369999999999997</v>
      </c>
      <c r="BE29" s="4">
        <v>31.81</v>
      </c>
      <c r="BF29" s="4">
        <v>31.32</v>
      </c>
      <c r="BG29" s="4">
        <v>30.85</v>
      </c>
      <c r="BH29" s="4">
        <v>30.33</v>
      </c>
      <c r="BI29" s="4">
        <v>29.91</v>
      </c>
      <c r="BJ29" s="4">
        <v>29.51</v>
      </c>
      <c r="BK29" s="4">
        <v>29.18</v>
      </c>
      <c r="BL29" s="4">
        <v>28.79</v>
      </c>
      <c r="BM29" s="4">
        <v>28.39</v>
      </c>
      <c r="BN29" s="4">
        <v>28.17</v>
      </c>
      <c r="BO29" s="4">
        <v>27.88</v>
      </c>
      <c r="BP29" s="4">
        <v>27.53</v>
      </c>
      <c r="BQ29" s="4">
        <v>27.12</v>
      </c>
      <c r="BR29" s="4">
        <v>26.7</v>
      </c>
      <c r="BS29" s="4">
        <v>26.38</v>
      </c>
      <c r="BT29" s="4">
        <v>26.1</v>
      </c>
      <c r="BU29" s="4">
        <v>25.75</v>
      </c>
      <c r="BV29" s="4">
        <v>25.39</v>
      </c>
      <c r="BW29" s="4">
        <v>25.13</v>
      </c>
      <c r="BX29" s="4">
        <v>24.85</v>
      </c>
      <c r="BY29" s="4">
        <v>24.56</v>
      </c>
      <c r="BZ29" s="4">
        <v>24.24</v>
      </c>
      <c r="CA29" s="4">
        <v>23.96</v>
      </c>
      <c r="CB29" s="4">
        <v>23.77</v>
      </c>
      <c r="CC29" s="4">
        <v>23.46</v>
      </c>
      <c r="CD29" s="4">
        <v>23.14</v>
      </c>
      <c r="CE29" s="4">
        <v>22.94</v>
      </c>
      <c r="CF29" s="4">
        <v>22.63</v>
      </c>
      <c r="CG29" s="4">
        <v>22.34</v>
      </c>
      <c r="CH29" s="4">
        <v>22.08</v>
      </c>
      <c r="CI29" s="4">
        <v>21.78</v>
      </c>
      <c r="CJ29" s="4">
        <v>21.51</v>
      </c>
      <c r="CK29" s="4">
        <v>21.29</v>
      </c>
      <c r="CL29" s="4">
        <v>20.99</v>
      </c>
      <c r="CM29" s="4">
        <v>20.65</v>
      </c>
    </row>
    <row r="30" spans="1:91" ht="14.1" customHeight="1">
      <c r="A30" s="2">
        <v>24</v>
      </c>
      <c r="B30" s="4">
        <v>81.12</v>
      </c>
      <c r="C30" s="4">
        <v>80.64</v>
      </c>
      <c r="D30" s="4">
        <v>71.790000000000006</v>
      </c>
      <c r="E30" s="4">
        <v>78.150000000000006</v>
      </c>
      <c r="F30" s="4">
        <v>71.819999999999993</v>
      </c>
      <c r="G30" s="4">
        <v>75.989999999999995</v>
      </c>
      <c r="H30" s="4">
        <v>80.8</v>
      </c>
      <c r="I30" s="4">
        <v>77.760000000000005</v>
      </c>
      <c r="J30" s="4">
        <v>92.43</v>
      </c>
      <c r="K30" s="4">
        <v>88.24</v>
      </c>
      <c r="L30" s="4">
        <v>89.34</v>
      </c>
      <c r="M30" s="4">
        <v>87.8</v>
      </c>
      <c r="N30" s="4">
        <v>81.96</v>
      </c>
      <c r="O30" s="4">
        <v>86.85</v>
      </c>
      <c r="P30" s="4">
        <v>87.56</v>
      </c>
      <c r="Q30" s="4">
        <v>85.97</v>
      </c>
      <c r="R30" s="4">
        <v>90.41</v>
      </c>
      <c r="S30" s="4">
        <v>99.3</v>
      </c>
      <c r="T30" s="4">
        <v>85.95</v>
      </c>
      <c r="U30" s="4">
        <v>88.69</v>
      </c>
      <c r="V30" s="4">
        <v>95.72</v>
      </c>
      <c r="W30" s="4">
        <v>81.62</v>
      </c>
      <c r="X30" s="4">
        <v>77.59</v>
      </c>
      <c r="Y30" s="4">
        <v>72.36</v>
      </c>
      <c r="Z30" s="4">
        <v>66.39</v>
      </c>
      <c r="AA30" s="4">
        <v>66.959999999999994</v>
      </c>
      <c r="AB30" s="4">
        <v>69.27</v>
      </c>
      <c r="AC30" s="4">
        <v>69.12</v>
      </c>
      <c r="AD30" s="4">
        <v>61.4</v>
      </c>
      <c r="AE30" s="4">
        <v>60</v>
      </c>
      <c r="AF30" s="4">
        <v>47.86</v>
      </c>
      <c r="AG30" s="4">
        <v>49.52</v>
      </c>
      <c r="AH30" s="4">
        <v>51.95</v>
      </c>
      <c r="AI30" s="4">
        <v>51.93</v>
      </c>
      <c r="AJ30" s="4">
        <v>54.31</v>
      </c>
      <c r="AK30" s="4">
        <v>54.6</v>
      </c>
      <c r="AL30" s="4">
        <v>46.71</v>
      </c>
      <c r="AM30" s="4">
        <v>54.13</v>
      </c>
      <c r="AN30" s="4">
        <v>53.06</v>
      </c>
      <c r="AO30" s="4">
        <v>46.6</v>
      </c>
      <c r="AP30" s="4">
        <v>43.99</v>
      </c>
      <c r="AQ30" s="4">
        <v>44</v>
      </c>
      <c r="AR30" s="4">
        <v>42.91</v>
      </c>
      <c r="AS30" s="4">
        <v>41.97</v>
      </c>
      <c r="AT30" s="4">
        <v>40.97</v>
      </c>
      <c r="AU30" s="4">
        <v>40</v>
      </c>
      <c r="AV30" s="4">
        <v>39.11</v>
      </c>
      <c r="AW30" s="4">
        <v>38.270000000000003</v>
      </c>
      <c r="AX30" s="4">
        <v>37.53</v>
      </c>
      <c r="AY30" s="4">
        <v>36.81</v>
      </c>
      <c r="AZ30" s="4">
        <v>36.08</v>
      </c>
      <c r="BA30" s="4">
        <v>35.380000000000003</v>
      </c>
      <c r="BB30" s="4">
        <v>34.76</v>
      </c>
      <c r="BC30" s="4">
        <v>34.14</v>
      </c>
      <c r="BD30" s="4">
        <v>33.53</v>
      </c>
      <c r="BE30" s="4">
        <v>32.99</v>
      </c>
      <c r="BF30" s="4">
        <v>32.44</v>
      </c>
      <c r="BG30" s="4">
        <v>31.91</v>
      </c>
      <c r="BH30" s="4">
        <v>31.44</v>
      </c>
      <c r="BI30" s="4">
        <v>31.05</v>
      </c>
      <c r="BJ30" s="4">
        <v>30.69</v>
      </c>
      <c r="BK30" s="4">
        <v>30.32</v>
      </c>
      <c r="BL30" s="4">
        <v>29.89</v>
      </c>
      <c r="BM30" s="4">
        <v>29.52</v>
      </c>
      <c r="BN30" s="4">
        <v>29.21</v>
      </c>
      <c r="BO30" s="4">
        <v>28.81</v>
      </c>
      <c r="BP30" s="4">
        <v>28.46</v>
      </c>
      <c r="BQ30" s="4">
        <v>28.18</v>
      </c>
      <c r="BR30" s="4">
        <v>27.77</v>
      </c>
      <c r="BS30" s="4">
        <v>27.43</v>
      </c>
      <c r="BT30" s="4">
        <v>27.18</v>
      </c>
      <c r="BU30" s="4">
        <v>26.78</v>
      </c>
      <c r="BV30" s="4">
        <v>26.43</v>
      </c>
      <c r="BW30" s="4">
        <v>26.13</v>
      </c>
      <c r="BX30" s="4">
        <v>25.81</v>
      </c>
      <c r="BY30" s="4">
        <v>25.54</v>
      </c>
      <c r="BZ30" s="4">
        <v>25.25</v>
      </c>
      <c r="CA30" s="4">
        <v>24.93</v>
      </c>
      <c r="CB30" s="4">
        <v>24.59</v>
      </c>
      <c r="CC30" s="4">
        <v>24.26</v>
      </c>
      <c r="CD30" s="4">
        <v>23.95</v>
      </c>
      <c r="CE30" s="4">
        <v>23.69</v>
      </c>
      <c r="CF30" s="4">
        <v>23.43</v>
      </c>
      <c r="CG30" s="4">
        <v>23.18</v>
      </c>
      <c r="CH30" s="4">
        <v>22.95</v>
      </c>
      <c r="CI30" s="4">
        <v>22.69</v>
      </c>
      <c r="CJ30" s="4">
        <v>22.39</v>
      </c>
      <c r="CK30" s="4">
        <v>22.13</v>
      </c>
      <c r="CL30" s="4">
        <v>21.78</v>
      </c>
      <c r="CM30" s="4">
        <v>21.42</v>
      </c>
    </row>
    <row r="31" spans="1:91" ht="14.1" customHeight="1">
      <c r="A31" s="2">
        <v>25</v>
      </c>
      <c r="B31" s="4">
        <v>74.819999999999993</v>
      </c>
      <c r="C31" s="4">
        <v>78.650000000000006</v>
      </c>
      <c r="D31" s="4">
        <v>80.16</v>
      </c>
      <c r="E31" s="4">
        <v>75.38</v>
      </c>
      <c r="F31" s="4">
        <v>73.14</v>
      </c>
      <c r="G31" s="4">
        <v>74.150000000000006</v>
      </c>
      <c r="H31" s="4">
        <v>77.599999999999994</v>
      </c>
      <c r="I31" s="4">
        <v>80.36</v>
      </c>
      <c r="J31" s="4">
        <v>87.78</v>
      </c>
      <c r="K31" s="4">
        <v>90.9</v>
      </c>
      <c r="L31" s="4">
        <v>88.63</v>
      </c>
      <c r="M31" s="4">
        <v>77.260000000000005</v>
      </c>
      <c r="N31" s="4">
        <v>86.71</v>
      </c>
      <c r="O31" s="4">
        <v>84.16</v>
      </c>
      <c r="P31" s="4">
        <v>88.05</v>
      </c>
      <c r="Q31" s="4">
        <v>91.15</v>
      </c>
      <c r="R31" s="4">
        <v>101.18</v>
      </c>
      <c r="S31" s="4">
        <v>91.77</v>
      </c>
      <c r="T31" s="4">
        <v>89.25</v>
      </c>
      <c r="U31" s="4">
        <v>88.01</v>
      </c>
      <c r="V31" s="4">
        <v>90.62</v>
      </c>
      <c r="W31" s="4">
        <v>88.21</v>
      </c>
      <c r="X31" s="4">
        <v>83.97</v>
      </c>
      <c r="Y31" s="4">
        <v>79.94</v>
      </c>
      <c r="Z31" s="4">
        <v>78.540000000000006</v>
      </c>
      <c r="AA31" s="4">
        <v>76.040000000000006</v>
      </c>
      <c r="AB31" s="4">
        <v>70.17</v>
      </c>
      <c r="AC31" s="4">
        <v>63.43</v>
      </c>
      <c r="AD31" s="4">
        <v>66.430000000000007</v>
      </c>
      <c r="AE31" s="4">
        <v>58.44</v>
      </c>
      <c r="AF31" s="4">
        <v>58.18</v>
      </c>
      <c r="AG31" s="4">
        <v>51.46</v>
      </c>
      <c r="AH31" s="4">
        <v>58.15</v>
      </c>
      <c r="AI31" s="4">
        <v>46.12</v>
      </c>
      <c r="AJ31" s="4">
        <v>62.85</v>
      </c>
      <c r="AK31" s="4">
        <v>58.38</v>
      </c>
      <c r="AL31" s="4">
        <v>54.84</v>
      </c>
      <c r="AM31" s="4">
        <v>52.81</v>
      </c>
      <c r="AN31" s="4">
        <v>55.8</v>
      </c>
      <c r="AO31" s="4">
        <v>54.23</v>
      </c>
      <c r="AP31" s="4">
        <v>45.28</v>
      </c>
      <c r="AQ31" s="4">
        <v>45.48</v>
      </c>
      <c r="AR31" s="4">
        <v>44.51</v>
      </c>
      <c r="AS31" s="4">
        <v>43.58</v>
      </c>
      <c r="AT31" s="4">
        <v>42.6</v>
      </c>
      <c r="AU31" s="4">
        <v>41.64</v>
      </c>
      <c r="AV31" s="4">
        <v>40.770000000000003</v>
      </c>
      <c r="AW31" s="4">
        <v>39.96</v>
      </c>
      <c r="AX31" s="4">
        <v>39.229999999999997</v>
      </c>
      <c r="AY31" s="4">
        <v>38.47</v>
      </c>
      <c r="AZ31" s="4">
        <v>37.729999999999997</v>
      </c>
      <c r="BA31" s="4">
        <v>37.1</v>
      </c>
      <c r="BB31" s="4">
        <v>36.5</v>
      </c>
      <c r="BC31" s="4">
        <v>35.880000000000003</v>
      </c>
      <c r="BD31" s="4">
        <v>35.31</v>
      </c>
      <c r="BE31" s="4">
        <v>34.74</v>
      </c>
      <c r="BF31" s="4">
        <v>34.130000000000003</v>
      </c>
      <c r="BG31" s="4">
        <v>33.590000000000003</v>
      </c>
      <c r="BH31" s="4">
        <v>33.14</v>
      </c>
      <c r="BI31" s="4">
        <v>32.74</v>
      </c>
      <c r="BJ31" s="4">
        <v>32.35</v>
      </c>
      <c r="BK31" s="4">
        <v>31.89</v>
      </c>
      <c r="BL31" s="4">
        <v>31.43</v>
      </c>
      <c r="BM31" s="4">
        <v>31.09</v>
      </c>
      <c r="BN31" s="4">
        <v>30.69</v>
      </c>
      <c r="BO31" s="4">
        <v>30.23</v>
      </c>
      <c r="BP31" s="4">
        <v>29.91</v>
      </c>
      <c r="BQ31" s="4">
        <v>29.64</v>
      </c>
      <c r="BR31" s="4">
        <v>29.23</v>
      </c>
      <c r="BS31" s="4">
        <v>28.89</v>
      </c>
      <c r="BT31" s="4">
        <v>28.55</v>
      </c>
      <c r="BU31" s="4">
        <v>28.24</v>
      </c>
      <c r="BV31" s="4">
        <v>27.98</v>
      </c>
      <c r="BW31" s="4">
        <v>27.63</v>
      </c>
      <c r="BX31" s="4">
        <v>27.21</v>
      </c>
      <c r="BY31" s="4">
        <v>26.83</v>
      </c>
      <c r="BZ31" s="4">
        <v>26.55</v>
      </c>
      <c r="CA31" s="4">
        <v>26.26</v>
      </c>
      <c r="CB31" s="4">
        <v>25.88</v>
      </c>
      <c r="CC31" s="4">
        <v>25.54</v>
      </c>
      <c r="CD31" s="4">
        <v>25.21</v>
      </c>
      <c r="CE31" s="4">
        <v>24.89</v>
      </c>
      <c r="CF31" s="4">
        <v>24.69</v>
      </c>
      <c r="CG31" s="4">
        <v>24.43</v>
      </c>
      <c r="CH31" s="4">
        <v>24.11</v>
      </c>
      <c r="CI31" s="4">
        <v>23.87</v>
      </c>
      <c r="CJ31" s="4">
        <v>23.61</v>
      </c>
      <c r="CK31" s="4">
        <v>23.24</v>
      </c>
      <c r="CL31" s="4">
        <v>22.98</v>
      </c>
      <c r="CM31" s="4">
        <v>22.7</v>
      </c>
    </row>
    <row r="32" spans="1:91" ht="14.1" customHeight="1">
      <c r="A32" s="2">
        <v>26</v>
      </c>
      <c r="B32" s="4">
        <v>78.37</v>
      </c>
      <c r="C32" s="4">
        <v>89.76</v>
      </c>
      <c r="D32" s="4">
        <v>82.27</v>
      </c>
      <c r="E32" s="4">
        <v>79.489999999999995</v>
      </c>
      <c r="F32" s="4">
        <v>75.11</v>
      </c>
      <c r="G32" s="4">
        <v>79.53</v>
      </c>
      <c r="H32" s="4">
        <v>82.76</v>
      </c>
      <c r="I32" s="4">
        <v>78.62</v>
      </c>
      <c r="J32" s="4">
        <v>78.209999999999994</v>
      </c>
      <c r="K32" s="4">
        <v>95.08</v>
      </c>
      <c r="L32" s="4">
        <v>92.15</v>
      </c>
      <c r="M32" s="4">
        <v>85.96</v>
      </c>
      <c r="N32" s="4">
        <v>83.82</v>
      </c>
      <c r="O32" s="4">
        <v>94.64</v>
      </c>
      <c r="P32" s="4">
        <v>89.12</v>
      </c>
      <c r="Q32" s="4">
        <v>81.52</v>
      </c>
      <c r="R32" s="4">
        <v>90.51</v>
      </c>
      <c r="S32" s="4">
        <v>99.83</v>
      </c>
      <c r="T32" s="4">
        <v>94.12</v>
      </c>
      <c r="U32" s="4">
        <v>84.78</v>
      </c>
      <c r="V32" s="4">
        <v>84.84</v>
      </c>
      <c r="W32" s="4">
        <v>87.07</v>
      </c>
      <c r="X32" s="4">
        <v>80.75</v>
      </c>
      <c r="Y32" s="4">
        <v>83.28</v>
      </c>
      <c r="Z32" s="4">
        <v>72.09</v>
      </c>
      <c r="AA32" s="4">
        <v>69.27</v>
      </c>
      <c r="AB32" s="4">
        <v>75.33</v>
      </c>
      <c r="AC32" s="4">
        <v>77.319999999999993</v>
      </c>
      <c r="AD32" s="4">
        <v>74.290000000000006</v>
      </c>
      <c r="AE32" s="4">
        <v>58.81</v>
      </c>
      <c r="AF32" s="4">
        <v>55.25</v>
      </c>
      <c r="AG32" s="4">
        <v>55.32</v>
      </c>
      <c r="AH32" s="4">
        <v>58.95</v>
      </c>
      <c r="AI32" s="4">
        <v>67.78</v>
      </c>
      <c r="AJ32" s="4">
        <v>51.36</v>
      </c>
      <c r="AK32" s="4">
        <v>60.84</v>
      </c>
      <c r="AL32" s="4">
        <v>51.01</v>
      </c>
      <c r="AM32" s="4">
        <v>56.97</v>
      </c>
      <c r="AN32" s="4">
        <v>57.14</v>
      </c>
      <c r="AO32" s="4">
        <v>58.07</v>
      </c>
      <c r="AP32" s="4">
        <v>47.62</v>
      </c>
      <c r="AQ32" s="4">
        <v>47.91</v>
      </c>
      <c r="AR32" s="4">
        <v>46.92</v>
      </c>
      <c r="AS32" s="4">
        <v>45.98</v>
      </c>
      <c r="AT32" s="4">
        <v>45.09</v>
      </c>
      <c r="AU32" s="4">
        <v>44.22</v>
      </c>
      <c r="AV32" s="4">
        <v>43.3</v>
      </c>
      <c r="AW32" s="4">
        <v>42.4</v>
      </c>
      <c r="AX32" s="4">
        <v>41.65</v>
      </c>
      <c r="AY32" s="4">
        <v>40.97</v>
      </c>
      <c r="AZ32" s="4">
        <v>40.24</v>
      </c>
      <c r="BA32" s="4">
        <v>39.51</v>
      </c>
      <c r="BB32" s="4">
        <v>38.83</v>
      </c>
      <c r="BC32" s="4">
        <v>38.26</v>
      </c>
      <c r="BD32" s="4">
        <v>37.729999999999997</v>
      </c>
      <c r="BE32" s="4">
        <v>37.15</v>
      </c>
      <c r="BF32" s="4">
        <v>36.549999999999997</v>
      </c>
      <c r="BG32" s="4">
        <v>35.979999999999997</v>
      </c>
      <c r="BH32" s="4">
        <v>35.520000000000003</v>
      </c>
      <c r="BI32" s="4">
        <v>35.1</v>
      </c>
      <c r="BJ32" s="4">
        <v>34.65</v>
      </c>
      <c r="BK32" s="4">
        <v>34.21</v>
      </c>
      <c r="BL32" s="4">
        <v>33.72</v>
      </c>
      <c r="BM32" s="4">
        <v>33.29</v>
      </c>
      <c r="BN32" s="4">
        <v>32.869999999999997</v>
      </c>
      <c r="BO32" s="4">
        <v>32.409999999999997</v>
      </c>
      <c r="BP32" s="4">
        <v>32.06</v>
      </c>
      <c r="BQ32" s="4">
        <v>31.72</v>
      </c>
      <c r="BR32" s="4">
        <v>31.32</v>
      </c>
      <c r="BS32" s="4">
        <v>30.98</v>
      </c>
      <c r="BT32" s="4">
        <v>30.64</v>
      </c>
      <c r="BU32" s="4">
        <v>30.31</v>
      </c>
      <c r="BV32" s="4">
        <v>30</v>
      </c>
      <c r="BW32" s="4">
        <v>29.68</v>
      </c>
      <c r="BX32" s="4">
        <v>29.14</v>
      </c>
      <c r="BY32" s="4">
        <v>28.65</v>
      </c>
      <c r="BZ32" s="4">
        <v>28.41</v>
      </c>
      <c r="CA32" s="4">
        <v>28.07</v>
      </c>
      <c r="CB32" s="4">
        <v>27.71</v>
      </c>
      <c r="CC32" s="4">
        <v>27.4</v>
      </c>
      <c r="CD32" s="4">
        <v>27.05</v>
      </c>
      <c r="CE32" s="4">
        <v>26.78</v>
      </c>
      <c r="CF32" s="4">
        <v>26.53</v>
      </c>
      <c r="CG32" s="4">
        <v>26.18</v>
      </c>
      <c r="CH32" s="4">
        <v>25.91</v>
      </c>
      <c r="CI32" s="4">
        <v>25.64</v>
      </c>
      <c r="CJ32" s="4">
        <v>25.33</v>
      </c>
      <c r="CK32" s="4">
        <v>24.94</v>
      </c>
      <c r="CL32" s="4">
        <v>24.57</v>
      </c>
      <c r="CM32" s="4">
        <v>24.3</v>
      </c>
    </row>
    <row r="33" spans="1:91" ht="14.1" customHeight="1">
      <c r="A33" s="2">
        <v>27</v>
      </c>
      <c r="B33" s="4">
        <v>86.82</v>
      </c>
      <c r="C33" s="4">
        <v>75.989999999999995</v>
      </c>
      <c r="D33" s="4">
        <v>85.6</v>
      </c>
      <c r="E33" s="4">
        <v>83.35</v>
      </c>
      <c r="F33" s="4">
        <v>75.28</v>
      </c>
      <c r="G33" s="4">
        <v>83.34</v>
      </c>
      <c r="H33" s="4">
        <v>81.489999999999995</v>
      </c>
      <c r="I33" s="4">
        <v>79.7</v>
      </c>
      <c r="J33" s="4">
        <v>82.25</v>
      </c>
      <c r="K33" s="4">
        <v>91.1</v>
      </c>
      <c r="L33" s="4">
        <v>82.71</v>
      </c>
      <c r="M33" s="4">
        <v>87.13</v>
      </c>
      <c r="N33" s="4">
        <v>92.51</v>
      </c>
      <c r="O33" s="4">
        <v>85.66</v>
      </c>
      <c r="P33" s="4">
        <v>98.02</v>
      </c>
      <c r="Q33" s="4">
        <v>86.14</v>
      </c>
      <c r="R33" s="4">
        <v>82.75</v>
      </c>
      <c r="S33" s="4">
        <v>99.17</v>
      </c>
      <c r="T33" s="4">
        <v>97.01</v>
      </c>
      <c r="U33" s="4">
        <v>102.17</v>
      </c>
      <c r="V33" s="4">
        <v>94.09</v>
      </c>
      <c r="W33" s="4">
        <v>88.54</v>
      </c>
      <c r="X33" s="4">
        <v>73.62</v>
      </c>
      <c r="Y33" s="4">
        <v>81.459999999999994</v>
      </c>
      <c r="Z33" s="4">
        <v>75.27</v>
      </c>
      <c r="AA33" s="4">
        <v>82.01</v>
      </c>
      <c r="AB33" s="4">
        <v>71.930000000000007</v>
      </c>
      <c r="AC33" s="4">
        <v>73.010000000000005</v>
      </c>
      <c r="AD33" s="4">
        <v>67.55</v>
      </c>
      <c r="AE33" s="4">
        <v>63.01</v>
      </c>
      <c r="AF33" s="4">
        <v>55.88</v>
      </c>
      <c r="AG33" s="4">
        <v>53.25</v>
      </c>
      <c r="AH33" s="4">
        <v>61.95</v>
      </c>
      <c r="AI33" s="4">
        <v>62.66</v>
      </c>
      <c r="AJ33" s="4">
        <v>57.77</v>
      </c>
      <c r="AK33" s="4">
        <v>57.9</v>
      </c>
      <c r="AL33" s="4">
        <v>55.88</v>
      </c>
      <c r="AM33" s="4">
        <v>58.29</v>
      </c>
      <c r="AN33" s="4">
        <v>62.51</v>
      </c>
      <c r="AO33" s="4">
        <v>57.66</v>
      </c>
      <c r="AP33" s="4">
        <v>50.97</v>
      </c>
      <c r="AQ33" s="4">
        <v>51.3</v>
      </c>
      <c r="AR33" s="4">
        <v>50.29</v>
      </c>
      <c r="AS33" s="4">
        <v>49.32</v>
      </c>
      <c r="AT33" s="4">
        <v>48.41</v>
      </c>
      <c r="AU33" s="4">
        <v>47.49</v>
      </c>
      <c r="AV33" s="4">
        <v>46.61</v>
      </c>
      <c r="AW33" s="4">
        <v>45.75</v>
      </c>
      <c r="AX33" s="4">
        <v>44.89</v>
      </c>
      <c r="AY33" s="4">
        <v>44.13</v>
      </c>
      <c r="AZ33" s="4">
        <v>43.47</v>
      </c>
      <c r="BA33" s="4">
        <v>42.74</v>
      </c>
      <c r="BB33" s="4">
        <v>42.01</v>
      </c>
      <c r="BC33" s="4">
        <v>41.39</v>
      </c>
      <c r="BD33" s="4">
        <v>40.82</v>
      </c>
      <c r="BE33" s="4">
        <v>40.22</v>
      </c>
      <c r="BF33" s="4">
        <v>39.56</v>
      </c>
      <c r="BG33" s="4">
        <v>38.97</v>
      </c>
      <c r="BH33" s="4">
        <v>38.49</v>
      </c>
      <c r="BI33" s="4">
        <v>38.049999999999997</v>
      </c>
      <c r="BJ33" s="4">
        <v>37.549999999999997</v>
      </c>
      <c r="BK33" s="4">
        <v>37.06</v>
      </c>
      <c r="BL33" s="4">
        <v>36.619999999999997</v>
      </c>
      <c r="BM33" s="4">
        <v>36.159999999999997</v>
      </c>
      <c r="BN33" s="4">
        <v>35.729999999999997</v>
      </c>
      <c r="BO33" s="4">
        <v>35.25</v>
      </c>
      <c r="BP33" s="4">
        <v>34.799999999999997</v>
      </c>
      <c r="BQ33" s="4">
        <v>34.39</v>
      </c>
      <c r="BR33" s="4">
        <v>34.020000000000003</v>
      </c>
      <c r="BS33" s="4">
        <v>33.630000000000003</v>
      </c>
      <c r="BT33" s="4">
        <v>33.22</v>
      </c>
      <c r="BU33" s="4">
        <v>32.880000000000003</v>
      </c>
      <c r="BV33" s="4">
        <v>32.56</v>
      </c>
      <c r="BW33" s="4">
        <v>32.130000000000003</v>
      </c>
      <c r="BX33" s="4">
        <v>31.55</v>
      </c>
      <c r="BY33" s="4">
        <v>31.15</v>
      </c>
      <c r="BZ33" s="4">
        <v>30.87</v>
      </c>
      <c r="CA33" s="4">
        <v>30.49</v>
      </c>
      <c r="CB33" s="4">
        <v>30.16</v>
      </c>
      <c r="CC33" s="4">
        <v>29.8</v>
      </c>
      <c r="CD33" s="4">
        <v>29.42</v>
      </c>
      <c r="CE33" s="4">
        <v>29.13</v>
      </c>
      <c r="CF33" s="4">
        <v>28.78</v>
      </c>
      <c r="CG33" s="4">
        <v>28.45</v>
      </c>
      <c r="CH33" s="4">
        <v>28.16</v>
      </c>
      <c r="CI33" s="4">
        <v>27.74</v>
      </c>
      <c r="CJ33" s="4">
        <v>27.39</v>
      </c>
      <c r="CK33" s="4">
        <v>27.01</v>
      </c>
      <c r="CL33" s="4">
        <v>26.61</v>
      </c>
      <c r="CM33" s="4">
        <v>26.36</v>
      </c>
    </row>
    <row r="34" spans="1:91" ht="14.1" customHeight="1">
      <c r="A34" s="2">
        <v>28</v>
      </c>
      <c r="B34" s="4">
        <v>87</v>
      </c>
      <c r="C34" s="4">
        <v>84.45</v>
      </c>
      <c r="D34" s="4">
        <v>85.08</v>
      </c>
      <c r="E34" s="4">
        <v>94.32</v>
      </c>
      <c r="F34" s="4">
        <v>85.88</v>
      </c>
      <c r="G34" s="4">
        <v>84.81</v>
      </c>
      <c r="H34" s="4">
        <v>77.28</v>
      </c>
      <c r="I34" s="4">
        <v>87.77</v>
      </c>
      <c r="J34" s="4">
        <v>84.62</v>
      </c>
      <c r="K34" s="4">
        <v>92.95</v>
      </c>
      <c r="L34" s="4">
        <v>83.93</v>
      </c>
      <c r="M34" s="4">
        <v>92.83</v>
      </c>
      <c r="N34" s="4">
        <v>86.34</v>
      </c>
      <c r="O34" s="4">
        <v>90.7</v>
      </c>
      <c r="P34" s="4">
        <v>97.28</v>
      </c>
      <c r="Q34" s="4">
        <v>97.95</v>
      </c>
      <c r="R34" s="4">
        <v>87.38</v>
      </c>
      <c r="S34" s="4">
        <v>100.27</v>
      </c>
      <c r="T34" s="4">
        <v>99.42</v>
      </c>
      <c r="U34" s="4">
        <v>94.74</v>
      </c>
      <c r="V34" s="4">
        <v>87.65</v>
      </c>
      <c r="W34" s="4">
        <v>94.42</v>
      </c>
      <c r="X34" s="4">
        <v>89.98</v>
      </c>
      <c r="Y34" s="4">
        <v>82.6</v>
      </c>
      <c r="Z34" s="4">
        <v>64.180000000000007</v>
      </c>
      <c r="AA34" s="4">
        <v>70.84</v>
      </c>
      <c r="AB34" s="4">
        <v>81.709999999999994</v>
      </c>
      <c r="AC34" s="4">
        <v>79.3</v>
      </c>
      <c r="AD34" s="4">
        <v>79.150000000000006</v>
      </c>
      <c r="AE34" s="4">
        <v>63.32</v>
      </c>
      <c r="AF34" s="4">
        <v>67.48</v>
      </c>
      <c r="AG34" s="4">
        <v>60.99</v>
      </c>
      <c r="AH34" s="4">
        <v>54.81</v>
      </c>
      <c r="AI34" s="4">
        <v>61.56</v>
      </c>
      <c r="AJ34" s="4">
        <v>62.58</v>
      </c>
      <c r="AK34" s="4">
        <v>64.81</v>
      </c>
      <c r="AL34" s="4">
        <v>63.02</v>
      </c>
      <c r="AM34" s="4">
        <v>65.47</v>
      </c>
      <c r="AN34" s="4">
        <v>65.709999999999994</v>
      </c>
      <c r="AO34" s="4">
        <v>58.46</v>
      </c>
      <c r="AP34" s="4">
        <v>54.92</v>
      </c>
      <c r="AQ34" s="4">
        <v>55.34</v>
      </c>
      <c r="AR34" s="4">
        <v>54.34</v>
      </c>
      <c r="AS34" s="4">
        <v>53.34</v>
      </c>
      <c r="AT34" s="4">
        <v>52.37</v>
      </c>
      <c r="AU34" s="4">
        <v>51.44</v>
      </c>
      <c r="AV34" s="4">
        <v>50.57</v>
      </c>
      <c r="AW34" s="4">
        <v>49.74</v>
      </c>
      <c r="AX34" s="4">
        <v>48.89</v>
      </c>
      <c r="AY34" s="4">
        <v>48.14</v>
      </c>
      <c r="AZ34" s="4">
        <v>47.43</v>
      </c>
      <c r="BA34" s="4">
        <v>46.64</v>
      </c>
      <c r="BB34" s="4">
        <v>45.9</v>
      </c>
      <c r="BC34" s="4">
        <v>45.27</v>
      </c>
      <c r="BD34" s="4">
        <v>44.62</v>
      </c>
      <c r="BE34" s="4">
        <v>43.93</v>
      </c>
      <c r="BF34" s="4">
        <v>43.3</v>
      </c>
      <c r="BG34" s="4">
        <v>42.72</v>
      </c>
      <c r="BH34" s="4">
        <v>42.14</v>
      </c>
      <c r="BI34" s="4">
        <v>41.63</v>
      </c>
      <c r="BJ34" s="4">
        <v>41.11</v>
      </c>
      <c r="BK34" s="4">
        <v>40.590000000000003</v>
      </c>
      <c r="BL34" s="4">
        <v>40.06</v>
      </c>
      <c r="BM34" s="4">
        <v>39.51</v>
      </c>
      <c r="BN34" s="4">
        <v>39.090000000000003</v>
      </c>
      <c r="BO34" s="4">
        <v>38.6</v>
      </c>
      <c r="BP34" s="4">
        <v>38.07</v>
      </c>
      <c r="BQ34" s="4">
        <v>37.64</v>
      </c>
      <c r="BR34" s="4">
        <v>37.25</v>
      </c>
      <c r="BS34" s="4">
        <v>36.79</v>
      </c>
      <c r="BT34" s="4">
        <v>36.35</v>
      </c>
      <c r="BU34" s="4">
        <v>36.01</v>
      </c>
      <c r="BV34" s="4">
        <v>35.61</v>
      </c>
      <c r="BW34" s="4">
        <v>35.03</v>
      </c>
      <c r="BX34" s="4">
        <v>34.47</v>
      </c>
      <c r="BY34" s="4">
        <v>34.1</v>
      </c>
      <c r="BZ34" s="4">
        <v>33.770000000000003</v>
      </c>
      <c r="CA34" s="4">
        <v>33.43</v>
      </c>
      <c r="CB34" s="4">
        <v>33.06</v>
      </c>
      <c r="CC34" s="4">
        <v>32.65</v>
      </c>
      <c r="CD34" s="4">
        <v>32.29</v>
      </c>
      <c r="CE34" s="4">
        <v>31.91</v>
      </c>
      <c r="CF34" s="4">
        <v>31.42</v>
      </c>
      <c r="CG34" s="4">
        <v>31.06</v>
      </c>
      <c r="CH34" s="4">
        <v>30.71</v>
      </c>
      <c r="CI34" s="4">
        <v>30.27</v>
      </c>
      <c r="CJ34" s="4">
        <v>29.9</v>
      </c>
      <c r="CK34" s="4">
        <v>29.54</v>
      </c>
      <c r="CL34" s="4">
        <v>29.21</v>
      </c>
      <c r="CM34" s="4">
        <v>28.92</v>
      </c>
    </row>
    <row r="35" spans="1:91" ht="14.1" customHeight="1">
      <c r="A35" s="2">
        <v>29</v>
      </c>
      <c r="B35" s="4">
        <v>92.25</v>
      </c>
      <c r="C35" s="4">
        <v>85.21</v>
      </c>
      <c r="D35" s="4">
        <v>81.06</v>
      </c>
      <c r="E35" s="4">
        <v>81.510000000000005</v>
      </c>
      <c r="F35" s="4">
        <v>79.430000000000007</v>
      </c>
      <c r="G35" s="4">
        <v>81.14</v>
      </c>
      <c r="H35" s="4">
        <v>72.739999999999995</v>
      </c>
      <c r="I35" s="4">
        <v>83.78</v>
      </c>
      <c r="J35" s="4">
        <v>86.03</v>
      </c>
      <c r="K35" s="4">
        <v>97.49</v>
      </c>
      <c r="L35" s="4">
        <v>90.61</v>
      </c>
      <c r="M35" s="4">
        <v>91.92</v>
      </c>
      <c r="N35" s="4">
        <v>100</v>
      </c>
      <c r="O35" s="4">
        <v>86.03</v>
      </c>
      <c r="P35" s="4">
        <v>100.58</v>
      </c>
      <c r="Q35" s="4">
        <v>97.56</v>
      </c>
      <c r="R35" s="4">
        <v>101.34</v>
      </c>
      <c r="S35" s="4">
        <v>99.65</v>
      </c>
      <c r="T35" s="4">
        <v>103.16</v>
      </c>
      <c r="U35" s="4">
        <v>102.12</v>
      </c>
      <c r="V35" s="4">
        <v>102.61</v>
      </c>
      <c r="W35" s="4">
        <v>94.54</v>
      </c>
      <c r="X35" s="4">
        <v>94.79</v>
      </c>
      <c r="Y35" s="4">
        <v>86.79</v>
      </c>
      <c r="Z35" s="4">
        <v>82.55</v>
      </c>
      <c r="AA35" s="4">
        <v>84.27</v>
      </c>
      <c r="AB35" s="4">
        <v>76.45</v>
      </c>
      <c r="AC35" s="4">
        <v>78.14</v>
      </c>
      <c r="AD35" s="4">
        <v>75.84</v>
      </c>
      <c r="AE35" s="4">
        <v>74.72</v>
      </c>
      <c r="AF35" s="4">
        <v>66.72</v>
      </c>
      <c r="AG35" s="4">
        <v>64.48</v>
      </c>
      <c r="AH35" s="4">
        <v>65.94</v>
      </c>
      <c r="AI35" s="4">
        <v>67.22</v>
      </c>
      <c r="AJ35" s="4">
        <v>59.99</v>
      </c>
      <c r="AK35" s="4">
        <v>67.72</v>
      </c>
      <c r="AL35" s="4">
        <v>63.22</v>
      </c>
      <c r="AM35" s="4">
        <v>70.5</v>
      </c>
      <c r="AN35" s="4">
        <v>69.87</v>
      </c>
      <c r="AO35" s="4">
        <v>58.47</v>
      </c>
      <c r="AP35" s="4">
        <v>59.85</v>
      </c>
      <c r="AQ35" s="4">
        <v>60.31</v>
      </c>
      <c r="AR35" s="4">
        <v>59.23</v>
      </c>
      <c r="AS35" s="4">
        <v>58.2</v>
      </c>
      <c r="AT35" s="4">
        <v>57.15</v>
      </c>
      <c r="AU35" s="4">
        <v>56.24</v>
      </c>
      <c r="AV35" s="4">
        <v>55.35</v>
      </c>
      <c r="AW35" s="4">
        <v>54.47</v>
      </c>
      <c r="AX35" s="4">
        <v>53.7</v>
      </c>
      <c r="AY35" s="4">
        <v>52.94</v>
      </c>
      <c r="AZ35" s="4">
        <v>52.19</v>
      </c>
      <c r="BA35" s="4">
        <v>51.33</v>
      </c>
      <c r="BB35" s="4">
        <v>50.52</v>
      </c>
      <c r="BC35" s="4">
        <v>49.83</v>
      </c>
      <c r="BD35" s="4">
        <v>49.14</v>
      </c>
      <c r="BE35" s="4">
        <v>48.5</v>
      </c>
      <c r="BF35" s="4">
        <v>47.86</v>
      </c>
      <c r="BG35" s="4">
        <v>47.19</v>
      </c>
      <c r="BH35" s="4">
        <v>46.58</v>
      </c>
      <c r="BI35" s="4">
        <v>45.98</v>
      </c>
      <c r="BJ35" s="4">
        <v>45.44</v>
      </c>
      <c r="BK35" s="4">
        <v>44.89</v>
      </c>
      <c r="BL35" s="4">
        <v>44.26</v>
      </c>
      <c r="BM35" s="4">
        <v>43.62</v>
      </c>
      <c r="BN35" s="4">
        <v>43.09</v>
      </c>
      <c r="BO35" s="4">
        <v>42.6</v>
      </c>
      <c r="BP35" s="4">
        <v>42.06</v>
      </c>
      <c r="BQ35" s="4">
        <v>41.61</v>
      </c>
      <c r="BR35" s="4">
        <v>41.1</v>
      </c>
      <c r="BS35" s="4">
        <v>40.549999999999997</v>
      </c>
      <c r="BT35" s="4">
        <v>40.15</v>
      </c>
      <c r="BU35" s="4">
        <v>39.729999999999997</v>
      </c>
      <c r="BV35" s="4">
        <v>39.26</v>
      </c>
      <c r="BW35" s="4">
        <v>38.659999999999997</v>
      </c>
      <c r="BX35" s="4">
        <v>38.08</v>
      </c>
      <c r="BY35" s="4">
        <v>37.67</v>
      </c>
      <c r="BZ35" s="4">
        <v>37.299999999999997</v>
      </c>
      <c r="CA35" s="4">
        <v>36.92</v>
      </c>
      <c r="CB35" s="4">
        <v>36.450000000000003</v>
      </c>
      <c r="CC35" s="4">
        <v>36.01</v>
      </c>
      <c r="CD35" s="4">
        <v>35.68</v>
      </c>
      <c r="CE35" s="4">
        <v>35.19</v>
      </c>
      <c r="CF35" s="4">
        <v>34.6</v>
      </c>
      <c r="CG35" s="4">
        <v>34.229999999999997</v>
      </c>
      <c r="CH35" s="4">
        <v>33.86</v>
      </c>
      <c r="CI35" s="4">
        <v>33.5</v>
      </c>
      <c r="CJ35" s="4">
        <v>33.1</v>
      </c>
      <c r="CK35" s="4">
        <v>32.71</v>
      </c>
      <c r="CL35" s="4">
        <v>32.33</v>
      </c>
      <c r="CM35" s="4">
        <v>31.92</v>
      </c>
    </row>
    <row r="36" spans="1:91" ht="14.1" customHeight="1">
      <c r="A36" s="2">
        <v>30</v>
      </c>
      <c r="B36" s="4">
        <v>89</v>
      </c>
      <c r="C36" s="4">
        <v>94.66</v>
      </c>
      <c r="D36" s="4">
        <v>85.18</v>
      </c>
      <c r="E36" s="4">
        <v>78.2</v>
      </c>
      <c r="F36" s="4">
        <v>86.24</v>
      </c>
      <c r="G36" s="4">
        <v>85.93</v>
      </c>
      <c r="H36" s="4">
        <v>94.37</v>
      </c>
      <c r="I36" s="4">
        <v>89.85</v>
      </c>
      <c r="J36" s="4">
        <v>87.02</v>
      </c>
      <c r="K36" s="4">
        <v>90.95</v>
      </c>
      <c r="L36" s="4">
        <v>94.13</v>
      </c>
      <c r="M36" s="4">
        <v>95.32</v>
      </c>
      <c r="N36" s="4">
        <v>91.62</v>
      </c>
      <c r="O36" s="4">
        <v>96.23</v>
      </c>
      <c r="P36" s="4">
        <v>99.1</v>
      </c>
      <c r="Q36" s="4">
        <v>103.74</v>
      </c>
      <c r="R36" s="4">
        <v>92.59</v>
      </c>
      <c r="S36" s="4">
        <v>107.02</v>
      </c>
      <c r="T36" s="4">
        <v>103.11</v>
      </c>
      <c r="U36" s="4">
        <v>100.62</v>
      </c>
      <c r="V36" s="4">
        <v>91.6</v>
      </c>
      <c r="W36" s="4">
        <v>105.5</v>
      </c>
      <c r="X36" s="4">
        <v>98</v>
      </c>
      <c r="Y36" s="4">
        <v>84.29</v>
      </c>
      <c r="Z36" s="4">
        <v>94.58</v>
      </c>
      <c r="AA36" s="4">
        <v>88.67</v>
      </c>
      <c r="AB36" s="4">
        <v>88.11</v>
      </c>
      <c r="AC36" s="4">
        <v>83.04</v>
      </c>
      <c r="AD36" s="4">
        <v>87.36</v>
      </c>
      <c r="AE36" s="4">
        <v>80.48</v>
      </c>
      <c r="AF36" s="4">
        <v>70.900000000000006</v>
      </c>
      <c r="AG36" s="4">
        <v>71.42</v>
      </c>
      <c r="AH36" s="4">
        <v>66.09</v>
      </c>
      <c r="AI36" s="4">
        <v>77.59</v>
      </c>
      <c r="AJ36" s="4">
        <v>62.73</v>
      </c>
      <c r="AK36" s="4">
        <v>74.02</v>
      </c>
      <c r="AL36" s="4">
        <v>64.459999999999994</v>
      </c>
      <c r="AM36" s="4">
        <v>73.55</v>
      </c>
      <c r="AN36" s="4">
        <v>77.28</v>
      </c>
      <c r="AO36" s="4">
        <v>67.92</v>
      </c>
      <c r="AP36" s="4">
        <v>65.760000000000005</v>
      </c>
      <c r="AQ36" s="4">
        <v>66.040000000000006</v>
      </c>
      <c r="AR36" s="4">
        <v>64.64</v>
      </c>
      <c r="AS36" s="4">
        <v>63.65</v>
      </c>
      <c r="AT36" s="4">
        <v>62.6</v>
      </c>
      <c r="AU36" s="4">
        <v>61.67</v>
      </c>
      <c r="AV36" s="4">
        <v>60.77</v>
      </c>
      <c r="AW36" s="4">
        <v>59.79</v>
      </c>
      <c r="AX36" s="4">
        <v>58.96</v>
      </c>
      <c r="AY36" s="4">
        <v>58.14</v>
      </c>
      <c r="AZ36" s="4">
        <v>57.35</v>
      </c>
      <c r="BA36" s="4">
        <v>56.53</v>
      </c>
      <c r="BB36" s="4">
        <v>55.7</v>
      </c>
      <c r="BC36" s="4">
        <v>54.88</v>
      </c>
      <c r="BD36" s="4">
        <v>54.21</v>
      </c>
      <c r="BE36" s="4">
        <v>53.58</v>
      </c>
      <c r="BF36" s="4">
        <v>52.82</v>
      </c>
      <c r="BG36" s="4">
        <v>52.1</v>
      </c>
      <c r="BH36" s="4">
        <v>51.46</v>
      </c>
      <c r="BI36" s="4">
        <v>50.79</v>
      </c>
      <c r="BJ36" s="4">
        <v>50.18</v>
      </c>
      <c r="BK36" s="4">
        <v>49.54</v>
      </c>
      <c r="BL36" s="4">
        <v>48.87</v>
      </c>
      <c r="BM36" s="4">
        <v>48.29</v>
      </c>
      <c r="BN36" s="4">
        <v>47.73</v>
      </c>
      <c r="BO36" s="4">
        <v>47.14</v>
      </c>
      <c r="BP36" s="4">
        <v>46.53</v>
      </c>
      <c r="BQ36" s="4">
        <v>45.96</v>
      </c>
      <c r="BR36" s="4">
        <v>45.42</v>
      </c>
      <c r="BS36" s="4">
        <v>44.89</v>
      </c>
      <c r="BT36" s="4">
        <v>44.4</v>
      </c>
      <c r="BU36" s="4">
        <v>43.93</v>
      </c>
      <c r="BV36" s="4">
        <v>43.39</v>
      </c>
      <c r="BW36" s="4">
        <v>42.72</v>
      </c>
      <c r="BX36" s="4">
        <v>42.12</v>
      </c>
      <c r="BY36" s="4">
        <v>41.68</v>
      </c>
      <c r="BZ36" s="4">
        <v>41.28</v>
      </c>
      <c r="CA36" s="4">
        <v>40.79</v>
      </c>
      <c r="CB36" s="4">
        <v>40.29</v>
      </c>
      <c r="CC36" s="4">
        <v>39.82</v>
      </c>
      <c r="CD36" s="4">
        <v>39.32</v>
      </c>
      <c r="CE36" s="4">
        <v>38.79</v>
      </c>
      <c r="CF36" s="4">
        <v>38.29</v>
      </c>
      <c r="CG36" s="4">
        <v>37.9</v>
      </c>
      <c r="CH36" s="4">
        <v>37.46</v>
      </c>
      <c r="CI36" s="4">
        <v>37.01</v>
      </c>
      <c r="CJ36" s="4">
        <v>36.619999999999997</v>
      </c>
      <c r="CK36" s="4">
        <v>36.200000000000003</v>
      </c>
      <c r="CL36" s="4">
        <v>35.78</v>
      </c>
      <c r="CM36" s="4">
        <v>35.32</v>
      </c>
    </row>
    <row r="37" spans="1:91" ht="14.1" customHeight="1">
      <c r="A37" s="2">
        <v>31</v>
      </c>
      <c r="B37" s="4">
        <v>94.32</v>
      </c>
      <c r="C37" s="4">
        <v>91.53</v>
      </c>
      <c r="D37" s="4">
        <v>91.04</v>
      </c>
      <c r="E37" s="4">
        <v>84.82</v>
      </c>
      <c r="F37" s="4">
        <v>84.11</v>
      </c>
      <c r="G37" s="4">
        <v>85.77</v>
      </c>
      <c r="H37" s="4">
        <v>98.61</v>
      </c>
      <c r="I37" s="4">
        <v>90.3</v>
      </c>
      <c r="J37" s="4">
        <v>93.5</v>
      </c>
      <c r="K37" s="4">
        <v>99.32</v>
      </c>
      <c r="L37" s="4">
        <v>99.82</v>
      </c>
      <c r="M37" s="4">
        <v>101.55</v>
      </c>
      <c r="N37" s="4">
        <v>106.77</v>
      </c>
      <c r="O37" s="4">
        <v>107.11</v>
      </c>
      <c r="P37" s="4">
        <v>108.03</v>
      </c>
      <c r="Q37" s="4">
        <v>112.46</v>
      </c>
      <c r="R37" s="4">
        <v>103.44</v>
      </c>
      <c r="S37" s="4">
        <v>103</v>
      </c>
      <c r="T37" s="4">
        <v>98.29</v>
      </c>
      <c r="U37" s="4">
        <v>100.25</v>
      </c>
      <c r="V37" s="4">
        <v>105.86</v>
      </c>
      <c r="W37" s="4">
        <v>100.35</v>
      </c>
      <c r="X37" s="4">
        <v>103.46</v>
      </c>
      <c r="Y37" s="4">
        <v>96.91</v>
      </c>
      <c r="Z37" s="4">
        <v>87.04</v>
      </c>
      <c r="AA37" s="4">
        <v>92.43</v>
      </c>
      <c r="AB37" s="4">
        <v>93.86</v>
      </c>
      <c r="AC37" s="4">
        <v>89.63</v>
      </c>
      <c r="AD37" s="4">
        <v>77.569999999999993</v>
      </c>
      <c r="AE37" s="4">
        <v>81.78</v>
      </c>
      <c r="AF37" s="4">
        <v>75.14</v>
      </c>
      <c r="AG37" s="4">
        <v>73.77</v>
      </c>
      <c r="AH37" s="4">
        <v>77.459999999999994</v>
      </c>
      <c r="AI37" s="4">
        <v>71.489999999999995</v>
      </c>
      <c r="AJ37" s="4">
        <v>66.489999999999995</v>
      </c>
      <c r="AK37" s="4">
        <v>76.78</v>
      </c>
      <c r="AL37" s="4">
        <v>71.56</v>
      </c>
      <c r="AM37" s="4">
        <v>86.45</v>
      </c>
      <c r="AN37" s="4">
        <v>78.41</v>
      </c>
      <c r="AO37" s="4">
        <v>73.34</v>
      </c>
      <c r="AP37" s="4">
        <v>71.650000000000006</v>
      </c>
      <c r="AQ37" s="4">
        <v>71.36</v>
      </c>
      <c r="AR37" s="4">
        <v>69.599999999999994</v>
      </c>
      <c r="AS37" s="4">
        <v>68.67</v>
      </c>
      <c r="AT37" s="4">
        <v>67.709999999999994</v>
      </c>
      <c r="AU37" s="4">
        <v>66.75</v>
      </c>
      <c r="AV37" s="4">
        <v>65.819999999999993</v>
      </c>
      <c r="AW37" s="4">
        <v>64.790000000000006</v>
      </c>
      <c r="AX37" s="4">
        <v>63.91</v>
      </c>
      <c r="AY37" s="4">
        <v>63.12</v>
      </c>
      <c r="AZ37" s="4">
        <v>62.25</v>
      </c>
      <c r="BA37" s="4">
        <v>61.42</v>
      </c>
      <c r="BB37" s="4">
        <v>60.65</v>
      </c>
      <c r="BC37" s="4">
        <v>59.79</v>
      </c>
      <c r="BD37" s="4">
        <v>59.02</v>
      </c>
      <c r="BE37" s="4">
        <v>58.31</v>
      </c>
      <c r="BF37" s="4">
        <v>57.51</v>
      </c>
      <c r="BG37" s="4">
        <v>56.76</v>
      </c>
      <c r="BH37" s="4">
        <v>56.02</v>
      </c>
      <c r="BI37" s="4">
        <v>55.29</v>
      </c>
      <c r="BJ37" s="4">
        <v>54.64</v>
      </c>
      <c r="BK37" s="4">
        <v>54.02</v>
      </c>
      <c r="BL37" s="4">
        <v>53.35</v>
      </c>
      <c r="BM37" s="4">
        <v>52.71</v>
      </c>
      <c r="BN37" s="4">
        <v>52.13</v>
      </c>
      <c r="BO37" s="4">
        <v>51.46</v>
      </c>
      <c r="BP37" s="4">
        <v>50.77</v>
      </c>
      <c r="BQ37" s="4">
        <v>50.15</v>
      </c>
      <c r="BR37" s="4">
        <v>49.54</v>
      </c>
      <c r="BS37" s="4">
        <v>48.97</v>
      </c>
      <c r="BT37" s="4">
        <v>48.42</v>
      </c>
      <c r="BU37" s="4">
        <v>47.89</v>
      </c>
      <c r="BV37" s="4">
        <v>47.28</v>
      </c>
      <c r="BW37" s="4">
        <v>46.62</v>
      </c>
      <c r="BX37" s="4">
        <v>46.01</v>
      </c>
      <c r="BY37" s="4">
        <v>45.48</v>
      </c>
      <c r="BZ37" s="4">
        <v>45.05</v>
      </c>
      <c r="CA37" s="4">
        <v>44.52</v>
      </c>
      <c r="CB37" s="4">
        <v>43.98</v>
      </c>
      <c r="CC37" s="4">
        <v>43.48</v>
      </c>
      <c r="CD37" s="4">
        <v>42.82</v>
      </c>
      <c r="CE37" s="4">
        <v>42.26</v>
      </c>
      <c r="CF37" s="4">
        <v>41.86</v>
      </c>
      <c r="CG37" s="4">
        <v>41.43</v>
      </c>
      <c r="CH37" s="4">
        <v>40.9</v>
      </c>
      <c r="CI37" s="4">
        <v>40.380000000000003</v>
      </c>
      <c r="CJ37" s="4">
        <v>39.92</v>
      </c>
      <c r="CK37" s="4">
        <v>39.380000000000003</v>
      </c>
      <c r="CL37" s="4">
        <v>38.94</v>
      </c>
      <c r="CM37" s="4">
        <v>38.5</v>
      </c>
    </row>
    <row r="38" spans="1:91" ht="14.1" customHeight="1">
      <c r="A38" s="2">
        <v>32</v>
      </c>
      <c r="B38" s="4">
        <v>93.72</v>
      </c>
      <c r="C38" s="4">
        <v>99.87</v>
      </c>
      <c r="D38" s="4">
        <v>100.66</v>
      </c>
      <c r="E38" s="4">
        <v>96.44</v>
      </c>
      <c r="F38" s="4">
        <v>95.53</v>
      </c>
      <c r="G38" s="4">
        <v>101.41</v>
      </c>
      <c r="H38" s="4">
        <v>96.33</v>
      </c>
      <c r="I38" s="4">
        <v>102.95</v>
      </c>
      <c r="J38" s="4">
        <v>93.47</v>
      </c>
      <c r="K38" s="4">
        <v>106.25</v>
      </c>
      <c r="L38" s="4">
        <v>101.92</v>
      </c>
      <c r="M38" s="4">
        <v>98.66</v>
      </c>
      <c r="N38" s="4">
        <v>91.13</v>
      </c>
      <c r="O38" s="4">
        <v>102.83</v>
      </c>
      <c r="P38" s="4">
        <v>108.82</v>
      </c>
      <c r="Q38" s="4">
        <v>110.41</v>
      </c>
      <c r="R38" s="4">
        <v>99.32</v>
      </c>
      <c r="S38" s="4">
        <v>113.59</v>
      </c>
      <c r="T38" s="4">
        <v>111.11</v>
      </c>
      <c r="U38" s="4">
        <v>112.43</v>
      </c>
      <c r="V38" s="4">
        <v>103.86</v>
      </c>
      <c r="W38" s="4">
        <v>110.03</v>
      </c>
      <c r="X38" s="4">
        <v>107.69</v>
      </c>
      <c r="Y38" s="4">
        <v>110.71</v>
      </c>
      <c r="Z38" s="4">
        <v>97.61</v>
      </c>
      <c r="AA38" s="4">
        <v>106.44</v>
      </c>
      <c r="AB38" s="4">
        <v>105.55</v>
      </c>
      <c r="AC38" s="4">
        <v>86.5</v>
      </c>
      <c r="AD38" s="4">
        <v>90.41</v>
      </c>
      <c r="AE38" s="4">
        <v>89.38</v>
      </c>
      <c r="AF38" s="4">
        <v>74.099999999999994</v>
      </c>
      <c r="AG38" s="4">
        <v>70.37</v>
      </c>
      <c r="AH38" s="4">
        <v>80.61</v>
      </c>
      <c r="AI38" s="4">
        <v>72.290000000000006</v>
      </c>
      <c r="AJ38" s="4">
        <v>92.22</v>
      </c>
      <c r="AK38" s="4">
        <v>88.07</v>
      </c>
      <c r="AL38" s="4">
        <v>76.58</v>
      </c>
      <c r="AM38" s="4">
        <v>72.95</v>
      </c>
      <c r="AN38" s="4">
        <v>80.98</v>
      </c>
      <c r="AO38" s="4">
        <v>82.93</v>
      </c>
      <c r="AP38" s="4">
        <v>77.569999999999993</v>
      </c>
      <c r="AQ38" s="4">
        <v>76.41</v>
      </c>
      <c r="AR38" s="4">
        <v>74.209999999999994</v>
      </c>
      <c r="AS38" s="4">
        <v>73.28</v>
      </c>
      <c r="AT38" s="4">
        <v>72.33</v>
      </c>
      <c r="AU38" s="4">
        <v>71.400000000000006</v>
      </c>
      <c r="AV38" s="4">
        <v>70.47</v>
      </c>
      <c r="AW38" s="4">
        <v>69.53</v>
      </c>
      <c r="AX38" s="4">
        <v>68.62</v>
      </c>
      <c r="AY38" s="4">
        <v>67.709999999999994</v>
      </c>
      <c r="AZ38" s="4">
        <v>66.900000000000006</v>
      </c>
      <c r="BA38" s="4">
        <v>66.150000000000006</v>
      </c>
      <c r="BB38" s="4">
        <v>65.34</v>
      </c>
      <c r="BC38" s="4">
        <v>64.430000000000007</v>
      </c>
      <c r="BD38" s="4">
        <v>63.55</v>
      </c>
      <c r="BE38" s="4">
        <v>62.76</v>
      </c>
      <c r="BF38" s="4">
        <v>61.97</v>
      </c>
      <c r="BG38" s="4">
        <v>61.19</v>
      </c>
      <c r="BH38" s="4">
        <v>60.4</v>
      </c>
      <c r="BI38" s="4">
        <v>59.65</v>
      </c>
      <c r="BJ38" s="4">
        <v>58.95</v>
      </c>
      <c r="BK38" s="4">
        <v>58.26</v>
      </c>
      <c r="BL38" s="4">
        <v>57.63</v>
      </c>
      <c r="BM38" s="4">
        <v>56.93</v>
      </c>
      <c r="BN38" s="4">
        <v>56.21</v>
      </c>
      <c r="BO38" s="4">
        <v>55.5</v>
      </c>
      <c r="BP38" s="4">
        <v>54.79</v>
      </c>
      <c r="BQ38" s="4">
        <v>54.17</v>
      </c>
      <c r="BR38" s="4">
        <v>53.53</v>
      </c>
      <c r="BS38" s="4">
        <v>52.87</v>
      </c>
      <c r="BT38" s="4">
        <v>52.19</v>
      </c>
      <c r="BU38" s="4">
        <v>51.56</v>
      </c>
      <c r="BV38" s="4">
        <v>50.99</v>
      </c>
      <c r="BW38" s="4">
        <v>50.35</v>
      </c>
      <c r="BX38" s="4">
        <v>49.71</v>
      </c>
      <c r="BY38" s="4">
        <v>49.17</v>
      </c>
      <c r="BZ38" s="4">
        <v>48.63</v>
      </c>
      <c r="CA38" s="4">
        <v>48.08</v>
      </c>
      <c r="CB38" s="4">
        <v>47.5</v>
      </c>
      <c r="CC38" s="4">
        <v>46.83</v>
      </c>
      <c r="CD38" s="4">
        <v>46.21</v>
      </c>
      <c r="CE38" s="4">
        <v>45.68</v>
      </c>
      <c r="CF38" s="4">
        <v>45.26</v>
      </c>
      <c r="CG38" s="4">
        <v>44.79</v>
      </c>
      <c r="CH38" s="4">
        <v>44.16</v>
      </c>
      <c r="CI38" s="4">
        <v>43.56</v>
      </c>
      <c r="CJ38" s="4">
        <v>43.04</v>
      </c>
      <c r="CK38" s="4">
        <v>42.49</v>
      </c>
      <c r="CL38" s="4">
        <v>42</v>
      </c>
      <c r="CM38" s="4">
        <v>41.47</v>
      </c>
    </row>
    <row r="39" spans="1:91" ht="14.1" customHeight="1">
      <c r="A39" s="2">
        <v>33</v>
      </c>
      <c r="B39" s="4">
        <v>97.43</v>
      </c>
      <c r="C39" s="4">
        <v>93.79</v>
      </c>
      <c r="D39" s="4">
        <v>99.74</v>
      </c>
      <c r="E39" s="4">
        <v>101.82</v>
      </c>
      <c r="F39" s="4">
        <v>96.97</v>
      </c>
      <c r="G39" s="4">
        <v>94.73</v>
      </c>
      <c r="H39" s="4">
        <v>105.34</v>
      </c>
      <c r="I39" s="4">
        <v>114.48</v>
      </c>
      <c r="J39" s="4">
        <v>107.87</v>
      </c>
      <c r="K39" s="4">
        <v>98.79</v>
      </c>
      <c r="L39" s="4">
        <v>102.14</v>
      </c>
      <c r="M39" s="4">
        <v>105.04</v>
      </c>
      <c r="N39" s="4">
        <v>113.33</v>
      </c>
      <c r="O39" s="4">
        <v>118.84</v>
      </c>
      <c r="P39" s="4">
        <v>112.88</v>
      </c>
      <c r="Q39" s="4">
        <v>106.34</v>
      </c>
      <c r="R39" s="4">
        <v>107.16</v>
      </c>
      <c r="S39" s="4">
        <v>118.36</v>
      </c>
      <c r="T39" s="4">
        <v>111.61</v>
      </c>
      <c r="U39" s="4">
        <v>106.58</v>
      </c>
      <c r="V39" s="4">
        <v>120.37</v>
      </c>
      <c r="W39" s="4">
        <v>107.8</v>
      </c>
      <c r="X39" s="4">
        <v>108.17</v>
      </c>
      <c r="Y39" s="4">
        <v>104.45</v>
      </c>
      <c r="Z39" s="4">
        <v>111.38</v>
      </c>
      <c r="AA39" s="4">
        <v>100.68</v>
      </c>
      <c r="AB39" s="4">
        <v>106.13</v>
      </c>
      <c r="AC39" s="4">
        <v>106.81</v>
      </c>
      <c r="AD39" s="4">
        <v>92.29</v>
      </c>
      <c r="AE39" s="4">
        <v>86.3</v>
      </c>
      <c r="AF39" s="4">
        <v>80.510000000000005</v>
      </c>
      <c r="AG39" s="4">
        <v>83.92</v>
      </c>
      <c r="AH39" s="4">
        <v>81.430000000000007</v>
      </c>
      <c r="AI39" s="4">
        <v>80.16</v>
      </c>
      <c r="AJ39" s="4">
        <v>84.68</v>
      </c>
      <c r="AK39" s="4">
        <v>86.42</v>
      </c>
      <c r="AL39" s="4">
        <v>82.34</v>
      </c>
      <c r="AM39" s="4">
        <v>92.15</v>
      </c>
      <c r="AN39" s="4">
        <v>88.91</v>
      </c>
      <c r="AO39" s="4">
        <v>86.7</v>
      </c>
      <c r="AP39" s="4">
        <v>83.7</v>
      </c>
      <c r="AQ39" s="4">
        <v>81.77</v>
      </c>
      <c r="AR39" s="4">
        <v>79.08</v>
      </c>
      <c r="AS39" s="4">
        <v>78.13</v>
      </c>
      <c r="AT39" s="4">
        <v>77.19</v>
      </c>
      <c r="AU39" s="4">
        <v>76.290000000000006</v>
      </c>
      <c r="AV39" s="4">
        <v>75.38</v>
      </c>
      <c r="AW39" s="4">
        <v>74.48</v>
      </c>
      <c r="AX39" s="4">
        <v>73.59</v>
      </c>
      <c r="AY39" s="4">
        <v>72.61</v>
      </c>
      <c r="AZ39" s="4">
        <v>71.73</v>
      </c>
      <c r="BA39" s="4">
        <v>70.97</v>
      </c>
      <c r="BB39" s="4">
        <v>70.16</v>
      </c>
      <c r="BC39" s="4">
        <v>69.3</v>
      </c>
      <c r="BD39" s="4">
        <v>68.45</v>
      </c>
      <c r="BE39" s="4">
        <v>67.540000000000006</v>
      </c>
      <c r="BF39" s="4">
        <v>66.61</v>
      </c>
      <c r="BG39" s="4">
        <v>65.849999999999994</v>
      </c>
      <c r="BH39" s="4">
        <v>65.09</v>
      </c>
      <c r="BI39" s="4">
        <v>64.31</v>
      </c>
      <c r="BJ39" s="4">
        <v>63.55</v>
      </c>
      <c r="BK39" s="4">
        <v>62.75</v>
      </c>
      <c r="BL39" s="4">
        <v>62.02</v>
      </c>
      <c r="BM39" s="4">
        <v>61.32</v>
      </c>
      <c r="BN39" s="4">
        <v>60.59</v>
      </c>
      <c r="BO39" s="4">
        <v>59.79</v>
      </c>
      <c r="BP39" s="4">
        <v>59.02</v>
      </c>
      <c r="BQ39" s="4">
        <v>58.32</v>
      </c>
      <c r="BR39" s="4">
        <v>57.7</v>
      </c>
      <c r="BS39" s="4">
        <v>57</v>
      </c>
      <c r="BT39" s="4">
        <v>56.23</v>
      </c>
      <c r="BU39" s="4">
        <v>55.57</v>
      </c>
      <c r="BV39" s="4">
        <v>54.97</v>
      </c>
      <c r="BW39" s="4">
        <v>54.3</v>
      </c>
      <c r="BX39" s="4">
        <v>53.66</v>
      </c>
      <c r="BY39" s="4">
        <v>53.09</v>
      </c>
      <c r="BZ39" s="4">
        <v>52.41</v>
      </c>
      <c r="CA39" s="4">
        <v>51.75</v>
      </c>
      <c r="CB39" s="4">
        <v>51.08</v>
      </c>
      <c r="CC39" s="4">
        <v>50.37</v>
      </c>
      <c r="CD39" s="4">
        <v>49.84</v>
      </c>
      <c r="CE39" s="4">
        <v>49.35</v>
      </c>
      <c r="CF39" s="4">
        <v>48.84</v>
      </c>
      <c r="CG39" s="4">
        <v>48.21</v>
      </c>
      <c r="CH39" s="4">
        <v>47.48</v>
      </c>
      <c r="CI39" s="4">
        <v>46.85</v>
      </c>
      <c r="CJ39" s="4">
        <v>46.38</v>
      </c>
      <c r="CK39" s="4">
        <v>45.91</v>
      </c>
      <c r="CL39" s="4">
        <v>45.35</v>
      </c>
      <c r="CM39" s="4">
        <v>44.77</v>
      </c>
    </row>
    <row r="40" spans="1:91" ht="14.1" customHeight="1">
      <c r="A40" s="2">
        <v>34</v>
      </c>
      <c r="B40" s="4">
        <v>96.79</v>
      </c>
      <c r="C40" s="4">
        <v>103.23</v>
      </c>
      <c r="D40" s="4">
        <v>102.9</v>
      </c>
      <c r="E40" s="4">
        <v>104.96</v>
      </c>
      <c r="F40" s="4">
        <v>98.2</v>
      </c>
      <c r="G40" s="4">
        <v>109.46</v>
      </c>
      <c r="H40" s="4">
        <v>109.72</v>
      </c>
      <c r="I40" s="4">
        <v>113.59</v>
      </c>
      <c r="J40" s="4">
        <v>101.03</v>
      </c>
      <c r="K40" s="4">
        <v>103.11</v>
      </c>
      <c r="L40" s="4">
        <v>109.46</v>
      </c>
      <c r="M40" s="4">
        <v>114.41</v>
      </c>
      <c r="N40" s="4">
        <v>112.36</v>
      </c>
      <c r="O40" s="4">
        <v>121.08</v>
      </c>
      <c r="P40" s="4">
        <v>116.72</v>
      </c>
      <c r="Q40" s="4">
        <v>112.18</v>
      </c>
      <c r="R40" s="4">
        <v>113.18</v>
      </c>
      <c r="S40" s="4">
        <v>107.42</v>
      </c>
      <c r="T40" s="4">
        <v>113.48</v>
      </c>
      <c r="U40" s="4">
        <v>109.41</v>
      </c>
      <c r="V40" s="4">
        <v>128.47</v>
      </c>
      <c r="W40" s="4">
        <v>112.56</v>
      </c>
      <c r="X40" s="4">
        <v>112.93</v>
      </c>
      <c r="Y40" s="4">
        <v>102.8</v>
      </c>
      <c r="Z40" s="4">
        <v>110.11</v>
      </c>
      <c r="AA40" s="4">
        <v>104.57</v>
      </c>
      <c r="AB40" s="4">
        <v>107.75</v>
      </c>
      <c r="AC40" s="4">
        <v>116.85</v>
      </c>
      <c r="AD40" s="4">
        <v>103.55</v>
      </c>
      <c r="AE40" s="4">
        <v>101.09</v>
      </c>
      <c r="AF40" s="4">
        <v>92.85</v>
      </c>
      <c r="AG40" s="4">
        <v>79.56</v>
      </c>
      <c r="AH40" s="4">
        <v>88.97</v>
      </c>
      <c r="AI40" s="4">
        <v>91.82</v>
      </c>
      <c r="AJ40" s="4">
        <v>93.47</v>
      </c>
      <c r="AK40" s="4">
        <v>90.76</v>
      </c>
      <c r="AL40" s="4">
        <v>88.65</v>
      </c>
      <c r="AM40" s="4">
        <v>92.98</v>
      </c>
      <c r="AN40" s="4">
        <v>86.66</v>
      </c>
      <c r="AO40" s="4">
        <v>97.72</v>
      </c>
      <c r="AP40" s="4">
        <v>90.12</v>
      </c>
      <c r="AQ40" s="4">
        <v>87.51</v>
      </c>
      <c r="AR40" s="4">
        <v>84.46</v>
      </c>
      <c r="AS40" s="4">
        <v>83.49</v>
      </c>
      <c r="AT40" s="4">
        <v>82.62</v>
      </c>
      <c r="AU40" s="4">
        <v>81.73</v>
      </c>
      <c r="AV40" s="4">
        <v>80.760000000000005</v>
      </c>
      <c r="AW40" s="4">
        <v>79.87</v>
      </c>
      <c r="AX40" s="4">
        <v>78.989999999999995</v>
      </c>
      <c r="AY40" s="4">
        <v>78.040000000000006</v>
      </c>
      <c r="AZ40" s="4">
        <v>77.11</v>
      </c>
      <c r="BA40" s="4">
        <v>76.209999999999994</v>
      </c>
      <c r="BB40" s="4">
        <v>75.37</v>
      </c>
      <c r="BC40" s="4">
        <v>74.62</v>
      </c>
      <c r="BD40" s="4">
        <v>73.8</v>
      </c>
      <c r="BE40" s="4">
        <v>72.81</v>
      </c>
      <c r="BF40" s="4">
        <v>71.739999999999995</v>
      </c>
      <c r="BG40" s="4">
        <v>70.92</v>
      </c>
      <c r="BH40" s="4">
        <v>70.12</v>
      </c>
      <c r="BI40" s="4">
        <v>69.290000000000006</v>
      </c>
      <c r="BJ40" s="4">
        <v>68.53</v>
      </c>
      <c r="BK40" s="4">
        <v>67.680000000000007</v>
      </c>
      <c r="BL40" s="4">
        <v>66.84</v>
      </c>
      <c r="BM40" s="4">
        <v>66.069999999999993</v>
      </c>
      <c r="BN40" s="4">
        <v>65.3</v>
      </c>
      <c r="BO40" s="4">
        <v>64.48</v>
      </c>
      <c r="BP40" s="4">
        <v>63.66</v>
      </c>
      <c r="BQ40" s="4">
        <v>62.94</v>
      </c>
      <c r="BR40" s="4">
        <v>62.19</v>
      </c>
      <c r="BS40" s="4">
        <v>61.41</v>
      </c>
      <c r="BT40" s="4">
        <v>60.69</v>
      </c>
      <c r="BU40" s="4">
        <v>59.99</v>
      </c>
      <c r="BV40" s="4">
        <v>59.24</v>
      </c>
      <c r="BW40" s="4">
        <v>58.5</v>
      </c>
      <c r="BX40" s="4">
        <v>57.81</v>
      </c>
      <c r="BY40" s="4">
        <v>57.21</v>
      </c>
      <c r="BZ40" s="4">
        <v>56.53</v>
      </c>
      <c r="CA40" s="4">
        <v>55.72</v>
      </c>
      <c r="CB40" s="4">
        <v>55.05</v>
      </c>
      <c r="CC40" s="4">
        <v>54.39</v>
      </c>
      <c r="CD40" s="4">
        <v>53.75</v>
      </c>
      <c r="CE40" s="4">
        <v>53.23</v>
      </c>
      <c r="CF40" s="4">
        <v>52.62</v>
      </c>
      <c r="CG40" s="4">
        <v>51.84</v>
      </c>
      <c r="CH40" s="4">
        <v>51.16</v>
      </c>
      <c r="CI40" s="4">
        <v>50.62</v>
      </c>
      <c r="CJ40" s="4">
        <v>50.11</v>
      </c>
      <c r="CK40" s="4">
        <v>49.57</v>
      </c>
      <c r="CL40" s="4">
        <v>48.96</v>
      </c>
      <c r="CM40" s="4">
        <v>48.32</v>
      </c>
    </row>
    <row r="41" spans="1:91" ht="14.1" customHeight="1">
      <c r="A41" s="2">
        <v>35</v>
      </c>
      <c r="B41" s="4">
        <v>103.02</v>
      </c>
      <c r="C41" s="4">
        <v>114.86</v>
      </c>
      <c r="D41" s="4">
        <v>115.88</v>
      </c>
      <c r="E41" s="4">
        <v>113.62</v>
      </c>
      <c r="F41" s="4">
        <v>114.47</v>
      </c>
      <c r="G41" s="4">
        <v>102.48</v>
      </c>
      <c r="H41" s="4">
        <v>113.85</v>
      </c>
      <c r="I41" s="4">
        <v>113.89</v>
      </c>
      <c r="J41" s="4">
        <v>119.08</v>
      </c>
      <c r="K41" s="4">
        <v>116.04</v>
      </c>
      <c r="L41" s="4">
        <v>117.73</v>
      </c>
      <c r="M41" s="4">
        <v>124.2</v>
      </c>
      <c r="N41" s="4">
        <v>122.05</v>
      </c>
      <c r="O41" s="4">
        <v>116.61</v>
      </c>
      <c r="P41" s="4">
        <v>116.48</v>
      </c>
      <c r="Q41" s="4">
        <v>123.98</v>
      </c>
      <c r="R41" s="4">
        <v>104.69</v>
      </c>
      <c r="S41" s="4">
        <v>121.34</v>
      </c>
      <c r="T41" s="4">
        <v>124.13</v>
      </c>
      <c r="U41" s="4">
        <v>119.58</v>
      </c>
      <c r="V41" s="4">
        <v>118.09</v>
      </c>
      <c r="W41" s="4">
        <v>113.74</v>
      </c>
      <c r="X41" s="4">
        <v>118.07</v>
      </c>
      <c r="Y41" s="4">
        <v>121.55</v>
      </c>
      <c r="Z41" s="4">
        <v>112.76</v>
      </c>
      <c r="AA41" s="4">
        <v>116.64</v>
      </c>
      <c r="AB41" s="4">
        <v>117.28</v>
      </c>
      <c r="AC41" s="4">
        <v>131.19</v>
      </c>
      <c r="AD41" s="4">
        <v>123.11</v>
      </c>
      <c r="AE41" s="4">
        <v>96.14</v>
      </c>
      <c r="AF41" s="4">
        <v>95.72</v>
      </c>
      <c r="AG41" s="4">
        <v>93.07</v>
      </c>
      <c r="AH41" s="4">
        <v>94.59</v>
      </c>
      <c r="AI41" s="4">
        <v>99.59</v>
      </c>
      <c r="AJ41" s="4">
        <v>95.43</v>
      </c>
      <c r="AK41" s="4">
        <v>96.99</v>
      </c>
      <c r="AL41" s="4">
        <v>96.81</v>
      </c>
      <c r="AM41" s="4">
        <v>102.64</v>
      </c>
      <c r="AN41" s="4">
        <v>98.02</v>
      </c>
      <c r="AO41" s="4">
        <v>103.97</v>
      </c>
      <c r="AP41" s="4">
        <v>97.28</v>
      </c>
      <c r="AQ41" s="4">
        <v>93.98</v>
      </c>
      <c r="AR41" s="4">
        <v>90.54</v>
      </c>
      <c r="AS41" s="4">
        <v>89.68</v>
      </c>
      <c r="AT41" s="4">
        <v>88.82</v>
      </c>
      <c r="AU41" s="4">
        <v>87.9</v>
      </c>
      <c r="AV41" s="4">
        <v>86.88</v>
      </c>
      <c r="AW41" s="4">
        <v>85.97</v>
      </c>
      <c r="AX41" s="4">
        <v>85.04</v>
      </c>
      <c r="AY41" s="4">
        <v>84.07</v>
      </c>
      <c r="AZ41" s="4">
        <v>83.22</v>
      </c>
      <c r="BA41" s="4">
        <v>82.22</v>
      </c>
      <c r="BB41" s="4">
        <v>81.3</v>
      </c>
      <c r="BC41" s="4">
        <v>80.45</v>
      </c>
      <c r="BD41" s="4">
        <v>79.59</v>
      </c>
      <c r="BE41" s="4">
        <v>78.680000000000007</v>
      </c>
      <c r="BF41" s="4">
        <v>77.62</v>
      </c>
      <c r="BG41" s="4">
        <v>76.650000000000006</v>
      </c>
      <c r="BH41" s="4">
        <v>75.739999999999995</v>
      </c>
      <c r="BI41" s="4">
        <v>74.89</v>
      </c>
      <c r="BJ41" s="4">
        <v>74.05</v>
      </c>
      <c r="BK41" s="4">
        <v>73.150000000000006</v>
      </c>
      <c r="BL41" s="4">
        <v>72.27</v>
      </c>
      <c r="BM41" s="4">
        <v>71.39</v>
      </c>
      <c r="BN41" s="4">
        <v>70.510000000000005</v>
      </c>
      <c r="BO41" s="4">
        <v>69.67</v>
      </c>
      <c r="BP41" s="4">
        <v>68.849999999999994</v>
      </c>
      <c r="BQ41" s="4">
        <v>68.069999999999993</v>
      </c>
      <c r="BR41" s="4">
        <v>67.239999999999995</v>
      </c>
      <c r="BS41" s="4">
        <v>66.39</v>
      </c>
      <c r="BT41" s="4">
        <v>65.62</v>
      </c>
      <c r="BU41" s="4">
        <v>64.84</v>
      </c>
      <c r="BV41" s="4">
        <v>63.98</v>
      </c>
      <c r="BW41" s="4">
        <v>63.14</v>
      </c>
      <c r="BX41" s="4">
        <v>62.38</v>
      </c>
      <c r="BY41" s="4">
        <v>61.74</v>
      </c>
      <c r="BZ41" s="4">
        <v>61.01</v>
      </c>
      <c r="CA41" s="4">
        <v>60.21</v>
      </c>
      <c r="CB41" s="4">
        <v>59.53</v>
      </c>
      <c r="CC41" s="4">
        <v>58.79</v>
      </c>
      <c r="CD41" s="4">
        <v>58.07</v>
      </c>
      <c r="CE41" s="4">
        <v>57.51</v>
      </c>
      <c r="CF41" s="4">
        <v>56.8</v>
      </c>
      <c r="CG41" s="4">
        <v>55.99</v>
      </c>
      <c r="CH41" s="4">
        <v>55.35</v>
      </c>
      <c r="CI41" s="4">
        <v>54.8</v>
      </c>
      <c r="CJ41" s="4">
        <v>54.19</v>
      </c>
      <c r="CK41" s="4">
        <v>53.55</v>
      </c>
      <c r="CL41" s="4">
        <v>52.87</v>
      </c>
      <c r="CM41" s="4">
        <v>52.12</v>
      </c>
    </row>
    <row r="42" spans="1:91" ht="14.1" customHeight="1">
      <c r="A42" s="2">
        <v>36</v>
      </c>
      <c r="B42" s="4">
        <v>125.36</v>
      </c>
      <c r="C42" s="4">
        <v>105.6</v>
      </c>
      <c r="D42" s="4">
        <v>119.54</v>
      </c>
      <c r="E42" s="4">
        <v>109.85</v>
      </c>
      <c r="F42" s="4">
        <v>126.95</v>
      </c>
      <c r="G42" s="4">
        <v>122.44</v>
      </c>
      <c r="H42" s="4">
        <v>123.72</v>
      </c>
      <c r="I42" s="4">
        <v>122.93</v>
      </c>
      <c r="J42" s="4">
        <v>135.96</v>
      </c>
      <c r="K42" s="4">
        <v>129.26</v>
      </c>
      <c r="L42" s="4">
        <v>127.97</v>
      </c>
      <c r="M42" s="4">
        <v>127.68</v>
      </c>
      <c r="N42" s="4">
        <v>127.48</v>
      </c>
      <c r="O42" s="4">
        <v>127.42</v>
      </c>
      <c r="P42" s="4">
        <v>130.32</v>
      </c>
      <c r="Q42" s="4">
        <v>121.99</v>
      </c>
      <c r="R42" s="4">
        <v>105.29</v>
      </c>
      <c r="S42" s="4">
        <v>124.4</v>
      </c>
      <c r="T42" s="4">
        <v>120.85</v>
      </c>
      <c r="U42" s="4">
        <v>133.55000000000001</v>
      </c>
      <c r="V42" s="4">
        <v>120.95</v>
      </c>
      <c r="W42" s="4">
        <v>128.27000000000001</v>
      </c>
      <c r="X42" s="4">
        <v>122.02</v>
      </c>
      <c r="Y42" s="4">
        <v>130.13999999999999</v>
      </c>
      <c r="Z42" s="4">
        <v>126.88</v>
      </c>
      <c r="AA42" s="4">
        <v>123.47</v>
      </c>
      <c r="AB42" s="4">
        <v>120.79</v>
      </c>
      <c r="AC42" s="4">
        <v>118.78</v>
      </c>
      <c r="AD42" s="4">
        <v>118.78</v>
      </c>
      <c r="AE42" s="4">
        <v>105.6</v>
      </c>
      <c r="AF42" s="4">
        <v>111.64</v>
      </c>
      <c r="AG42" s="4">
        <v>93.36</v>
      </c>
      <c r="AH42" s="4">
        <v>102.34</v>
      </c>
      <c r="AI42" s="4">
        <v>96</v>
      </c>
      <c r="AJ42" s="4">
        <v>110.59</v>
      </c>
      <c r="AK42" s="4">
        <v>109.47</v>
      </c>
      <c r="AL42" s="4">
        <v>114.67</v>
      </c>
      <c r="AM42" s="4">
        <v>105.62</v>
      </c>
      <c r="AN42" s="4">
        <v>98.81</v>
      </c>
      <c r="AO42" s="4">
        <v>109.72</v>
      </c>
      <c r="AP42" s="4">
        <v>105.49</v>
      </c>
      <c r="AQ42" s="4">
        <v>101.61</v>
      </c>
      <c r="AR42" s="4">
        <v>97.75</v>
      </c>
      <c r="AS42" s="4">
        <v>96.9</v>
      </c>
      <c r="AT42" s="4">
        <v>95.95</v>
      </c>
      <c r="AU42" s="4">
        <v>94.99</v>
      </c>
      <c r="AV42" s="4">
        <v>94.07</v>
      </c>
      <c r="AW42" s="4">
        <v>93.11</v>
      </c>
      <c r="AX42" s="4">
        <v>92.09</v>
      </c>
      <c r="AY42" s="4">
        <v>91.07</v>
      </c>
      <c r="AZ42" s="4">
        <v>90.13</v>
      </c>
      <c r="BA42" s="4">
        <v>89.15</v>
      </c>
      <c r="BB42" s="4">
        <v>88.2</v>
      </c>
      <c r="BC42" s="4">
        <v>87.19</v>
      </c>
      <c r="BD42" s="4">
        <v>86.22</v>
      </c>
      <c r="BE42" s="4">
        <v>85.32</v>
      </c>
      <c r="BF42" s="4">
        <v>84.33</v>
      </c>
      <c r="BG42" s="4">
        <v>83.23</v>
      </c>
      <c r="BH42" s="4">
        <v>82.28</v>
      </c>
      <c r="BI42" s="4">
        <v>81.39</v>
      </c>
      <c r="BJ42" s="4">
        <v>80.41</v>
      </c>
      <c r="BK42" s="4">
        <v>79.47</v>
      </c>
      <c r="BL42" s="4">
        <v>78.540000000000006</v>
      </c>
      <c r="BM42" s="4">
        <v>77.56</v>
      </c>
      <c r="BN42" s="4">
        <v>76.63</v>
      </c>
      <c r="BO42" s="4">
        <v>75.760000000000005</v>
      </c>
      <c r="BP42" s="4">
        <v>74.87</v>
      </c>
      <c r="BQ42" s="4">
        <v>73.900000000000006</v>
      </c>
      <c r="BR42" s="4">
        <v>72.989999999999995</v>
      </c>
      <c r="BS42" s="4">
        <v>72.16</v>
      </c>
      <c r="BT42" s="4">
        <v>71.28</v>
      </c>
      <c r="BU42" s="4">
        <v>70.39</v>
      </c>
      <c r="BV42" s="4">
        <v>69.5</v>
      </c>
      <c r="BW42" s="4">
        <v>68.62</v>
      </c>
      <c r="BX42" s="4">
        <v>67.819999999999993</v>
      </c>
      <c r="BY42" s="4">
        <v>67.010000000000005</v>
      </c>
      <c r="BZ42" s="4">
        <v>66.180000000000007</v>
      </c>
      <c r="CA42" s="4">
        <v>65.39</v>
      </c>
      <c r="CB42" s="4">
        <v>64.599999999999994</v>
      </c>
      <c r="CC42" s="4">
        <v>63.85</v>
      </c>
      <c r="CD42" s="4">
        <v>63.11</v>
      </c>
      <c r="CE42" s="4">
        <v>62.4</v>
      </c>
      <c r="CF42" s="4">
        <v>61.65</v>
      </c>
      <c r="CG42" s="4">
        <v>60.88</v>
      </c>
      <c r="CH42" s="4">
        <v>60.15</v>
      </c>
      <c r="CI42" s="4">
        <v>59.52</v>
      </c>
      <c r="CJ42" s="4">
        <v>58.83</v>
      </c>
      <c r="CK42" s="4">
        <v>58.09</v>
      </c>
      <c r="CL42" s="4">
        <v>57.38</v>
      </c>
      <c r="CM42" s="4">
        <v>56.63</v>
      </c>
    </row>
    <row r="43" spans="1:91" ht="14.1" customHeight="1">
      <c r="A43" s="2">
        <v>37</v>
      </c>
      <c r="B43" s="4">
        <v>128.93</v>
      </c>
      <c r="C43" s="4">
        <v>139.18</v>
      </c>
      <c r="D43" s="4">
        <v>121.8</v>
      </c>
      <c r="E43" s="4">
        <v>132.78</v>
      </c>
      <c r="F43" s="4">
        <v>127.22</v>
      </c>
      <c r="G43" s="4">
        <v>138.49</v>
      </c>
      <c r="H43" s="4">
        <v>124.32</v>
      </c>
      <c r="I43" s="4">
        <v>121.3</v>
      </c>
      <c r="J43" s="4">
        <v>141.46</v>
      </c>
      <c r="K43" s="4">
        <v>142.11000000000001</v>
      </c>
      <c r="L43" s="4">
        <v>146.18</v>
      </c>
      <c r="M43" s="4">
        <v>131.55000000000001</v>
      </c>
      <c r="N43" s="4">
        <v>128.84</v>
      </c>
      <c r="O43" s="4">
        <v>132.74</v>
      </c>
      <c r="P43" s="4">
        <v>135.19</v>
      </c>
      <c r="Q43" s="4">
        <v>128.69999999999999</v>
      </c>
      <c r="R43" s="4">
        <v>129.72999999999999</v>
      </c>
      <c r="S43" s="4">
        <v>133.19999999999999</v>
      </c>
      <c r="T43" s="4">
        <v>125.13</v>
      </c>
      <c r="U43" s="4">
        <v>146.66</v>
      </c>
      <c r="V43" s="4">
        <v>125.79</v>
      </c>
      <c r="W43" s="4">
        <v>138.09</v>
      </c>
      <c r="X43" s="4">
        <v>132.49</v>
      </c>
      <c r="Y43" s="4">
        <v>129.57</v>
      </c>
      <c r="Z43" s="4">
        <v>136.74</v>
      </c>
      <c r="AA43" s="4">
        <v>127.9</v>
      </c>
      <c r="AB43" s="4">
        <v>123.8</v>
      </c>
      <c r="AC43" s="4">
        <v>123.19</v>
      </c>
      <c r="AD43" s="4">
        <v>129.93</v>
      </c>
      <c r="AE43" s="4">
        <v>120.46</v>
      </c>
      <c r="AF43" s="4">
        <v>124.9</v>
      </c>
      <c r="AG43" s="4">
        <v>110.73</v>
      </c>
      <c r="AH43" s="4">
        <v>121.1</v>
      </c>
      <c r="AI43" s="4">
        <v>104.07</v>
      </c>
      <c r="AJ43" s="4">
        <v>108.24</v>
      </c>
      <c r="AK43" s="4">
        <v>104.98</v>
      </c>
      <c r="AL43" s="4">
        <v>120.08</v>
      </c>
      <c r="AM43" s="4">
        <v>125.77</v>
      </c>
      <c r="AN43" s="4">
        <v>123.49</v>
      </c>
      <c r="AO43" s="4">
        <v>132.24</v>
      </c>
      <c r="AP43" s="4">
        <v>114.97</v>
      </c>
      <c r="AQ43" s="4">
        <v>110.51</v>
      </c>
      <c r="AR43" s="4">
        <v>106.27</v>
      </c>
      <c r="AS43" s="4">
        <v>105.38</v>
      </c>
      <c r="AT43" s="4">
        <v>104.38</v>
      </c>
      <c r="AU43" s="4">
        <v>103.33</v>
      </c>
      <c r="AV43" s="4">
        <v>102.38</v>
      </c>
      <c r="AW43" s="4">
        <v>101.45</v>
      </c>
      <c r="AX43" s="4">
        <v>100.44</v>
      </c>
      <c r="AY43" s="4">
        <v>99.32</v>
      </c>
      <c r="AZ43" s="4">
        <v>98.2</v>
      </c>
      <c r="BA43" s="4">
        <v>97.18</v>
      </c>
      <c r="BB43" s="4">
        <v>96.24</v>
      </c>
      <c r="BC43" s="4">
        <v>95.28</v>
      </c>
      <c r="BD43" s="4">
        <v>94.14</v>
      </c>
      <c r="BE43" s="4">
        <v>93.11</v>
      </c>
      <c r="BF43" s="4">
        <v>92.19</v>
      </c>
      <c r="BG43" s="4">
        <v>91.03</v>
      </c>
      <c r="BH43" s="4">
        <v>89.95</v>
      </c>
      <c r="BI43" s="4">
        <v>88.96</v>
      </c>
      <c r="BJ43" s="4">
        <v>87.82</v>
      </c>
      <c r="BK43" s="4">
        <v>86.81</v>
      </c>
      <c r="BL43" s="4">
        <v>85.81</v>
      </c>
      <c r="BM43" s="4">
        <v>84.71</v>
      </c>
      <c r="BN43" s="4">
        <v>83.78</v>
      </c>
      <c r="BO43" s="4">
        <v>82.85</v>
      </c>
      <c r="BP43" s="4">
        <v>81.8</v>
      </c>
      <c r="BQ43" s="4">
        <v>80.75</v>
      </c>
      <c r="BR43" s="4">
        <v>79.77</v>
      </c>
      <c r="BS43" s="4">
        <v>78.86</v>
      </c>
      <c r="BT43" s="4">
        <v>77.94</v>
      </c>
      <c r="BU43" s="4">
        <v>76.959999999999994</v>
      </c>
      <c r="BV43" s="4">
        <v>75.97</v>
      </c>
      <c r="BW43" s="4">
        <v>75.02</v>
      </c>
      <c r="BX43" s="4">
        <v>74.2</v>
      </c>
      <c r="BY43" s="4">
        <v>73.349999999999994</v>
      </c>
      <c r="BZ43" s="4">
        <v>72.45</v>
      </c>
      <c r="CA43" s="4">
        <v>71.569999999999993</v>
      </c>
      <c r="CB43" s="4">
        <v>70.67</v>
      </c>
      <c r="CC43" s="4">
        <v>69.900000000000006</v>
      </c>
      <c r="CD43" s="4">
        <v>69.02</v>
      </c>
      <c r="CE43" s="4">
        <v>68.08</v>
      </c>
      <c r="CF43" s="4">
        <v>67.31</v>
      </c>
      <c r="CG43" s="4">
        <v>66.58</v>
      </c>
      <c r="CH43" s="4">
        <v>65.819999999999993</v>
      </c>
      <c r="CI43" s="4">
        <v>65.03</v>
      </c>
      <c r="CJ43" s="4">
        <v>64.2</v>
      </c>
      <c r="CK43" s="4">
        <v>63.39</v>
      </c>
      <c r="CL43" s="4">
        <v>62.72</v>
      </c>
      <c r="CM43" s="4">
        <v>62</v>
      </c>
    </row>
    <row r="44" spans="1:91" ht="14.1" customHeight="1">
      <c r="A44" s="2">
        <v>38</v>
      </c>
      <c r="B44" s="4">
        <v>157.38999999999999</v>
      </c>
      <c r="C44" s="4">
        <v>138.22</v>
      </c>
      <c r="D44" s="4">
        <v>138.18</v>
      </c>
      <c r="E44" s="4">
        <v>135.22999999999999</v>
      </c>
      <c r="F44" s="4">
        <v>125.7</v>
      </c>
      <c r="G44" s="4">
        <v>140.56</v>
      </c>
      <c r="H44" s="4">
        <v>134.44</v>
      </c>
      <c r="I44" s="4">
        <v>134.03</v>
      </c>
      <c r="J44" s="4">
        <v>146.53</v>
      </c>
      <c r="K44" s="4">
        <v>148.44999999999999</v>
      </c>
      <c r="L44" s="4">
        <v>146.59</v>
      </c>
      <c r="M44" s="4">
        <v>167.51</v>
      </c>
      <c r="N44" s="4">
        <v>154.15</v>
      </c>
      <c r="O44" s="4">
        <v>138.49</v>
      </c>
      <c r="P44" s="4">
        <v>148.46</v>
      </c>
      <c r="Q44" s="4">
        <v>136.19999999999999</v>
      </c>
      <c r="R44" s="4">
        <v>140.59</v>
      </c>
      <c r="S44" s="4">
        <v>133.11000000000001</v>
      </c>
      <c r="T44" s="4">
        <v>140.71</v>
      </c>
      <c r="U44" s="4">
        <v>134.97</v>
      </c>
      <c r="V44" s="4">
        <v>143.16999999999999</v>
      </c>
      <c r="W44" s="4">
        <v>130.74</v>
      </c>
      <c r="X44" s="4">
        <v>132.74</v>
      </c>
      <c r="Y44" s="4">
        <v>131.46</v>
      </c>
      <c r="Z44" s="4">
        <v>127.38</v>
      </c>
      <c r="AA44" s="4">
        <v>133.79</v>
      </c>
      <c r="AB44" s="4">
        <v>128.87</v>
      </c>
      <c r="AC44" s="4">
        <v>148.99</v>
      </c>
      <c r="AD44" s="4">
        <v>142.94999999999999</v>
      </c>
      <c r="AE44" s="4">
        <v>138.38999999999999</v>
      </c>
      <c r="AF44" s="4">
        <v>128.4</v>
      </c>
      <c r="AG44" s="4">
        <v>117.98</v>
      </c>
      <c r="AH44" s="4">
        <v>129.75</v>
      </c>
      <c r="AI44" s="4">
        <v>133.59</v>
      </c>
      <c r="AJ44" s="4">
        <v>124.86</v>
      </c>
      <c r="AK44" s="4">
        <v>118.08</v>
      </c>
      <c r="AL44" s="4">
        <v>112.41</v>
      </c>
      <c r="AM44" s="4">
        <v>120.19</v>
      </c>
      <c r="AN44" s="4">
        <v>123.65</v>
      </c>
      <c r="AO44" s="4">
        <v>126.08</v>
      </c>
      <c r="AP44" s="4">
        <v>125.4</v>
      </c>
      <c r="AQ44" s="4">
        <v>120.47</v>
      </c>
      <c r="AR44" s="4">
        <v>115.89</v>
      </c>
      <c r="AS44" s="4">
        <v>114.95</v>
      </c>
      <c r="AT44" s="4">
        <v>113.94</v>
      </c>
      <c r="AU44" s="4">
        <v>112.9</v>
      </c>
      <c r="AV44" s="4">
        <v>111.86</v>
      </c>
      <c r="AW44" s="4">
        <v>110.84</v>
      </c>
      <c r="AX44" s="4">
        <v>109.82</v>
      </c>
      <c r="AY44" s="4">
        <v>108.71</v>
      </c>
      <c r="AZ44" s="4">
        <v>107.62</v>
      </c>
      <c r="BA44" s="4">
        <v>106.48</v>
      </c>
      <c r="BB44" s="4">
        <v>105.38</v>
      </c>
      <c r="BC44" s="4">
        <v>104.42</v>
      </c>
      <c r="BD44" s="4">
        <v>103.32</v>
      </c>
      <c r="BE44" s="4">
        <v>102.12</v>
      </c>
      <c r="BF44" s="4">
        <v>101.05</v>
      </c>
      <c r="BG44" s="4">
        <v>99.94</v>
      </c>
      <c r="BH44" s="4">
        <v>98.75</v>
      </c>
      <c r="BI44" s="4">
        <v>97.64</v>
      </c>
      <c r="BJ44" s="4">
        <v>96.4</v>
      </c>
      <c r="BK44" s="4">
        <v>95.24</v>
      </c>
      <c r="BL44" s="4">
        <v>94.25</v>
      </c>
      <c r="BM44" s="4">
        <v>93.04</v>
      </c>
      <c r="BN44" s="4">
        <v>91.92</v>
      </c>
      <c r="BO44" s="4">
        <v>90.85</v>
      </c>
      <c r="BP44" s="4">
        <v>89.68</v>
      </c>
      <c r="BQ44" s="4">
        <v>88.61</v>
      </c>
      <c r="BR44" s="4">
        <v>87.61</v>
      </c>
      <c r="BS44" s="4">
        <v>86.57</v>
      </c>
      <c r="BT44" s="4">
        <v>85.54</v>
      </c>
      <c r="BU44" s="4">
        <v>84.48</v>
      </c>
      <c r="BV44" s="4">
        <v>83.41</v>
      </c>
      <c r="BW44" s="4">
        <v>82.43</v>
      </c>
      <c r="BX44" s="4">
        <v>81.510000000000005</v>
      </c>
      <c r="BY44" s="4">
        <v>80.569999999999993</v>
      </c>
      <c r="BZ44" s="4">
        <v>79.569999999999993</v>
      </c>
      <c r="CA44" s="4">
        <v>78.599999999999994</v>
      </c>
      <c r="CB44" s="4">
        <v>77.64</v>
      </c>
      <c r="CC44" s="4">
        <v>76.760000000000005</v>
      </c>
      <c r="CD44" s="4">
        <v>75.819999999999993</v>
      </c>
      <c r="CE44" s="4">
        <v>74.8</v>
      </c>
      <c r="CF44" s="4">
        <v>73.92</v>
      </c>
      <c r="CG44" s="4">
        <v>73.099999999999994</v>
      </c>
      <c r="CH44" s="4">
        <v>72.25</v>
      </c>
      <c r="CI44" s="4">
        <v>71.37</v>
      </c>
      <c r="CJ44" s="4">
        <v>70.459999999999994</v>
      </c>
      <c r="CK44" s="4">
        <v>69.64</v>
      </c>
      <c r="CL44" s="4">
        <v>68.83</v>
      </c>
      <c r="CM44" s="4">
        <v>67.959999999999994</v>
      </c>
    </row>
    <row r="45" spans="1:91" ht="14.1" customHeight="1">
      <c r="A45" s="2">
        <v>39</v>
      </c>
      <c r="B45" s="4">
        <v>153.31</v>
      </c>
      <c r="C45" s="4">
        <v>159.29</v>
      </c>
      <c r="D45" s="4">
        <v>163.65</v>
      </c>
      <c r="E45" s="4">
        <v>151.9</v>
      </c>
      <c r="F45" s="4">
        <v>163.01</v>
      </c>
      <c r="G45" s="4">
        <v>145.96</v>
      </c>
      <c r="H45" s="4">
        <v>146.27000000000001</v>
      </c>
      <c r="I45" s="4">
        <v>155.38</v>
      </c>
      <c r="J45" s="4">
        <v>153.69</v>
      </c>
      <c r="K45" s="4">
        <v>157.05000000000001</v>
      </c>
      <c r="L45" s="4">
        <v>175.94</v>
      </c>
      <c r="M45" s="4">
        <v>166.33</v>
      </c>
      <c r="N45" s="4">
        <v>160.32</v>
      </c>
      <c r="O45" s="4">
        <v>159.41999999999999</v>
      </c>
      <c r="P45" s="4">
        <v>155.6</v>
      </c>
      <c r="Q45" s="4">
        <v>168.47</v>
      </c>
      <c r="R45" s="4">
        <v>155.43</v>
      </c>
      <c r="S45" s="4">
        <v>152.38</v>
      </c>
      <c r="T45" s="4">
        <v>149.52000000000001</v>
      </c>
      <c r="U45" s="4">
        <v>151.63</v>
      </c>
      <c r="V45" s="4">
        <v>157.44999999999999</v>
      </c>
      <c r="W45" s="4">
        <v>148.47</v>
      </c>
      <c r="X45" s="4">
        <v>147.99</v>
      </c>
      <c r="Y45" s="4">
        <v>149.44</v>
      </c>
      <c r="Z45" s="4">
        <v>138.44</v>
      </c>
      <c r="AA45" s="4">
        <v>142.05000000000001</v>
      </c>
      <c r="AB45" s="4">
        <v>147.37</v>
      </c>
      <c r="AC45" s="4">
        <v>142.31</v>
      </c>
      <c r="AD45" s="4">
        <v>149.13999999999999</v>
      </c>
      <c r="AE45" s="4">
        <v>145.57</v>
      </c>
      <c r="AF45" s="4">
        <v>131.66</v>
      </c>
      <c r="AG45" s="4">
        <v>128.88</v>
      </c>
      <c r="AH45" s="4">
        <v>141.84</v>
      </c>
      <c r="AI45" s="4">
        <v>133.43</v>
      </c>
      <c r="AJ45" s="4">
        <v>130.06</v>
      </c>
      <c r="AK45" s="4">
        <v>131.29</v>
      </c>
      <c r="AL45" s="4">
        <v>130.18</v>
      </c>
      <c r="AM45" s="4">
        <v>130.25</v>
      </c>
      <c r="AN45" s="4">
        <v>132.54</v>
      </c>
      <c r="AO45" s="4">
        <v>152.38</v>
      </c>
      <c r="AP45" s="4">
        <v>136.83000000000001</v>
      </c>
      <c r="AQ45" s="4">
        <v>131.57</v>
      </c>
      <c r="AR45" s="4">
        <v>126.66</v>
      </c>
      <c r="AS45" s="4">
        <v>125.58</v>
      </c>
      <c r="AT45" s="4">
        <v>124.54</v>
      </c>
      <c r="AU45" s="4">
        <v>123.54</v>
      </c>
      <c r="AV45" s="4">
        <v>122.51</v>
      </c>
      <c r="AW45" s="4">
        <v>121.45</v>
      </c>
      <c r="AX45" s="4">
        <v>120.41</v>
      </c>
      <c r="AY45" s="4">
        <v>119.3</v>
      </c>
      <c r="AZ45" s="4">
        <v>118.16</v>
      </c>
      <c r="BA45" s="4">
        <v>116.99</v>
      </c>
      <c r="BB45" s="4">
        <v>115.76</v>
      </c>
      <c r="BC45" s="4">
        <v>114.65</v>
      </c>
      <c r="BD45" s="4">
        <v>113.55</v>
      </c>
      <c r="BE45" s="4">
        <v>112.24</v>
      </c>
      <c r="BF45" s="4">
        <v>110.99</v>
      </c>
      <c r="BG45" s="4">
        <v>109.83</v>
      </c>
      <c r="BH45" s="4">
        <v>108.59</v>
      </c>
      <c r="BI45" s="4">
        <v>107.46</v>
      </c>
      <c r="BJ45" s="4">
        <v>106.21</v>
      </c>
      <c r="BK45" s="4">
        <v>104.84</v>
      </c>
      <c r="BL45" s="4">
        <v>103.65</v>
      </c>
      <c r="BM45" s="4">
        <v>102.45</v>
      </c>
      <c r="BN45" s="4">
        <v>101.14</v>
      </c>
      <c r="BO45" s="4">
        <v>99.85</v>
      </c>
      <c r="BP45" s="4">
        <v>98.69</v>
      </c>
      <c r="BQ45" s="4">
        <v>97.57</v>
      </c>
      <c r="BR45" s="4">
        <v>96.41</v>
      </c>
      <c r="BS45" s="4">
        <v>95.27</v>
      </c>
      <c r="BT45" s="4">
        <v>94.1</v>
      </c>
      <c r="BU45" s="4">
        <v>92.91</v>
      </c>
      <c r="BV45" s="4">
        <v>91.77</v>
      </c>
      <c r="BW45" s="4">
        <v>90.73</v>
      </c>
      <c r="BX45" s="4">
        <v>89.71</v>
      </c>
      <c r="BY45" s="4">
        <v>88.64</v>
      </c>
      <c r="BZ45" s="4">
        <v>87.49</v>
      </c>
      <c r="CA45" s="4">
        <v>86.4</v>
      </c>
      <c r="CB45" s="4">
        <v>85.44</v>
      </c>
      <c r="CC45" s="4">
        <v>84.41</v>
      </c>
      <c r="CD45" s="4">
        <v>83.45</v>
      </c>
      <c r="CE45" s="4">
        <v>82.4</v>
      </c>
      <c r="CF45" s="4">
        <v>81.38</v>
      </c>
      <c r="CG45" s="4">
        <v>80.430000000000007</v>
      </c>
      <c r="CH45" s="4">
        <v>79.42</v>
      </c>
      <c r="CI45" s="4">
        <v>78.52</v>
      </c>
      <c r="CJ45" s="4">
        <v>77.59</v>
      </c>
      <c r="CK45" s="4">
        <v>76.69</v>
      </c>
      <c r="CL45" s="4">
        <v>75.739999999999995</v>
      </c>
      <c r="CM45" s="4">
        <v>74.739999999999995</v>
      </c>
    </row>
    <row r="46" spans="1:91" ht="14.1" customHeight="1">
      <c r="A46" s="2">
        <v>40</v>
      </c>
      <c r="B46" s="4">
        <v>207.23</v>
      </c>
      <c r="C46" s="4">
        <v>179.21</v>
      </c>
      <c r="D46" s="4">
        <v>174.59</v>
      </c>
      <c r="E46" s="4">
        <v>165.41</v>
      </c>
      <c r="F46" s="4">
        <v>193.55</v>
      </c>
      <c r="G46" s="4">
        <v>176</v>
      </c>
      <c r="H46" s="4">
        <v>153.6</v>
      </c>
      <c r="I46" s="4">
        <v>163.53</v>
      </c>
      <c r="J46" s="4">
        <v>166.48</v>
      </c>
      <c r="K46" s="4">
        <v>158.6</v>
      </c>
      <c r="L46" s="4">
        <v>166.41</v>
      </c>
      <c r="M46" s="4">
        <v>168.58</v>
      </c>
      <c r="N46" s="4">
        <v>174.95</v>
      </c>
      <c r="O46" s="4">
        <v>164.78</v>
      </c>
      <c r="P46" s="4">
        <v>169.35</v>
      </c>
      <c r="Q46" s="4">
        <v>181.39</v>
      </c>
      <c r="R46" s="4">
        <v>163.83000000000001</v>
      </c>
      <c r="S46" s="4">
        <v>153.46</v>
      </c>
      <c r="T46" s="4">
        <v>162.09</v>
      </c>
      <c r="U46" s="4">
        <v>166.03</v>
      </c>
      <c r="V46" s="4">
        <v>172.05</v>
      </c>
      <c r="W46" s="4">
        <v>161.84</v>
      </c>
      <c r="X46" s="4">
        <v>165.7</v>
      </c>
      <c r="Y46" s="4">
        <v>157.71</v>
      </c>
      <c r="Z46" s="4">
        <v>153.38999999999999</v>
      </c>
      <c r="AA46" s="4">
        <v>148.01</v>
      </c>
      <c r="AB46" s="4">
        <v>154.44999999999999</v>
      </c>
      <c r="AC46" s="4">
        <v>160.21</v>
      </c>
      <c r="AD46" s="4">
        <v>169.52</v>
      </c>
      <c r="AE46" s="4">
        <v>153.49</v>
      </c>
      <c r="AF46" s="4">
        <v>145.97</v>
      </c>
      <c r="AG46" s="4">
        <v>152.78</v>
      </c>
      <c r="AH46" s="4">
        <v>142.82</v>
      </c>
      <c r="AI46" s="4">
        <v>153.74</v>
      </c>
      <c r="AJ46" s="4">
        <v>145.08000000000001</v>
      </c>
      <c r="AK46" s="4">
        <v>141.03</v>
      </c>
      <c r="AL46" s="4">
        <v>139.41</v>
      </c>
      <c r="AM46" s="4">
        <v>147.97</v>
      </c>
      <c r="AN46" s="4">
        <v>147.93</v>
      </c>
      <c r="AO46" s="4">
        <v>157.69</v>
      </c>
      <c r="AP46" s="4">
        <v>149.52000000000001</v>
      </c>
      <c r="AQ46" s="4">
        <v>143.77000000000001</v>
      </c>
      <c r="AR46" s="4">
        <v>138.53</v>
      </c>
      <c r="AS46" s="4">
        <v>137.52000000000001</v>
      </c>
      <c r="AT46" s="4">
        <v>136.5</v>
      </c>
      <c r="AU46" s="4">
        <v>135.41</v>
      </c>
      <c r="AV46" s="4">
        <v>134.41999999999999</v>
      </c>
      <c r="AW46" s="4">
        <v>133.44999999999999</v>
      </c>
      <c r="AX46" s="4">
        <v>132.36000000000001</v>
      </c>
      <c r="AY46" s="4">
        <v>131.15</v>
      </c>
      <c r="AZ46" s="4">
        <v>129.87</v>
      </c>
      <c r="BA46" s="4">
        <v>128.65</v>
      </c>
      <c r="BB46" s="4">
        <v>127.47</v>
      </c>
      <c r="BC46" s="4">
        <v>126.29</v>
      </c>
      <c r="BD46" s="4">
        <v>125.05</v>
      </c>
      <c r="BE46" s="4">
        <v>123.69</v>
      </c>
      <c r="BF46" s="4">
        <v>122.41</v>
      </c>
      <c r="BG46" s="4">
        <v>121.18</v>
      </c>
      <c r="BH46" s="4">
        <v>119.81</v>
      </c>
      <c r="BI46" s="4">
        <v>118.54</v>
      </c>
      <c r="BJ46" s="4">
        <v>117.22</v>
      </c>
      <c r="BK46" s="4">
        <v>115.71</v>
      </c>
      <c r="BL46" s="4">
        <v>114.35</v>
      </c>
      <c r="BM46" s="4">
        <v>113.1</v>
      </c>
      <c r="BN46" s="4">
        <v>111.68</v>
      </c>
      <c r="BO46" s="4">
        <v>110.23</v>
      </c>
      <c r="BP46" s="4">
        <v>108.99</v>
      </c>
      <c r="BQ46" s="4">
        <v>107.83</v>
      </c>
      <c r="BR46" s="4">
        <v>106.45</v>
      </c>
      <c r="BS46" s="4">
        <v>105.13</v>
      </c>
      <c r="BT46" s="4">
        <v>103.9</v>
      </c>
      <c r="BU46" s="4">
        <v>102.53</v>
      </c>
      <c r="BV46" s="4">
        <v>101.24</v>
      </c>
      <c r="BW46" s="4">
        <v>100.1</v>
      </c>
      <c r="BX46" s="4">
        <v>98.97</v>
      </c>
      <c r="BY46" s="4">
        <v>97.79</v>
      </c>
      <c r="BZ46" s="4">
        <v>96.59</v>
      </c>
      <c r="CA46" s="4">
        <v>95.36</v>
      </c>
      <c r="CB46" s="4">
        <v>94.27</v>
      </c>
      <c r="CC46" s="4">
        <v>93.16</v>
      </c>
      <c r="CD46" s="4">
        <v>92.03</v>
      </c>
      <c r="CE46" s="4">
        <v>90.85</v>
      </c>
      <c r="CF46" s="4">
        <v>89.7</v>
      </c>
      <c r="CG46" s="4">
        <v>88.67</v>
      </c>
      <c r="CH46" s="4">
        <v>87.59</v>
      </c>
      <c r="CI46" s="4">
        <v>86.59</v>
      </c>
      <c r="CJ46" s="4">
        <v>85.58</v>
      </c>
      <c r="CK46" s="4">
        <v>84.54</v>
      </c>
      <c r="CL46" s="4">
        <v>83.58</v>
      </c>
      <c r="CM46" s="4">
        <v>82.64</v>
      </c>
    </row>
    <row r="47" spans="1:91" ht="14.1" customHeight="1">
      <c r="A47" s="2">
        <v>41</v>
      </c>
      <c r="B47" s="4">
        <v>207.77</v>
      </c>
      <c r="C47" s="4">
        <v>220.11</v>
      </c>
      <c r="D47" s="4">
        <v>202.95</v>
      </c>
      <c r="E47" s="4">
        <v>187.5</v>
      </c>
      <c r="F47" s="4">
        <v>192.03</v>
      </c>
      <c r="G47" s="4">
        <v>185.42</v>
      </c>
      <c r="H47" s="4">
        <v>188.88</v>
      </c>
      <c r="I47" s="4">
        <v>187.13</v>
      </c>
      <c r="J47" s="4">
        <v>171.94</v>
      </c>
      <c r="K47" s="4">
        <v>194.68</v>
      </c>
      <c r="L47" s="4">
        <v>182.29</v>
      </c>
      <c r="M47" s="4">
        <v>189.73</v>
      </c>
      <c r="N47" s="4">
        <v>189.26</v>
      </c>
      <c r="O47" s="4">
        <v>186.63</v>
      </c>
      <c r="P47" s="4">
        <v>194.32</v>
      </c>
      <c r="Q47" s="4">
        <v>182.05</v>
      </c>
      <c r="R47" s="4">
        <v>179.76</v>
      </c>
      <c r="S47" s="4">
        <v>180.85</v>
      </c>
      <c r="T47" s="4">
        <v>181.88</v>
      </c>
      <c r="U47" s="4">
        <v>182.98</v>
      </c>
      <c r="V47" s="4">
        <v>166.45</v>
      </c>
      <c r="W47" s="4">
        <v>173.26</v>
      </c>
      <c r="X47" s="4">
        <v>177.47</v>
      </c>
      <c r="Y47" s="4">
        <v>150.55000000000001</v>
      </c>
      <c r="Z47" s="4">
        <v>174.75</v>
      </c>
      <c r="AA47" s="4">
        <v>168.59</v>
      </c>
      <c r="AB47" s="4">
        <v>157.22</v>
      </c>
      <c r="AC47" s="4">
        <v>177.79</v>
      </c>
      <c r="AD47" s="4">
        <v>174.26</v>
      </c>
      <c r="AE47" s="4">
        <v>163.47999999999999</v>
      </c>
      <c r="AF47" s="4">
        <v>156.94999999999999</v>
      </c>
      <c r="AG47" s="4">
        <v>148.56</v>
      </c>
      <c r="AH47" s="4">
        <v>161.38999999999999</v>
      </c>
      <c r="AI47" s="4">
        <v>165.87</v>
      </c>
      <c r="AJ47" s="4">
        <v>156.97</v>
      </c>
      <c r="AK47" s="4">
        <v>162.33000000000001</v>
      </c>
      <c r="AL47" s="4">
        <v>167.25</v>
      </c>
      <c r="AM47" s="4">
        <v>154.35</v>
      </c>
      <c r="AN47" s="4">
        <v>141.84</v>
      </c>
      <c r="AO47" s="4">
        <v>176.65</v>
      </c>
      <c r="AP47" s="4">
        <v>163.29</v>
      </c>
      <c r="AQ47" s="4">
        <v>156.94</v>
      </c>
      <c r="AR47" s="4">
        <v>151.31</v>
      </c>
      <c r="AS47" s="4">
        <v>150.43</v>
      </c>
      <c r="AT47" s="4">
        <v>149.43</v>
      </c>
      <c r="AU47" s="4">
        <v>148.38</v>
      </c>
      <c r="AV47" s="4">
        <v>147.44</v>
      </c>
      <c r="AW47" s="4">
        <v>146.46</v>
      </c>
      <c r="AX47" s="4">
        <v>145.34</v>
      </c>
      <c r="AY47" s="4">
        <v>144.21</v>
      </c>
      <c r="AZ47" s="4">
        <v>142.94</v>
      </c>
      <c r="BA47" s="4">
        <v>141.66</v>
      </c>
      <c r="BB47" s="4">
        <v>140.43</v>
      </c>
      <c r="BC47" s="4">
        <v>139.19999999999999</v>
      </c>
      <c r="BD47" s="4">
        <v>137.94999999999999</v>
      </c>
      <c r="BE47" s="4">
        <v>136.52000000000001</v>
      </c>
      <c r="BF47" s="4">
        <v>135.13</v>
      </c>
      <c r="BG47" s="4">
        <v>133.84</v>
      </c>
      <c r="BH47" s="4">
        <v>132.38</v>
      </c>
      <c r="BI47" s="4">
        <v>130.94</v>
      </c>
      <c r="BJ47" s="4">
        <v>129.46</v>
      </c>
      <c r="BK47" s="4">
        <v>127.91</v>
      </c>
      <c r="BL47" s="4">
        <v>126.48</v>
      </c>
      <c r="BM47" s="4">
        <v>124.98</v>
      </c>
      <c r="BN47" s="4">
        <v>123.46</v>
      </c>
      <c r="BO47" s="4">
        <v>121.92</v>
      </c>
      <c r="BP47" s="4">
        <v>120.43</v>
      </c>
      <c r="BQ47" s="4">
        <v>119.03</v>
      </c>
      <c r="BR47" s="4">
        <v>117.62</v>
      </c>
      <c r="BS47" s="4">
        <v>116.26</v>
      </c>
      <c r="BT47" s="4">
        <v>114.84</v>
      </c>
      <c r="BU47" s="4">
        <v>113.33</v>
      </c>
      <c r="BV47" s="4">
        <v>111.98</v>
      </c>
      <c r="BW47" s="4">
        <v>110.71</v>
      </c>
      <c r="BX47" s="4">
        <v>109.36</v>
      </c>
      <c r="BY47" s="4">
        <v>108.08</v>
      </c>
      <c r="BZ47" s="4">
        <v>106.8</v>
      </c>
      <c r="CA47" s="4">
        <v>105.42</v>
      </c>
      <c r="CB47" s="4">
        <v>104.13</v>
      </c>
      <c r="CC47" s="4">
        <v>102.88</v>
      </c>
      <c r="CD47" s="4">
        <v>101.7</v>
      </c>
      <c r="CE47" s="4">
        <v>100.42</v>
      </c>
      <c r="CF47" s="4">
        <v>99.11</v>
      </c>
      <c r="CG47" s="4">
        <v>97.99</v>
      </c>
      <c r="CH47" s="4">
        <v>96.89</v>
      </c>
      <c r="CI47" s="4">
        <v>95.74</v>
      </c>
      <c r="CJ47" s="4">
        <v>94.56</v>
      </c>
      <c r="CK47" s="4">
        <v>93.43</v>
      </c>
      <c r="CL47" s="4">
        <v>92.41</v>
      </c>
      <c r="CM47" s="4">
        <v>91.4</v>
      </c>
    </row>
    <row r="48" spans="1:91" ht="14.1" customHeight="1">
      <c r="A48" s="2">
        <v>42</v>
      </c>
      <c r="B48" s="4">
        <v>237.02</v>
      </c>
      <c r="C48" s="4">
        <v>227.74</v>
      </c>
      <c r="D48" s="4">
        <v>225.65</v>
      </c>
      <c r="E48" s="4">
        <v>211.74</v>
      </c>
      <c r="F48" s="4">
        <v>213.64</v>
      </c>
      <c r="G48" s="4">
        <v>205.84</v>
      </c>
      <c r="H48" s="4">
        <v>219.98</v>
      </c>
      <c r="I48" s="4">
        <v>190.27</v>
      </c>
      <c r="J48" s="4">
        <v>194.19</v>
      </c>
      <c r="K48" s="4">
        <v>210.52</v>
      </c>
      <c r="L48" s="4">
        <v>214.54</v>
      </c>
      <c r="M48" s="4">
        <v>191.24</v>
      </c>
      <c r="N48" s="4">
        <v>199.24</v>
      </c>
      <c r="O48" s="4">
        <v>198.94</v>
      </c>
      <c r="P48" s="4">
        <v>206.41</v>
      </c>
      <c r="Q48" s="4">
        <v>197.39</v>
      </c>
      <c r="R48" s="4">
        <v>200.6</v>
      </c>
      <c r="S48" s="4">
        <v>186.46</v>
      </c>
      <c r="T48" s="4">
        <v>186.9</v>
      </c>
      <c r="U48" s="4">
        <v>181.61</v>
      </c>
      <c r="V48" s="4">
        <v>191.5</v>
      </c>
      <c r="W48" s="4">
        <v>183.29</v>
      </c>
      <c r="X48" s="4">
        <v>189.58</v>
      </c>
      <c r="Y48" s="4">
        <v>183.73</v>
      </c>
      <c r="Z48" s="4">
        <v>179.27</v>
      </c>
      <c r="AA48" s="4">
        <v>178.18</v>
      </c>
      <c r="AB48" s="4">
        <v>192.95</v>
      </c>
      <c r="AC48" s="4">
        <v>174.7</v>
      </c>
      <c r="AD48" s="4">
        <v>186.04</v>
      </c>
      <c r="AE48" s="4">
        <v>169.4</v>
      </c>
      <c r="AF48" s="4">
        <v>183.03</v>
      </c>
      <c r="AG48" s="4">
        <v>156.28</v>
      </c>
      <c r="AH48" s="4">
        <v>176.61</v>
      </c>
      <c r="AI48" s="4">
        <v>154.58000000000001</v>
      </c>
      <c r="AJ48" s="4">
        <v>175.17</v>
      </c>
      <c r="AK48" s="4">
        <v>164.09</v>
      </c>
      <c r="AL48" s="4">
        <v>169.19</v>
      </c>
      <c r="AM48" s="4">
        <v>185.06</v>
      </c>
      <c r="AN48" s="4">
        <v>154.61000000000001</v>
      </c>
      <c r="AO48" s="4">
        <v>180.3</v>
      </c>
      <c r="AP48" s="4">
        <v>177.95</v>
      </c>
      <c r="AQ48" s="4">
        <v>170.91</v>
      </c>
      <c r="AR48" s="4">
        <v>164.83</v>
      </c>
      <c r="AS48" s="4">
        <v>164.03</v>
      </c>
      <c r="AT48" s="4">
        <v>163.12</v>
      </c>
      <c r="AU48" s="4">
        <v>162.19999999999999</v>
      </c>
      <c r="AV48" s="4">
        <v>161.24</v>
      </c>
      <c r="AW48" s="4">
        <v>160.25</v>
      </c>
      <c r="AX48" s="4">
        <v>159.21</v>
      </c>
      <c r="AY48" s="4">
        <v>158.18</v>
      </c>
      <c r="AZ48" s="4">
        <v>157</v>
      </c>
      <c r="BA48" s="4">
        <v>155.71</v>
      </c>
      <c r="BB48" s="4">
        <v>154.43</v>
      </c>
      <c r="BC48" s="4">
        <v>153.09</v>
      </c>
      <c r="BD48" s="4">
        <v>151.74</v>
      </c>
      <c r="BE48" s="4">
        <v>150.30000000000001</v>
      </c>
      <c r="BF48" s="4">
        <v>148.82</v>
      </c>
      <c r="BG48" s="4">
        <v>147.34</v>
      </c>
      <c r="BH48" s="4">
        <v>145.83000000000001</v>
      </c>
      <c r="BI48" s="4">
        <v>144.28</v>
      </c>
      <c r="BJ48" s="4">
        <v>142.65</v>
      </c>
      <c r="BK48" s="4">
        <v>141.04</v>
      </c>
      <c r="BL48" s="4">
        <v>139.41</v>
      </c>
      <c r="BM48" s="4">
        <v>137.74</v>
      </c>
      <c r="BN48" s="4">
        <v>136.09</v>
      </c>
      <c r="BO48" s="4">
        <v>134.41999999999999</v>
      </c>
      <c r="BP48" s="4">
        <v>132.75</v>
      </c>
      <c r="BQ48" s="4">
        <v>131.13</v>
      </c>
      <c r="BR48" s="4">
        <v>129.56</v>
      </c>
      <c r="BS48" s="4">
        <v>128.12</v>
      </c>
      <c r="BT48" s="4">
        <v>126.56</v>
      </c>
      <c r="BU48" s="4">
        <v>124.97</v>
      </c>
      <c r="BV48" s="4">
        <v>123.56</v>
      </c>
      <c r="BW48" s="4">
        <v>122.11</v>
      </c>
      <c r="BX48" s="4">
        <v>120.6</v>
      </c>
      <c r="BY48" s="4">
        <v>119.2</v>
      </c>
      <c r="BZ48" s="4">
        <v>117.78</v>
      </c>
      <c r="CA48" s="4">
        <v>116.29</v>
      </c>
      <c r="CB48" s="4">
        <v>114.85</v>
      </c>
      <c r="CC48" s="4">
        <v>113.45</v>
      </c>
      <c r="CD48" s="4">
        <v>112.18</v>
      </c>
      <c r="CE48" s="4">
        <v>110.76</v>
      </c>
      <c r="CF48" s="4">
        <v>109.35</v>
      </c>
      <c r="CG48" s="4">
        <v>108.11</v>
      </c>
      <c r="CH48" s="4">
        <v>106.89</v>
      </c>
      <c r="CI48" s="4">
        <v>105.58</v>
      </c>
      <c r="CJ48" s="4">
        <v>104.3</v>
      </c>
      <c r="CK48" s="4">
        <v>103.07</v>
      </c>
      <c r="CL48" s="4">
        <v>101.83</v>
      </c>
      <c r="CM48" s="4">
        <v>100.69</v>
      </c>
    </row>
    <row r="49" spans="1:91" ht="14.1" customHeight="1">
      <c r="A49" s="2">
        <v>43</v>
      </c>
      <c r="B49" s="4">
        <v>256.02</v>
      </c>
      <c r="C49" s="4">
        <v>237.55</v>
      </c>
      <c r="D49" s="4">
        <v>251.9</v>
      </c>
      <c r="E49" s="4">
        <v>236.67</v>
      </c>
      <c r="F49" s="4">
        <v>245.74</v>
      </c>
      <c r="G49" s="4">
        <v>235.29</v>
      </c>
      <c r="H49" s="4">
        <v>226.49</v>
      </c>
      <c r="I49" s="4">
        <v>234.11</v>
      </c>
      <c r="J49" s="4">
        <v>210.61</v>
      </c>
      <c r="K49" s="4">
        <v>226.48</v>
      </c>
      <c r="L49" s="4">
        <v>222.57</v>
      </c>
      <c r="M49" s="4">
        <v>215.65</v>
      </c>
      <c r="N49" s="4">
        <v>206.23</v>
      </c>
      <c r="O49" s="4">
        <v>217.98</v>
      </c>
      <c r="P49" s="4">
        <v>232.85</v>
      </c>
      <c r="Q49" s="4">
        <v>224.16</v>
      </c>
      <c r="R49" s="4">
        <v>217.2</v>
      </c>
      <c r="S49" s="4">
        <v>217.69</v>
      </c>
      <c r="T49" s="4">
        <v>200.28</v>
      </c>
      <c r="U49" s="4">
        <v>193.98</v>
      </c>
      <c r="V49" s="4">
        <v>202.39</v>
      </c>
      <c r="W49" s="4">
        <v>211.43</v>
      </c>
      <c r="X49" s="4">
        <v>216.99</v>
      </c>
      <c r="Y49" s="4">
        <v>209.89</v>
      </c>
      <c r="Z49" s="4">
        <v>206.64</v>
      </c>
      <c r="AA49" s="4">
        <v>191.09</v>
      </c>
      <c r="AB49" s="4">
        <v>187.45</v>
      </c>
      <c r="AC49" s="4">
        <v>198.03</v>
      </c>
      <c r="AD49" s="4">
        <v>197</v>
      </c>
      <c r="AE49" s="4">
        <v>181.85</v>
      </c>
      <c r="AF49" s="4">
        <v>177</v>
      </c>
      <c r="AG49" s="4">
        <v>181.74</v>
      </c>
      <c r="AH49" s="4">
        <v>180.18</v>
      </c>
      <c r="AI49" s="4">
        <v>177.86</v>
      </c>
      <c r="AJ49" s="4">
        <v>175.14</v>
      </c>
      <c r="AK49" s="4">
        <v>199.39</v>
      </c>
      <c r="AL49" s="4">
        <v>192.47</v>
      </c>
      <c r="AM49" s="4">
        <v>200.46</v>
      </c>
      <c r="AN49" s="4">
        <v>169.89</v>
      </c>
      <c r="AO49" s="4">
        <v>198.93</v>
      </c>
      <c r="AP49" s="4">
        <v>193.52</v>
      </c>
      <c r="AQ49" s="4">
        <v>185.65</v>
      </c>
      <c r="AR49" s="4">
        <v>179.18</v>
      </c>
      <c r="AS49" s="4">
        <v>178.53</v>
      </c>
      <c r="AT49" s="4">
        <v>177.75</v>
      </c>
      <c r="AU49" s="4">
        <v>176.89</v>
      </c>
      <c r="AV49" s="4">
        <v>175.91</v>
      </c>
      <c r="AW49" s="4">
        <v>174.96</v>
      </c>
      <c r="AX49" s="4">
        <v>173.98</v>
      </c>
      <c r="AY49" s="4">
        <v>172.88</v>
      </c>
      <c r="AZ49" s="4">
        <v>171.74</v>
      </c>
      <c r="BA49" s="4">
        <v>170.49</v>
      </c>
      <c r="BB49" s="4">
        <v>169.18</v>
      </c>
      <c r="BC49" s="4">
        <v>167.83</v>
      </c>
      <c r="BD49" s="4">
        <v>166.38</v>
      </c>
      <c r="BE49" s="4">
        <v>164.87</v>
      </c>
      <c r="BF49" s="4">
        <v>163.37</v>
      </c>
      <c r="BG49" s="4">
        <v>161.83000000000001</v>
      </c>
      <c r="BH49" s="4">
        <v>160.13</v>
      </c>
      <c r="BI49" s="4">
        <v>158.41999999999999</v>
      </c>
      <c r="BJ49" s="4">
        <v>156.72</v>
      </c>
      <c r="BK49" s="4">
        <v>154.96</v>
      </c>
      <c r="BL49" s="4">
        <v>153.22</v>
      </c>
      <c r="BM49" s="4">
        <v>151.46</v>
      </c>
      <c r="BN49" s="4">
        <v>149.62</v>
      </c>
      <c r="BO49" s="4">
        <v>147.76</v>
      </c>
      <c r="BP49" s="4">
        <v>145.99</v>
      </c>
      <c r="BQ49" s="4">
        <v>144.24</v>
      </c>
      <c r="BR49" s="4">
        <v>142.41999999999999</v>
      </c>
      <c r="BS49" s="4">
        <v>140.72</v>
      </c>
      <c r="BT49" s="4">
        <v>139.07</v>
      </c>
      <c r="BU49" s="4">
        <v>137.41</v>
      </c>
      <c r="BV49" s="4">
        <v>135.82</v>
      </c>
      <c r="BW49" s="4">
        <v>134.16</v>
      </c>
      <c r="BX49" s="4">
        <v>132.44999999999999</v>
      </c>
      <c r="BY49" s="4">
        <v>130.91</v>
      </c>
      <c r="BZ49" s="4">
        <v>129.36000000000001</v>
      </c>
      <c r="CA49" s="4">
        <v>127.8</v>
      </c>
      <c r="CB49" s="4">
        <v>126.27</v>
      </c>
      <c r="CC49" s="4">
        <v>124.72</v>
      </c>
      <c r="CD49" s="4">
        <v>123.22</v>
      </c>
      <c r="CE49" s="4">
        <v>121.74</v>
      </c>
      <c r="CF49" s="4">
        <v>120.29</v>
      </c>
      <c r="CG49" s="4">
        <v>118.82</v>
      </c>
      <c r="CH49" s="4">
        <v>117.39</v>
      </c>
      <c r="CI49" s="4">
        <v>115.94</v>
      </c>
      <c r="CJ49" s="4">
        <v>114.63</v>
      </c>
      <c r="CK49" s="4">
        <v>113.34</v>
      </c>
      <c r="CL49" s="4">
        <v>111.87</v>
      </c>
      <c r="CM49" s="4">
        <v>110.52</v>
      </c>
    </row>
    <row r="50" spans="1:91" ht="14.1" customHeight="1">
      <c r="A50" s="2">
        <v>44</v>
      </c>
      <c r="B50" s="4">
        <v>283.51</v>
      </c>
      <c r="C50" s="4">
        <v>287.77</v>
      </c>
      <c r="D50" s="4">
        <v>269.89</v>
      </c>
      <c r="E50" s="4">
        <v>277.83999999999997</v>
      </c>
      <c r="F50" s="4">
        <v>262.42</v>
      </c>
      <c r="G50" s="4">
        <v>256.48</v>
      </c>
      <c r="H50" s="4">
        <v>262</v>
      </c>
      <c r="I50" s="4">
        <v>255.44</v>
      </c>
      <c r="J50" s="4">
        <v>257.48</v>
      </c>
      <c r="K50" s="4">
        <v>228.64</v>
      </c>
      <c r="L50" s="4">
        <v>238.93</v>
      </c>
      <c r="M50" s="4">
        <v>239.33</v>
      </c>
      <c r="N50" s="4">
        <v>233.78</v>
      </c>
      <c r="O50" s="4">
        <v>241.05</v>
      </c>
      <c r="P50" s="4">
        <v>230.87</v>
      </c>
      <c r="Q50" s="4">
        <v>233.92</v>
      </c>
      <c r="R50" s="4">
        <v>235.95</v>
      </c>
      <c r="S50" s="4">
        <v>243.52</v>
      </c>
      <c r="T50" s="4">
        <v>225.52</v>
      </c>
      <c r="U50" s="4">
        <v>222.18</v>
      </c>
      <c r="V50" s="4">
        <v>214.95</v>
      </c>
      <c r="W50" s="4">
        <v>206.69</v>
      </c>
      <c r="X50" s="4">
        <v>216.75</v>
      </c>
      <c r="Y50" s="4">
        <v>219.72</v>
      </c>
      <c r="Z50" s="4">
        <v>207.78</v>
      </c>
      <c r="AA50" s="4">
        <v>215.5</v>
      </c>
      <c r="AB50" s="4">
        <v>199.29</v>
      </c>
      <c r="AC50" s="4">
        <v>200.43</v>
      </c>
      <c r="AD50" s="4">
        <v>212.42</v>
      </c>
      <c r="AE50" s="4">
        <v>225.35</v>
      </c>
      <c r="AF50" s="4">
        <v>203.21</v>
      </c>
      <c r="AG50" s="4">
        <v>198.07</v>
      </c>
      <c r="AH50" s="4">
        <v>195.16</v>
      </c>
      <c r="AI50" s="4">
        <v>193.45</v>
      </c>
      <c r="AJ50" s="4">
        <v>198.35</v>
      </c>
      <c r="AK50" s="4">
        <v>215.99</v>
      </c>
      <c r="AL50" s="4">
        <v>187.64</v>
      </c>
      <c r="AM50" s="4">
        <v>207.2</v>
      </c>
      <c r="AN50" s="4">
        <v>197</v>
      </c>
      <c r="AO50" s="4">
        <v>221.25</v>
      </c>
      <c r="AP50" s="4">
        <v>210.32</v>
      </c>
      <c r="AQ50" s="4">
        <v>201.56</v>
      </c>
      <c r="AR50" s="4">
        <v>194.56</v>
      </c>
      <c r="AS50" s="4">
        <v>194.06</v>
      </c>
      <c r="AT50" s="4">
        <v>193.42</v>
      </c>
      <c r="AU50" s="4">
        <v>192.61</v>
      </c>
      <c r="AV50" s="4">
        <v>191.73</v>
      </c>
      <c r="AW50" s="4">
        <v>190.88</v>
      </c>
      <c r="AX50" s="4">
        <v>189.86</v>
      </c>
      <c r="AY50" s="4">
        <v>188.76</v>
      </c>
      <c r="AZ50" s="4">
        <v>187.6</v>
      </c>
      <c r="BA50" s="4">
        <v>186.35</v>
      </c>
      <c r="BB50" s="4">
        <v>185.01</v>
      </c>
      <c r="BC50" s="4">
        <v>183.6</v>
      </c>
      <c r="BD50" s="4">
        <v>182.17</v>
      </c>
      <c r="BE50" s="4">
        <v>180.56</v>
      </c>
      <c r="BF50" s="4">
        <v>178.96</v>
      </c>
      <c r="BG50" s="4">
        <v>177.39</v>
      </c>
      <c r="BH50" s="4">
        <v>175.5</v>
      </c>
      <c r="BI50" s="4">
        <v>173.64</v>
      </c>
      <c r="BJ50" s="4">
        <v>171.78</v>
      </c>
      <c r="BK50" s="4">
        <v>169.87</v>
      </c>
      <c r="BL50" s="4">
        <v>168</v>
      </c>
      <c r="BM50" s="4">
        <v>166.13</v>
      </c>
      <c r="BN50" s="4">
        <v>164.19</v>
      </c>
      <c r="BO50" s="4">
        <v>162.12</v>
      </c>
      <c r="BP50" s="4">
        <v>160.11000000000001</v>
      </c>
      <c r="BQ50" s="4">
        <v>158.16</v>
      </c>
      <c r="BR50" s="4">
        <v>156.25</v>
      </c>
      <c r="BS50" s="4">
        <v>154.41</v>
      </c>
      <c r="BT50" s="4">
        <v>152.57</v>
      </c>
      <c r="BU50" s="4">
        <v>150.75</v>
      </c>
      <c r="BV50" s="4">
        <v>148.91999999999999</v>
      </c>
      <c r="BW50" s="4">
        <v>147.09</v>
      </c>
      <c r="BX50" s="4">
        <v>145.24</v>
      </c>
      <c r="BY50" s="4">
        <v>143.47999999999999</v>
      </c>
      <c r="BZ50" s="4">
        <v>141.80000000000001</v>
      </c>
      <c r="CA50" s="4">
        <v>140.11000000000001</v>
      </c>
      <c r="CB50" s="4">
        <v>138.41</v>
      </c>
      <c r="CC50" s="4">
        <v>136.72999999999999</v>
      </c>
      <c r="CD50" s="4">
        <v>135.08000000000001</v>
      </c>
      <c r="CE50" s="4">
        <v>133.49</v>
      </c>
      <c r="CF50" s="4">
        <v>131.94</v>
      </c>
      <c r="CG50" s="4">
        <v>130.28</v>
      </c>
      <c r="CH50" s="4">
        <v>128.63999999999999</v>
      </c>
      <c r="CI50" s="4">
        <v>127.09</v>
      </c>
      <c r="CJ50" s="4">
        <v>125.68</v>
      </c>
      <c r="CK50" s="4">
        <v>124.3</v>
      </c>
      <c r="CL50" s="4">
        <v>122.74</v>
      </c>
      <c r="CM50" s="4">
        <v>121.15</v>
      </c>
    </row>
    <row r="51" spans="1:91" ht="14.1" customHeight="1">
      <c r="A51" s="2">
        <v>45</v>
      </c>
      <c r="B51" s="4">
        <v>339.05</v>
      </c>
      <c r="C51" s="4">
        <v>319.13</v>
      </c>
      <c r="D51" s="4">
        <v>321.13</v>
      </c>
      <c r="E51" s="4">
        <v>320.33999999999997</v>
      </c>
      <c r="F51" s="4">
        <v>318.20999999999998</v>
      </c>
      <c r="G51" s="4">
        <v>310.3</v>
      </c>
      <c r="H51" s="4">
        <v>282.77999999999997</v>
      </c>
      <c r="I51" s="4">
        <v>284.14999999999998</v>
      </c>
      <c r="J51" s="4">
        <v>282.69</v>
      </c>
      <c r="K51" s="4">
        <v>290.67</v>
      </c>
      <c r="L51" s="4">
        <v>259.14</v>
      </c>
      <c r="M51" s="4">
        <v>253.25</v>
      </c>
      <c r="N51" s="4">
        <v>255.2</v>
      </c>
      <c r="O51" s="4">
        <v>238.34</v>
      </c>
      <c r="P51" s="4">
        <v>259.14</v>
      </c>
      <c r="Q51" s="4">
        <v>278.16000000000003</v>
      </c>
      <c r="R51" s="4">
        <v>248.13</v>
      </c>
      <c r="S51" s="4">
        <v>267.17</v>
      </c>
      <c r="T51" s="4">
        <v>249.83</v>
      </c>
      <c r="U51" s="4">
        <v>237.38</v>
      </c>
      <c r="V51" s="4">
        <v>245.58</v>
      </c>
      <c r="W51" s="4">
        <v>259.33999999999997</v>
      </c>
      <c r="X51" s="4">
        <v>221.36</v>
      </c>
      <c r="Y51" s="4">
        <v>225.36</v>
      </c>
      <c r="Z51" s="4">
        <v>240.75</v>
      </c>
      <c r="AA51" s="4">
        <v>227.98</v>
      </c>
      <c r="AB51" s="4">
        <v>223.87</v>
      </c>
      <c r="AC51" s="4">
        <v>230.02</v>
      </c>
      <c r="AD51" s="4">
        <v>232.35</v>
      </c>
      <c r="AE51" s="4">
        <v>232.19</v>
      </c>
      <c r="AF51" s="4">
        <v>214.69</v>
      </c>
      <c r="AG51" s="4">
        <v>208.47</v>
      </c>
      <c r="AH51" s="4">
        <v>224.86</v>
      </c>
      <c r="AI51" s="4">
        <v>226.58</v>
      </c>
      <c r="AJ51" s="4">
        <v>205.21</v>
      </c>
      <c r="AK51" s="4">
        <v>205.53</v>
      </c>
      <c r="AL51" s="4">
        <v>216.47</v>
      </c>
      <c r="AM51" s="4">
        <v>232.29</v>
      </c>
      <c r="AN51" s="4">
        <v>224.59</v>
      </c>
      <c r="AO51" s="4">
        <v>244.41</v>
      </c>
      <c r="AP51" s="4">
        <v>228.14</v>
      </c>
      <c r="AQ51" s="4">
        <v>218.59</v>
      </c>
      <c r="AR51" s="4">
        <v>210.86</v>
      </c>
      <c r="AS51" s="4">
        <v>210.49</v>
      </c>
      <c r="AT51" s="4">
        <v>210.08</v>
      </c>
      <c r="AU51" s="4">
        <v>209.4</v>
      </c>
      <c r="AV51" s="4">
        <v>208.62</v>
      </c>
      <c r="AW51" s="4">
        <v>207.78</v>
      </c>
      <c r="AX51" s="4">
        <v>206.72</v>
      </c>
      <c r="AY51" s="4">
        <v>205.62</v>
      </c>
      <c r="AZ51" s="4">
        <v>204.46</v>
      </c>
      <c r="BA51" s="4">
        <v>203.18</v>
      </c>
      <c r="BB51" s="4">
        <v>201.73</v>
      </c>
      <c r="BC51" s="4">
        <v>200.25</v>
      </c>
      <c r="BD51" s="4">
        <v>198.78</v>
      </c>
      <c r="BE51" s="4">
        <v>197.09</v>
      </c>
      <c r="BF51" s="4">
        <v>195.39</v>
      </c>
      <c r="BG51" s="4">
        <v>193.63</v>
      </c>
      <c r="BH51" s="4">
        <v>191.69</v>
      </c>
      <c r="BI51" s="4">
        <v>189.69</v>
      </c>
      <c r="BJ51" s="4">
        <v>187.67</v>
      </c>
      <c r="BK51" s="4">
        <v>185.6</v>
      </c>
      <c r="BL51" s="4">
        <v>183.48</v>
      </c>
      <c r="BM51" s="4">
        <v>181.44</v>
      </c>
      <c r="BN51" s="4">
        <v>179.4</v>
      </c>
      <c r="BO51" s="4">
        <v>177.21</v>
      </c>
      <c r="BP51" s="4">
        <v>174.98</v>
      </c>
      <c r="BQ51" s="4">
        <v>172.8</v>
      </c>
      <c r="BR51" s="4">
        <v>170.75</v>
      </c>
      <c r="BS51" s="4">
        <v>168.73</v>
      </c>
      <c r="BT51" s="4">
        <v>166.72</v>
      </c>
      <c r="BU51" s="4">
        <v>164.79</v>
      </c>
      <c r="BV51" s="4">
        <v>162.74</v>
      </c>
      <c r="BW51" s="4">
        <v>160.75</v>
      </c>
      <c r="BX51" s="4">
        <v>158.79</v>
      </c>
      <c r="BY51" s="4">
        <v>156.84</v>
      </c>
      <c r="BZ51" s="4">
        <v>155.03</v>
      </c>
      <c r="CA51" s="4">
        <v>153.12</v>
      </c>
      <c r="CB51" s="4">
        <v>151.16999999999999</v>
      </c>
      <c r="CC51" s="4">
        <v>149.44999999999999</v>
      </c>
      <c r="CD51" s="4">
        <v>147.66999999999999</v>
      </c>
      <c r="CE51" s="4">
        <v>145.86000000000001</v>
      </c>
      <c r="CF51" s="4">
        <v>144.19</v>
      </c>
      <c r="CG51" s="4">
        <v>142.4</v>
      </c>
      <c r="CH51" s="4">
        <v>140.59</v>
      </c>
      <c r="CI51" s="4">
        <v>138.91999999999999</v>
      </c>
      <c r="CJ51" s="4">
        <v>137.33000000000001</v>
      </c>
      <c r="CK51" s="4">
        <v>135.75</v>
      </c>
      <c r="CL51" s="4">
        <v>134.1</v>
      </c>
      <c r="CM51" s="4">
        <v>132.41</v>
      </c>
    </row>
    <row r="52" spans="1:91" ht="14.1" customHeight="1">
      <c r="A52" s="2">
        <v>46</v>
      </c>
      <c r="B52" s="4">
        <v>378.21</v>
      </c>
      <c r="C52" s="4">
        <v>364.49</v>
      </c>
      <c r="D52" s="4">
        <v>361.68</v>
      </c>
      <c r="E52" s="4">
        <v>344.87</v>
      </c>
      <c r="F52" s="4">
        <v>356.51</v>
      </c>
      <c r="G52" s="4">
        <v>348.49</v>
      </c>
      <c r="H52" s="4">
        <v>338.79</v>
      </c>
      <c r="I52" s="4">
        <v>324.16000000000003</v>
      </c>
      <c r="J52" s="4">
        <v>313.19</v>
      </c>
      <c r="K52" s="4">
        <v>312.60000000000002</v>
      </c>
      <c r="L52" s="4">
        <v>337.63</v>
      </c>
      <c r="M52" s="4">
        <v>281.13</v>
      </c>
      <c r="N52" s="4">
        <v>275.91000000000003</v>
      </c>
      <c r="O52" s="4">
        <v>266.79000000000002</v>
      </c>
      <c r="P52" s="4">
        <v>278.47000000000003</v>
      </c>
      <c r="Q52" s="4">
        <v>287.42</v>
      </c>
      <c r="R52" s="4">
        <v>265.51</v>
      </c>
      <c r="S52" s="4">
        <v>278.32</v>
      </c>
      <c r="T52" s="4">
        <v>291.27</v>
      </c>
      <c r="U52" s="4">
        <v>266.14999999999998</v>
      </c>
      <c r="V52" s="4">
        <v>274.33999999999997</v>
      </c>
      <c r="W52" s="4">
        <v>272.37</v>
      </c>
      <c r="X52" s="4">
        <v>268.54000000000002</v>
      </c>
      <c r="Y52" s="4">
        <v>253.27</v>
      </c>
      <c r="Z52" s="4">
        <v>253.29</v>
      </c>
      <c r="AA52" s="4">
        <v>248.24</v>
      </c>
      <c r="AB52" s="4">
        <v>237.08</v>
      </c>
      <c r="AC52" s="4">
        <v>246.79</v>
      </c>
      <c r="AD52" s="4">
        <v>246.67</v>
      </c>
      <c r="AE52" s="4">
        <v>231.14</v>
      </c>
      <c r="AF52" s="4">
        <v>233.21</v>
      </c>
      <c r="AG52" s="4">
        <v>222.12</v>
      </c>
      <c r="AH52" s="4">
        <v>226.75</v>
      </c>
      <c r="AI52" s="4">
        <v>233.3</v>
      </c>
      <c r="AJ52" s="4">
        <v>225.16</v>
      </c>
      <c r="AK52" s="4">
        <v>228.51</v>
      </c>
      <c r="AL52" s="4">
        <v>222.65</v>
      </c>
      <c r="AM52" s="4">
        <v>246.96</v>
      </c>
      <c r="AN52" s="4">
        <v>235.76</v>
      </c>
      <c r="AO52" s="4">
        <v>264.18</v>
      </c>
      <c r="AP52" s="4">
        <v>246.75</v>
      </c>
      <c r="AQ52" s="4">
        <v>236.44</v>
      </c>
      <c r="AR52" s="4">
        <v>228.13</v>
      </c>
      <c r="AS52" s="4">
        <v>227.79</v>
      </c>
      <c r="AT52" s="4">
        <v>227.43</v>
      </c>
      <c r="AU52" s="4">
        <v>226.82</v>
      </c>
      <c r="AV52" s="4">
        <v>226.02</v>
      </c>
      <c r="AW52" s="4">
        <v>225.15</v>
      </c>
      <c r="AX52" s="4">
        <v>224.09</v>
      </c>
      <c r="AY52" s="4">
        <v>222.94</v>
      </c>
      <c r="AZ52" s="4">
        <v>221.75</v>
      </c>
      <c r="BA52" s="4">
        <v>220.4</v>
      </c>
      <c r="BB52" s="4">
        <v>218.87</v>
      </c>
      <c r="BC52" s="4">
        <v>217.29</v>
      </c>
      <c r="BD52" s="4">
        <v>215.72</v>
      </c>
      <c r="BE52" s="4">
        <v>214.01</v>
      </c>
      <c r="BF52" s="4">
        <v>212.12</v>
      </c>
      <c r="BG52" s="4">
        <v>210.14</v>
      </c>
      <c r="BH52" s="4">
        <v>208.15</v>
      </c>
      <c r="BI52" s="4">
        <v>206.1</v>
      </c>
      <c r="BJ52" s="4">
        <v>203.91</v>
      </c>
      <c r="BK52" s="4">
        <v>201.61</v>
      </c>
      <c r="BL52" s="4">
        <v>199.26</v>
      </c>
      <c r="BM52" s="4">
        <v>197</v>
      </c>
      <c r="BN52" s="4">
        <v>194.78</v>
      </c>
      <c r="BO52" s="4">
        <v>192.43</v>
      </c>
      <c r="BP52" s="4">
        <v>190.12</v>
      </c>
      <c r="BQ52" s="4">
        <v>187.78</v>
      </c>
      <c r="BR52" s="4">
        <v>185.38</v>
      </c>
      <c r="BS52" s="4">
        <v>183.15</v>
      </c>
      <c r="BT52" s="4">
        <v>181.03</v>
      </c>
      <c r="BU52" s="4">
        <v>178.92</v>
      </c>
      <c r="BV52" s="4">
        <v>176.72</v>
      </c>
      <c r="BW52" s="4">
        <v>174.56</v>
      </c>
      <c r="BX52" s="4">
        <v>172.47</v>
      </c>
      <c r="BY52" s="4">
        <v>170.37</v>
      </c>
      <c r="BZ52" s="4">
        <v>168.39</v>
      </c>
      <c r="CA52" s="4">
        <v>166.31</v>
      </c>
      <c r="CB52" s="4">
        <v>164.22</v>
      </c>
      <c r="CC52" s="4">
        <v>162.35</v>
      </c>
      <c r="CD52" s="4">
        <v>160.43</v>
      </c>
      <c r="CE52" s="4">
        <v>158.44</v>
      </c>
      <c r="CF52" s="4">
        <v>156.59</v>
      </c>
      <c r="CG52" s="4">
        <v>154.77000000000001</v>
      </c>
      <c r="CH52" s="4">
        <v>152.85</v>
      </c>
      <c r="CI52" s="4">
        <v>150.91</v>
      </c>
      <c r="CJ52" s="4">
        <v>149.06</v>
      </c>
      <c r="CK52" s="4">
        <v>147.35</v>
      </c>
      <c r="CL52" s="4">
        <v>145.62</v>
      </c>
      <c r="CM52" s="4">
        <v>143.88999999999999</v>
      </c>
    </row>
    <row r="53" spans="1:91" ht="14.1" customHeight="1">
      <c r="A53" s="2">
        <v>47</v>
      </c>
      <c r="B53" s="4">
        <v>425.84</v>
      </c>
      <c r="C53" s="4">
        <v>417</v>
      </c>
      <c r="D53" s="4">
        <v>406.8</v>
      </c>
      <c r="E53" s="4">
        <v>374.99</v>
      </c>
      <c r="F53" s="4">
        <v>364.45</v>
      </c>
      <c r="G53" s="4">
        <v>375.23</v>
      </c>
      <c r="H53" s="4">
        <v>373.8</v>
      </c>
      <c r="I53" s="4">
        <v>361.66</v>
      </c>
      <c r="J53" s="4">
        <v>367.77</v>
      </c>
      <c r="K53" s="4">
        <v>352.24</v>
      </c>
      <c r="L53" s="4">
        <v>299.8</v>
      </c>
      <c r="M53" s="4">
        <v>331.82</v>
      </c>
      <c r="N53" s="4">
        <v>312.32</v>
      </c>
      <c r="O53" s="4">
        <v>295.92</v>
      </c>
      <c r="P53" s="4">
        <v>295.52</v>
      </c>
      <c r="Q53" s="4">
        <v>299.24</v>
      </c>
      <c r="R53" s="4">
        <v>317.38</v>
      </c>
      <c r="S53" s="4">
        <v>317.76</v>
      </c>
      <c r="T53" s="4">
        <v>304.70999999999998</v>
      </c>
      <c r="U53" s="4">
        <v>306.33999999999997</v>
      </c>
      <c r="V53" s="4">
        <v>306.29000000000002</v>
      </c>
      <c r="W53" s="4">
        <v>311.92</v>
      </c>
      <c r="X53" s="4">
        <v>304.63</v>
      </c>
      <c r="Y53" s="4">
        <v>281.33</v>
      </c>
      <c r="Z53" s="4">
        <v>275.89</v>
      </c>
      <c r="AA53" s="4">
        <v>276.08</v>
      </c>
      <c r="AB53" s="4">
        <v>256.87</v>
      </c>
      <c r="AC53" s="4">
        <v>279.29000000000002</v>
      </c>
      <c r="AD53" s="4">
        <v>249.46</v>
      </c>
      <c r="AE53" s="4">
        <v>246.58</v>
      </c>
      <c r="AF53" s="4">
        <v>231.24</v>
      </c>
      <c r="AG53" s="4">
        <v>247.53</v>
      </c>
      <c r="AH53" s="4">
        <v>240.19</v>
      </c>
      <c r="AI53" s="4">
        <v>245.81</v>
      </c>
      <c r="AJ53" s="4">
        <v>257.74</v>
      </c>
      <c r="AK53" s="4">
        <v>266.52</v>
      </c>
      <c r="AL53" s="4">
        <v>263.47000000000003</v>
      </c>
      <c r="AM53" s="4">
        <v>259.02999999999997</v>
      </c>
      <c r="AN53" s="4">
        <v>254.67</v>
      </c>
      <c r="AO53" s="4">
        <v>284.58</v>
      </c>
      <c r="AP53" s="4">
        <v>266.54000000000002</v>
      </c>
      <c r="AQ53" s="4">
        <v>255.41</v>
      </c>
      <c r="AR53" s="4">
        <v>246.4</v>
      </c>
      <c r="AS53" s="4">
        <v>245.91</v>
      </c>
      <c r="AT53" s="4">
        <v>245.5</v>
      </c>
      <c r="AU53" s="4">
        <v>244.87</v>
      </c>
      <c r="AV53" s="4">
        <v>243.98</v>
      </c>
      <c r="AW53" s="4">
        <v>243.05</v>
      </c>
      <c r="AX53" s="4">
        <v>241.88</v>
      </c>
      <c r="AY53" s="4">
        <v>240.59</v>
      </c>
      <c r="AZ53" s="4">
        <v>239.36</v>
      </c>
      <c r="BA53" s="4">
        <v>237.9</v>
      </c>
      <c r="BB53" s="4">
        <v>236.36</v>
      </c>
      <c r="BC53" s="4">
        <v>234.63</v>
      </c>
      <c r="BD53" s="4">
        <v>232.86</v>
      </c>
      <c r="BE53" s="4">
        <v>231.07</v>
      </c>
      <c r="BF53" s="4">
        <v>229</v>
      </c>
      <c r="BG53" s="4">
        <v>226.9</v>
      </c>
      <c r="BH53" s="4">
        <v>224.76</v>
      </c>
      <c r="BI53" s="4">
        <v>222.56</v>
      </c>
      <c r="BJ53" s="4">
        <v>220.19</v>
      </c>
      <c r="BK53" s="4">
        <v>217.7</v>
      </c>
      <c r="BL53" s="4">
        <v>215.17</v>
      </c>
      <c r="BM53" s="4">
        <v>212.73</v>
      </c>
      <c r="BN53" s="4">
        <v>210.32</v>
      </c>
      <c r="BO53" s="4">
        <v>207.79</v>
      </c>
      <c r="BP53" s="4">
        <v>205.38</v>
      </c>
      <c r="BQ53" s="4">
        <v>202.88</v>
      </c>
      <c r="BR53" s="4">
        <v>200.3</v>
      </c>
      <c r="BS53" s="4">
        <v>197.87</v>
      </c>
      <c r="BT53" s="4">
        <v>195.46</v>
      </c>
      <c r="BU53" s="4">
        <v>193.12</v>
      </c>
      <c r="BV53" s="4">
        <v>190.79</v>
      </c>
      <c r="BW53" s="4">
        <v>188.45</v>
      </c>
      <c r="BX53" s="4">
        <v>186.19</v>
      </c>
      <c r="BY53" s="4">
        <v>183.99</v>
      </c>
      <c r="BZ53" s="4">
        <v>181.83</v>
      </c>
      <c r="CA53" s="4">
        <v>179.65</v>
      </c>
      <c r="CB53" s="4">
        <v>177.46</v>
      </c>
      <c r="CC53" s="4">
        <v>175.35</v>
      </c>
      <c r="CD53" s="4">
        <v>173.27</v>
      </c>
      <c r="CE53" s="4">
        <v>171.15</v>
      </c>
      <c r="CF53" s="4">
        <v>169.07</v>
      </c>
      <c r="CG53" s="4">
        <v>167.11</v>
      </c>
      <c r="CH53" s="4">
        <v>165.08</v>
      </c>
      <c r="CI53" s="4">
        <v>162.97</v>
      </c>
      <c r="CJ53" s="4">
        <v>161</v>
      </c>
      <c r="CK53" s="4">
        <v>159.16</v>
      </c>
      <c r="CL53" s="4">
        <v>157.27000000000001</v>
      </c>
      <c r="CM53" s="4">
        <v>155.44</v>
      </c>
    </row>
    <row r="54" spans="1:91" ht="14.1" customHeight="1">
      <c r="A54" s="2">
        <v>48</v>
      </c>
      <c r="B54" s="4">
        <v>445.75</v>
      </c>
      <c r="C54" s="4">
        <v>442.64</v>
      </c>
      <c r="D54" s="4">
        <v>464.38</v>
      </c>
      <c r="E54" s="4">
        <v>457.14</v>
      </c>
      <c r="F54" s="4">
        <v>426.81</v>
      </c>
      <c r="G54" s="4">
        <v>412.65</v>
      </c>
      <c r="H54" s="4">
        <v>382.99</v>
      </c>
      <c r="I54" s="4">
        <v>416.26</v>
      </c>
      <c r="J54" s="4">
        <v>388.34</v>
      </c>
      <c r="K54" s="4">
        <v>366.52</v>
      </c>
      <c r="L54" s="4">
        <v>377.3</v>
      </c>
      <c r="M54" s="4">
        <v>359.55</v>
      </c>
      <c r="N54" s="4">
        <v>367.03</v>
      </c>
      <c r="O54" s="4">
        <v>309.45</v>
      </c>
      <c r="P54" s="4">
        <v>343.44</v>
      </c>
      <c r="Q54" s="4">
        <v>327.91</v>
      </c>
      <c r="R54" s="4">
        <v>328.47</v>
      </c>
      <c r="S54" s="4">
        <v>328.2</v>
      </c>
      <c r="T54" s="4">
        <v>320.42</v>
      </c>
      <c r="U54" s="4">
        <v>325.61</v>
      </c>
      <c r="V54" s="4">
        <v>328.18</v>
      </c>
      <c r="W54" s="4">
        <v>321</v>
      </c>
      <c r="X54" s="4">
        <v>329.36</v>
      </c>
      <c r="Y54" s="4">
        <v>313.39999999999998</v>
      </c>
      <c r="Z54" s="4">
        <v>321.08</v>
      </c>
      <c r="AA54" s="4">
        <v>303.33999999999997</v>
      </c>
      <c r="AB54" s="4">
        <v>282.14</v>
      </c>
      <c r="AC54" s="4">
        <v>287.11</v>
      </c>
      <c r="AD54" s="4">
        <v>274.68</v>
      </c>
      <c r="AE54" s="4">
        <v>269.17</v>
      </c>
      <c r="AF54" s="4">
        <v>269.66000000000003</v>
      </c>
      <c r="AG54" s="4">
        <v>256.66000000000003</v>
      </c>
      <c r="AH54" s="4">
        <v>258.89999999999998</v>
      </c>
      <c r="AI54" s="4">
        <v>254.96</v>
      </c>
      <c r="AJ54" s="4">
        <v>258.83</v>
      </c>
      <c r="AK54" s="4">
        <v>276.55</v>
      </c>
      <c r="AL54" s="4">
        <v>272.91000000000003</v>
      </c>
      <c r="AM54" s="4">
        <v>275.08</v>
      </c>
      <c r="AN54" s="4">
        <v>269.07</v>
      </c>
      <c r="AO54" s="4">
        <v>309.51</v>
      </c>
      <c r="AP54" s="4">
        <v>287.64999999999998</v>
      </c>
      <c r="AQ54" s="4">
        <v>275.55</v>
      </c>
      <c r="AR54" s="4">
        <v>265.73</v>
      </c>
      <c r="AS54" s="4">
        <v>265.13</v>
      </c>
      <c r="AT54" s="4">
        <v>264.57</v>
      </c>
      <c r="AU54" s="4">
        <v>263.74</v>
      </c>
      <c r="AV54" s="4">
        <v>262.73</v>
      </c>
      <c r="AW54" s="4">
        <v>261.74</v>
      </c>
      <c r="AX54" s="4">
        <v>260.48</v>
      </c>
      <c r="AY54" s="4">
        <v>259.02</v>
      </c>
      <c r="AZ54" s="4">
        <v>257.57</v>
      </c>
      <c r="BA54" s="4">
        <v>255.93</v>
      </c>
      <c r="BB54" s="4">
        <v>254.25</v>
      </c>
      <c r="BC54" s="4">
        <v>252.39</v>
      </c>
      <c r="BD54" s="4">
        <v>250.41</v>
      </c>
      <c r="BE54" s="4">
        <v>248.44</v>
      </c>
      <c r="BF54" s="4">
        <v>246.25</v>
      </c>
      <c r="BG54" s="4">
        <v>243.94</v>
      </c>
      <c r="BH54" s="4">
        <v>241.58</v>
      </c>
      <c r="BI54" s="4">
        <v>239.15</v>
      </c>
      <c r="BJ54" s="4">
        <v>236.6</v>
      </c>
      <c r="BK54" s="4">
        <v>234.03</v>
      </c>
      <c r="BL54" s="4">
        <v>231.36</v>
      </c>
      <c r="BM54" s="4">
        <v>228.73</v>
      </c>
      <c r="BN54" s="4">
        <v>226.08</v>
      </c>
      <c r="BO54" s="4">
        <v>223.39</v>
      </c>
      <c r="BP54" s="4">
        <v>220.73</v>
      </c>
      <c r="BQ54" s="4">
        <v>218.06</v>
      </c>
      <c r="BR54" s="4">
        <v>215.49</v>
      </c>
      <c r="BS54" s="4">
        <v>212.87</v>
      </c>
      <c r="BT54" s="4">
        <v>210.21</v>
      </c>
      <c r="BU54" s="4">
        <v>207.63</v>
      </c>
      <c r="BV54" s="4">
        <v>205.12</v>
      </c>
      <c r="BW54" s="4">
        <v>202.59</v>
      </c>
      <c r="BX54" s="4">
        <v>200.11</v>
      </c>
      <c r="BY54" s="4">
        <v>197.87</v>
      </c>
      <c r="BZ54" s="4">
        <v>195.56</v>
      </c>
      <c r="CA54" s="4">
        <v>193.15</v>
      </c>
      <c r="CB54" s="4">
        <v>190.83</v>
      </c>
      <c r="CC54" s="4">
        <v>188.54</v>
      </c>
      <c r="CD54" s="4">
        <v>186.29</v>
      </c>
      <c r="CE54" s="4">
        <v>184.07</v>
      </c>
      <c r="CF54" s="4">
        <v>181.8</v>
      </c>
      <c r="CG54" s="4">
        <v>179.56</v>
      </c>
      <c r="CH54" s="4">
        <v>177.44</v>
      </c>
      <c r="CI54" s="4">
        <v>175.3</v>
      </c>
      <c r="CJ54" s="4">
        <v>173.24</v>
      </c>
      <c r="CK54" s="4">
        <v>171.24</v>
      </c>
      <c r="CL54" s="4">
        <v>169.1</v>
      </c>
      <c r="CM54" s="4">
        <v>167.02</v>
      </c>
    </row>
    <row r="55" spans="1:91" ht="14.1" customHeight="1">
      <c r="A55" s="2">
        <v>49</v>
      </c>
      <c r="B55" s="4">
        <v>566.33000000000004</v>
      </c>
      <c r="C55" s="4">
        <v>518.49</v>
      </c>
      <c r="D55" s="4">
        <v>520.29999999999995</v>
      </c>
      <c r="E55" s="4">
        <v>504.23</v>
      </c>
      <c r="F55" s="4">
        <v>468.67</v>
      </c>
      <c r="G55" s="4">
        <v>468.6</v>
      </c>
      <c r="H55" s="4">
        <v>446.64</v>
      </c>
      <c r="I55" s="4">
        <v>448.02</v>
      </c>
      <c r="J55" s="4">
        <v>438.34</v>
      </c>
      <c r="K55" s="4">
        <v>417.7</v>
      </c>
      <c r="L55" s="4">
        <v>412.79</v>
      </c>
      <c r="M55" s="4">
        <v>396.76</v>
      </c>
      <c r="N55" s="4">
        <v>387.08</v>
      </c>
      <c r="O55" s="4">
        <v>384.12</v>
      </c>
      <c r="P55" s="4">
        <v>375.16</v>
      </c>
      <c r="Q55" s="4">
        <v>379.07</v>
      </c>
      <c r="R55" s="4">
        <v>359.46</v>
      </c>
      <c r="S55" s="4">
        <v>344.83</v>
      </c>
      <c r="T55" s="4">
        <v>362.46</v>
      </c>
      <c r="U55" s="4">
        <v>381.7</v>
      </c>
      <c r="V55" s="4">
        <v>378.14</v>
      </c>
      <c r="W55" s="4">
        <v>376.74</v>
      </c>
      <c r="X55" s="4">
        <v>346.73</v>
      </c>
      <c r="Y55" s="4">
        <v>353.3</v>
      </c>
      <c r="Z55" s="4">
        <v>332.07</v>
      </c>
      <c r="AA55" s="4">
        <v>329.27</v>
      </c>
      <c r="AB55" s="4">
        <v>317.83999999999997</v>
      </c>
      <c r="AC55" s="4">
        <v>319.14</v>
      </c>
      <c r="AD55" s="4">
        <v>303.14999999999998</v>
      </c>
      <c r="AE55" s="4">
        <v>295.83</v>
      </c>
      <c r="AF55" s="4">
        <v>282.56</v>
      </c>
      <c r="AG55" s="4">
        <v>277.32</v>
      </c>
      <c r="AH55" s="4">
        <v>286.98</v>
      </c>
      <c r="AI55" s="4">
        <v>288.88</v>
      </c>
      <c r="AJ55" s="4">
        <v>297.74</v>
      </c>
      <c r="AK55" s="4">
        <v>293.41000000000003</v>
      </c>
      <c r="AL55" s="4">
        <v>312.77999999999997</v>
      </c>
      <c r="AM55" s="4">
        <v>309.95</v>
      </c>
      <c r="AN55" s="4">
        <v>297.56</v>
      </c>
      <c r="AO55" s="4">
        <v>346.2</v>
      </c>
      <c r="AP55" s="4">
        <v>309.99</v>
      </c>
      <c r="AQ55" s="4">
        <v>296.86</v>
      </c>
      <c r="AR55" s="4">
        <v>286.3</v>
      </c>
      <c r="AS55" s="4">
        <v>285.60000000000002</v>
      </c>
      <c r="AT55" s="4">
        <v>284.69</v>
      </c>
      <c r="AU55" s="4">
        <v>283.64999999999998</v>
      </c>
      <c r="AV55" s="4">
        <v>282.45</v>
      </c>
      <c r="AW55" s="4">
        <v>281.17</v>
      </c>
      <c r="AX55" s="4">
        <v>279.81</v>
      </c>
      <c r="AY55" s="4">
        <v>278.29000000000002</v>
      </c>
      <c r="AZ55" s="4">
        <v>276.52999999999997</v>
      </c>
      <c r="BA55" s="4">
        <v>274.66000000000003</v>
      </c>
      <c r="BB55" s="4">
        <v>272.73</v>
      </c>
      <c r="BC55" s="4">
        <v>270.64</v>
      </c>
      <c r="BD55" s="4">
        <v>268.45</v>
      </c>
      <c r="BE55" s="4">
        <v>266.27999999999997</v>
      </c>
      <c r="BF55" s="4">
        <v>263.93</v>
      </c>
      <c r="BG55" s="4">
        <v>261.33</v>
      </c>
      <c r="BH55" s="4">
        <v>258.79000000000002</v>
      </c>
      <c r="BI55" s="4">
        <v>256.17</v>
      </c>
      <c r="BJ55" s="4">
        <v>253.39</v>
      </c>
      <c r="BK55" s="4">
        <v>250.66</v>
      </c>
      <c r="BL55" s="4">
        <v>247.9</v>
      </c>
      <c r="BM55" s="4">
        <v>244.98</v>
      </c>
      <c r="BN55" s="4">
        <v>242.06</v>
      </c>
      <c r="BO55" s="4">
        <v>239.19</v>
      </c>
      <c r="BP55" s="4">
        <v>236.28</v>
      </c>
      <c r="BQ55" s="4">
        <v>233.43</v>
      </c>
      <c r="BR55" s="4">
        <v>230.69</v>
      </c>
      <c r="BS55" s="4">
        <v>227.98</v>
      </c>
      <c r="BT55" s="4">
        <v>225.25</v>
      </c>
      <c r="BU55" s="4">
        <v>222.43</v>
      </c>
      <c r="BV55" s="4">
        <v>219.74</v>
      </c>
      <c r="BW55" s="4">
        <v>217.08</v>
      </c>
      <c r="BX55" s="4">
        <v>214.39</v>
      </c>
      <c r="BY55" s="4">
        <v>211.96</v>
      </c>
      <c r="BZ55" s="4">
        <v>209.5</v>
      </c>
      <c r="CA55" s="4">
        <v>206.91</v>
      </c>
      <c r="CB55" s="4">
        <v>204.43</v>
      </c>
      <c r="CC55" s="4">
        <v>201.96</v>
      </c>
      <c r="CD55" s="4">
        <v>199.46</v>
      </c>
      <c r="CE55" s="4">
        <v>197.08</v>
      </c>
      <c r="CF55" s="4">
        <v>194.69</v>
      </c>
      <c r="CG55" s="4">
        <v>192.28</v>
      </c>
      <c r="CH55" s="4">
        <v>190</v>
      </c>
      <c r="CI55" s="4">
        <v>187.82</v>
      </c>
      <c r="CJ55" s="4">
        <v>185.65</v>
      </c>
      <c r="CK55" s="4">
        <v>183.45</v>
      </c>
      <c r="CL55" s="4">
        <v>181.1</v>
      </c>
      <c r="CM55" s="4">
        <v>178.84</v>
      </c>
    </row>
    <row r="56" spans="1:91" ht="14.1" customHeight="1">
      <c r="A56" s="2">
        <v>50</v>
      </c>
      <c r="B56" s="4">
        <v>632.84</v>
      </c>
      <c r="C56" s="4">
        <v>568.36</v>
      </c>
      <c r="D56" s="4">
        <v>564.91999999999996</v>
      </c>
      <c r="E56" s="4">
        <v>559.30999999999995</v>
      </c>
      <c r="F56" s="4">
        <v>527.58000000000004</v>
      </c>
      <c r="G56" s="4">
        <v>530.89</v>
      </c>
      <c r="H56" s="4">
        <v>518.97</v>
      </c>
      <c r="I56" s="4">
        <v>509.5</v>
      </c>
      <c r="J56" s="4">
        <v>476.43</v>
      </c>
      <c r="K56" s="4">
        <v>482.61</v>
      </c>
      <c r="L56" s="4">
        <v>471.25</v>
      </c>
      <c r="M56" s="4">
        <v>449.08</v>
      </c>
      <c r="N56" s="4">
        <v>446.34</v>
      </c>
      <c r="O56" s="4">
        <v>411.35</v>
      </c>
      <c r="P56" s="4">
        <v>439.46</v>
      </c>
      <c r="Q56" s="4">
        <v>385.25</v>
      </c>
      <c r="R56" s="4">
        <v>400.23</v>
      </c>
      <c r="S56" s="4">
        <v>376.64</v>
      </c>
      <c r="T56" s="4">
        <v>397.17</v>
      </c>
      <c r="U56" s="4">
        <v>436.72</v>
      </c>
      <c r="V56" s="4">
        <v>383.53</v>
      </c>
      <c r="W56" s="4">
        <v>403.97</v>
      </c>
      <c r="X56" s="4">
        <v>405.69</v>
      </c>
      <c r="Y56" s="4">
        <v>368.14</v>
      </c>
      <c r="Z56" s="4">
        <v>383.79</v>
      </c>
      <c r="AA56" s="4">
        <v>363.21</v>
      </c>
      <c r="AB56" s="4">
        <v>336.57</v>
      </c>
      <c r="AC56" s="4">
        <v>364.35</v>
      </c>
      <c r="AD56" s="4">
        <v>324.52999999999997</v>
      </c>
      <c r="AE56" s="4">
        <v>320.17</v>
      </c>
      <c r="AF56" s="4">
        <v>302.72000000000003</v>
      </c>
      <c r="AG56" s="4">
        <v>301.20999999999998</v>
      </c>
      <c r="AH56" s="4">
        <v>299.75</v>
      </c>
      <c r="AI56" s="4">
        <v>298.76</v>
      </c>
      <c r="AJ56" s="4">
        <v>346</v>
      </c>
      <c r="AK56" s="4">
        <v>328.12</v>
      </c>
      <c r="AL56" s="4">
        <v>317.14</v>
      </c>
      <c r="AM56" s="4">
        <v>325.86</v>
      </c>
      <c r="AN56" s="4">
        <v>335.61</v>
      </c>
      <c r="AO56" s="4">
        <v>372.14</v>
      </c>
      <c r="AP56" s="4">
        <v>333.91</v>
      </c>
      <c r="AQ56" s="4">
        <v>319.83</v>
      </c>
      <c r="AR56" s="4">
        <v>308.3</v>
      </c>
      <c r="AS56" s="4">
        <v>307.33999999999997</v>
      </c>
      <c r="AT56" s="4">
        <v>306.07</v>
      </c>
      <c r="AU56" s="4">
        <v>304.77999999999997</v>
      </c>
      <c r="AV56" s="4">
        <v>303.33999999999997</v>
      </c>
      <c r="AW56" s="4">
        <v>301.61</v>
      </c>
      <c r="AX56" s="4">
        <v>299.92</v>
      </c>
      <c r="AY56" s="4">
        <v>298.17</v>
      </c>
      <c r="AZ56" s="4">
        <v>296.12</v>
      </c>
      <c r="BA56" s="4">
        <v>293.99</v>
      </c>
      <c r="BB56" s="4">
        <v>291.83</v>
      </c>
      <c r="BC56" s="4">
        <v>289.49</v>
      </c>
      <c r="BD56" s="4">
        <v>287.05</v>
      </c>
      <c r="BE56" s="4">
        <v>284.54000000000002</v>
      </c>
      <c r="BF56" s="4">
        <v>281.98</v>
      </c>
      <c r="BG56" s="4">
        <v>279.24</v>
      </c>
      <c r="BH56" s="4">
        <v>276.43</v>
      </c>
      <c r="BI56" s="4">
        <v>273.58999999999997</v>
      </c>
      <c r="BJ56" s="4">
        <v>270.64999999999998</v>
      </c>
      <c r="BK56" s="4">
        <v>267.7</v>
      </c>
      <c r="BL56" s="4">
        <v>264.67</v>
      </c>
      <c r="BM56" s="4">
        <v>261.52</v>
      </c>
      <c r="BN56" s="4">
        <v>258.36</v>
      </c>
      <c r="BO56" s="4">
        <v>255.26</v>
      </c>
      <c r="BP56" s="4">
        <v>252.25</v>
      </c>
      <c r="BQ56" s="4">
        <v>249.24</v>
      </c>
      <c r="BR56" s="4">
        <v>246.26</v>
      </c>
      <c r="BS56" s="4">
        <v>243.38</v>
      </c>
      <c r="BT56" s="4">
        <v>240.53</v>
      </c>
      <c r="BU56" s="4">
        <v>237.55</v>
      </c>
      <c r="BV56" s="4">
        <v>234.63</v>
      </c>
      <c r="BW56" s="4">
        <v>231.77</v>
      </c>
      <c r="BX56" s="4">
        <v>229.02</v>
      </c>
      <c r="BY56" s="4">
        <v>226.32</v>
      </c>
      <c r="BZ56" s="4">
        <v>223.56</v>
      </c>
      <c r="CA56" s="4">
        <v>220.94</v>
      </c>
      <c r="CB56" s="4">
        <v>218.37</v>
      </c>
      <c r="CC56" s="4">
        <v>215.71</v>
      </c>
      <c r="CD56" s="4">
        <v>213.04</v>
      </c>
      <c r="CE56" s="4">
        <v>210.43</v>
      </c>
      <c r="CF56" s="4">
        <v>207.91</v>
      </c>
      <c r="CG56" s="4">
        <v>205.43</v>
      </c>
      <c r="CH56" s="4">
        <v>202.93</v>
      </c>
      <c r="CI56" s="4">
        <v>200.54</v>
      </c>
      <c r="CJ56" s="4">
        <v>198.2</v>
      </c>
      <c r="CK56" s="4">
        <v>195.8</v>
      </c>
      <c r="CL56" s="4">
        <v>193.4</v>
      </c>
      <c r="CM56" s="4">
        <v>191.07</v>
      </c>
    </row>
    <row r="57" spans="1:91" ht="14.1" customHeight="1">
      <c r="A57" s="2">
        <v>51</v>
      </c>
      <c r="B57" s="4">
        <v>658.46</v>
      </c>
      <c r="C57" s="4">
        <v>652.14</v>
      </c>
      <c r="D57" s="4">
        <v>615.80999999999995</v>
      </c>
      <c r="E57" s="4">
        <v>610.74</v>
      </c>
      <c r="F57" s="4">
        <v>602.27</v>
      </c>
      <c r="G57" s="4">
        <v>605.45000000000005</v>
      </c>
      <c r="H57" s="4">
        <v>574.21</v>
      </c>
      <c r="I57" s="4">
        <v>540.73</v>
      </c>
      <c r="J57" s="4">
        <v>523.57000000000005</v>
      </c>
      <c r="K57" s="4">
        <v>545.16999999999996</v>
      </c>
      <c r="L57" s="4">
        <v>522.91</v>
      </c>
      <c r="M57" s="4">
        <v>493.26</v>
      </c>
      <c r="N57" s="4">
        <v>505.68</v>
      </c>
      <c r="O57" s="4">
        <v>480.02</v>
      </c>
      <c r="P57" s="4">
        <v>456.53</v>
      </c>
      <c r="Q57" s="4">
        <v>442.49</v>
      </c>
      <c r="R57" s="4">
        <v>444.33</v>
      </c>
      <c r="S57" s="4">
        <v>432.07</v>
      </c>
      <c r="T57" s="4">
        <v>428.87</v>
      </c>
      <c r="U57" s="4">
        <v>420.57</v>
      </c>
      <c r="V57" s="4">
        <v>429.22</v>
      </c>
      <c r="W57" s="4">
        <v>415.81</v>
      </c>
      <c r="X57" s="4">
        <v>424.18</v>
      </c>
      <c r="Y57" s="4">
        <v>429.4</v>
      </c>
      <c r="Z57" s="4">
        <v>419.73</v>
      </c>
      <c r="AA57" s="4">
        <v>410.56</v>
      </c>
      <c r="AB57" s="4">
        <v>380.6</v>
      </c>
      <c r="AC57" s="4">
        <v>384.86</v>
      </c>
      <c r="AD57" s="4">
        <v>376.72</v>
      </c>
      <c r="AE57" s="4">
        <v>357.56</v>
      </c>
      <c r="AF57" s="4">
        <v>339.41</v>
      </c>
      <c r="AG57" s="4">
        <v>327.08999999999997</v>
      </c>
      <c r="AH57" s="4">
        <v>339.03</v>
      </c>
      <c r="AI57" s="4">
        <v>341.04</v>
      </c>
      <c r="AJ57" s="4">
        <v>332.76</v>
      </c>
      <c r="AK57" s="4">
        <v>339.96</v>
      </c>
      <c r="AL57" s="4">
        <v>343.89</v>
      </c>
      <c r="AM57" s="4">
        <v>355.29</v>
      </c>
      <c r="AN57" s="4">
        <v>355.69</v>
      </c>
      <c r="AO57" s="4">
        <v>406.73</v>
      </c>
      <c r="AP57" s="4">
        <v>359.79</v>
      </c>
      <c r="AQ57" s="4">
        <v>344.69</v>
      </c>
      <c r="AR57" s="4">
        <v>332</v>
      </c>
      <c r="AS57" s="4">
        <v>330.55</v>
      </c>
      <c r="AT57" s="4">
        <v>328.94</v>
      </c>
      <c r="AU57" s="4">
        <v>327.25</v>
      </c>
      <c r="AV57" s="4">
        <v>325.37</v>
      </c>
      <c r="AW57" s="4">
        <v>323.36</v>
      </c>
      <c r="AX57" s="4">
        <v>321.31</v>
      </c>
      <c r="AY57" s="4">
        <v>319.11</v>
      </c>
      <c r="AZ57" s="4">
        <v>316.77</v>
      </c>
      <c r="BA57" s="4">
        <v>314.32</v>
      </c>
      <c r="BB57" s="4">
        <v>311.83</v>
      </c>
      <c r="BC57" s="4">
        <v>309.24</v>
      </c>
      <c r="BD57" s="4">
        <v>306.54000000000002</v>
      </c>
      <c r="BE57" s="4">
        <v>303.62</v>
      </c>
      <c r="BF57" s="4">
        <v>300.72000000000003</v>
      </c>
      <c r="BG57" s="4">
        <v>297.83999999999997</v>
      </c>
      <c r="BH57" s="4">
        <v>294.77</v>
      </c>
      <c r="BI57" s="4">
        <v>291.68</v>
      </c>
      <c r="BJ57" s="4">
        <v>288.55</v>
      </c>
      <c r="BK57" s="4">
        <v>285.33999999999997</v>
      </c>
      <c r="BL57" s="4">
        <v>281.95999999999998</v>
      </c>
      <c r="BM57" s="4">
        <v>278.69</v>
      </c>
      <c r="BN57" s="4">
        <v>275.41000000000003</v>
      </c>
      <c r="BO57" s="4">
        <v>272.05</v>
      </c>
      <c r="BP57" s="4">
        <v>268.85000000000002</v>
      </c>
      <c r="BQ57" s="4">
        <v>265.61</v>
      </c>
      <c r="BR57" s="4">
        <v>262.44</v>
      </c>
      <c r="BS57" s="4">
        <v>259.39999999999998</v>
      </c>
      <c r="BT57" s="4">
        <v>256.39</v>
      </c>
      <c r="BU57" s="4">
        <v>253.26</v>
      </c>
      <c r="BV57" s="4">
        <v>250.03</v>
      </c>
      <c r="BW57" s="4">
        <v>246.96</v>
      </c>
      <c r="BX57" s="4">
        <v>244.12</v>
      </c>
      <c r="BY57" s="4">
        <v>241.21</v>
      </c>
      <c r="BZ57" s="4">
        <v>238.23</v>
      </c>
      <c r="CA57" s="4">
        <v>235.4</v>
      </c>
      <c r="CB57" s="4">
        <v>232.67</v>
      </c>
      <c r="CC57" s="4">
        <v>229.93</v>
      </c>
      <c r="CD57" s="4">
        <v>227.08</v>
      </c>
      <c r="CE57" s="4">
        <v>224.27</v>
      </c>
      <c r="CF57" s="4">
        <v>221.62</v>
      </c>
      <c r="CG57" s="4">
        <v>219.01</v>
      </c>
      <c r="CH57" s="4">
        <v>216.32</v>
      </c>
      <c r="CI57" s="4">
        <v>213.67</v>
      </c>
      <c r="CJ57" s="4">
        <v>211.07</v>
      </c>
      <c r="CK57" s="4">
        <v>208.55</v>
      </c>
      <c r="CL57" s="4">
        <v>206.11</v>
      </c>
      <c r="CM57" s="4">
        <v>203.63</v>
      </c>
    </row>
    <row r="58" spans="1:91" ht="14.1" customHeight="1">
      <c r="A58" s="2">
        <v>52</v>
      </c>
      <c r="B58" s="4">
        <v>755.86</v>
      </c>
      <c r="C58" s="4">
        <v>746.18</v>
      </c>
      <c r="D58" s="4">
        <v>710.67</v>
      </c>
      <c r="E58" s="4">
        <v>665.38</v>
      </c>
      <c r="F58" s="4">
        <v>694.6</v>
      </c>
      <c r="G58" s="4">
        <v>658.43</v>
      </c>
      <c r="H58" s="4">
        <v>623.27</v>
      </c>
      <c r="I58" s="4">
        <v>611.44000000000005</v>
      </c>
      <c r="J58" s="4">
        <v>585.17999999999995</v>
      </c>
      <c r="K58" s="4">
        <v>569.76</v>
      </c>
      <c r="L58" s="4">
        <v>592.25</v>
      </c>
      <c r="M58" s="4">
        <v>572.01</v>
      </c>
      <c r="N58" s="4">
        <v>559.66999999999996</v>
      </c>
      <c r="O58" s="4">
        <v>547.14</v>
      </c>
      <c r="P58" s="4">
        <v>517.74</v>
      </c>
      <c r="Q58" s="4">
        <v>526.66999999999996</v>
      </c>
      <c r="R58" s="4">
        <v>496.62</v>
      </c>
      <c r="S58" s="4">
        <v>493.63</v>
      </c>
      <c r="T58" s="4">
        <v>480.92</v>
      </c>
      <c r="U58" s="4">
        <v>457.3</v>
      </c>
      <c r="V58" s="4">
        <v>467.35</v>
      </c>
      <c r="W58" s="4">
        <v>465</v>
      </c>
      <c r="X58" s="4">
        <v>456.92</v>
      </c>
      <c r="Y58" s="4">
        <v>478.73</v>
      </c>
      <c r="Z58" s="4">
        <v>441.42</v>
      </c>
      <c r="AA58" s="4">
        <v>434.02</v>
      </c>
      <c r="AB58" s="4">
        <v>415.96</v>
      </c>
      <c r="AC58" s="4">
        <v>410.4</v>
      </c>
      <c r="AD58" s="4">
        <v>401.27</v>
      </c>
      <c r="AE58" s="4">
        <v>406.31</v>
      </c>
      <c r="AF58" s="4">
        <v>390.06</v>
      </c>
      <c r="AG58" s="4">
        <v>349.46</v>
      </c>
      <c r="AH58" s="4">
        <v>361</v>
      </c>
      <c r="AI58" s="4">
        <v>357.8</v>
      </c>
      <c r="AJ58" s="4">
        <v>354.94</v>
      </c>
      <c r="AK58" s="4">
        <v>367.27</v>
      </c>
      <c r="AL58" s="4">
        <v>376.6</v>
      </c>
      <c r="AM58" s="4">
        <v>387.31</v>
      </c>
      <c r="AN58" s="4">
        <v>369.61</v>
      </c>
      <c r="AO58" s="4">
        <v>427.26</v>
      </c>
      <c r="AP58" s="4">
        <v>388.22</v>
      </c>
      <c r="AQ58" s="4">
        <v>371.87</v>
      </c>
      <c r="AR58" s="4">
        <v>357.93</v>
      </c>
      <c r="AS58" s="4">
        <v>355.93</v>
      </c>
      <c r="AT58" s="4">
        <v>353.84</v>
      </c>
      <c r="AU58" s="4">
        <v>351.68</v>
      </c>
      <c r="AV58" s="4">
        <v>349.23</v>
      </c>
      <c r="AW58" s="4">
        <v>346.77</v>
      </c>
      <c r="AX58" s="4">
        <v>344.33</v>
      </c>
      <c r="AY58" s="4">
        <v>341.73</v>
      </c>
      <c r="AZ58" s="4">
        <v>339.01</v>
      </c>
      <c r="BA58" s="4">
        <v>336.24</v>
      </c>
      <c r="BB58" s="4">
        <v>333.37</v>
      </c>
      <c r="BC58" s="4">
        <v>330.39</v>
      </c>
      <c r="BD58" s="4">
        <v>327.37</v>
      </c>
      <c r="BE58" s="4">
        <v>324.13</v>
      </c>
      <c r="BF58" s="4">
        <v>320.83999999999997</v>
      </c>
      <c r="BG58" s="4">
        <v>317.60000000000002</v>
      </c>
      <c r="BH58" s="4">
        <v>314.33</v>
      </c>
      <c r="BI58" s="4">
        <v>311</v>
      </c>
      <c r="BJ58" s="4">
        <v>307.62</v>
      </c>
      <c r="BK58" s="4">
        <v>304.11</v>
      </c>
      <c r="BL58" s="4">
        <v>300.5</v>
      </c>
      <c r="BM58" s="4">
        <v>297.01</v>
      </c>
      <c r="BN58" s="4">
        <v>293.51</v>
      </c>
      <c r="BO58" s="4">
        <v>290.02999999999997</v>
      </c>
      <c r="BP58" s="4">
        <v>286.54000000000002</v>
      </c>
      <c r="BQ58" s="4">
        <v>283.05</v>
      </c>
      <c r="BR58" s="4">
        <v>279.70999999999998</v>
      </c>
      <c r="BS58" s="4">
        <v>276.44</v>
      </c>
      <c r="BT58" s="4">
        <v>273.14999999999998</v>
      </c>
      <c r="BU58" s="4">
        <v>269.88</v>
      </c>
      <c r="BV58" s="4">
        <v>266.55</v>
      </c>
      <c r="BW58" s="4">
        <v>263.27999999999997</v>
      </c>
      <c r="BX58" s="4">
        <v>260.17</v>
      </c>
      <c r="BY58" s="4">
        <v>257.02</v>
      </c>
      <c r="BZ58" s="4">
        <v>253.94</v>
      </c>
      <c r="CA58" s="4">
        <v>250.92</v>
      </c>
      <c r="CB58" s="4">
        <v>247.93</v>
      </c>
      <c r="CC58" s="4">
        <v>244.97</v>
      </c>
      <c r="CD58" s="4">
        <v>241.99</v>
      </c>
      <c r="CE58" s="4">
        <v>239.07</v>
      </c>
      <c r="CF58" s="4">
        <v>236.16</v>
      </c>
      <c r="CG58" s="4">
        <v>233.34</v>
      </c>
      <c r="CH58" s="4">
        <v>230.53</v>
      </c>
      <c r="CI58" s="4">
        <v>227.69</v>
      </c>
      <c r="CJ58" s="4">
        <v>224.89</v>
      </c>
      <c r="CK58" s="4">
        <v>222.19</v>
      </c>
      <c r="CL58" s="4">
        <v>219.62</v>
      </c>
      <c r="CM58" s="4">
        <v>216.96</v>
      </c>
    </row>
    <row r="59" spans="1:91" ht="14.1" customHeight="1">
      <c r="A59" s="2">
        <v>53</v>
      </c>
      <c r="B59" s="4">
        <v>892</v>
      </c>
      <c r="C59" s="4">
        <v>855.8</v>
      </c>
      <c r="D59" s="4">
        <v>794.79</v>
      </c>
      <c r="E59" s="4">
        <v>789.03</v>
      </c>
      <c r="F59" s="4">
        <v>774.11</v>
      </c>
      <c r="G59" s="4">
        <v>746.72</v>
      </c>
      <c r="H59" s="4">
        <v>689.98</v>
      </c>
      <c r="I59" s="4">
        <v>713.45</v>
      </c>
      <c r="J59" s="4">
        <v>678.6</v>
      </c>
      <c r="K59" s="4">
        <v>654.71</v>
      </c>
      <c r="L59" s="4">
        <v>648.66</v>
      </c>
      <c r="M59" s="4">
        <v>634.28</v>
      </c>
      <c r="N59" s="4">
        <v>644.05999999999995</v>
      </c>
      <c r="O59" s="4">
        <v>591.55999999999995</v>
      </c>
      <c r="P59" s="4">
        <v>600.45000000000005</v>
      </c>
      <c r="Q59" s="4">
        <v>564.12</v>
      </c>
      <c r="R59" s="4">
        <v>565.52</v>
      </c>
      <c r="S59" s="4">
        <v>549.6</v>
      </c>
      <c r="T59" s="4">
        <v>540.12</v>
      </c>
      <c r="U59" s="4">
        <v>517.45000000000005</v>
      </c>
      <c r="V59" s="4">
        <v>499.43</v>
      </c>
      <c r="W59" s="4">
        <v>498.35</v>
      </c>
      <c r="X59" s="4">
        <v>502.1</v>
      </c>
      <c r="Y59" s="4">
        <v>493.96</v>
      </c>
      <c r="Z59" s="4">
        <v>458.08</v>
      </c>
      <c r="AA59" s="4">
        <v>496.75</v>
      </c>
      <c r="AB59" s="4">
        <v>486.85</v>
      </c>
      <c r="AC59" s="4">
        <v>451.97</v>
      </c>
      <c r="AD59" s="4">
        <v>446.61</v>
      </c>
      <c r="AE59" s="4">
        <v>424.92</v>
      </c>
      <c r="AF59" s="4">
        <v>435.87</v>
      </c>
      <c r="AG59" s="4">
        <v>399.89</v>
      </c>
      <c r="AH59" s="4">
        <v>402.41</v>
      </c>
      <c r="AI59" s="4">
        <v>394.43</v>
      </c>
      <c r="AJ59" s="4">
        <v>393.3</v>
      </c>
      <c r="AK59" s="4">
        <v>394.83</v>
      </c>
      <c r="AL59" s="4">
        <v>381.04</v>
      </c>
      <c r="AM59" s="4">
        <v>419.2</v>
      </c>
      <c r="AN59" s="4">
        <v>408</v>
      </c>
      <c r="AO59" s="4">
        <v>461.31</v>
      </c>
      <c r="AP59" s="4">
        <v>419.97</v>
      </c>
      <c r="AQ59" s="4">
        <v>402.13</v>
      </c>
      <c r="AR59" s="4">
        <v>386.75</v>
      </c>
      <c r="AS59" s="4">
        <v>384.15</v>
      </c>
      <c r="AT59" s="4">
        <v>381.49</v>
      </c>
      <c r="AU59" s="4">
        <v>378.69</v>
      </c>
      <c r="AV59" s="4">
        <v>375.74</v>
      </c>
      <c r="AW59" s="4">
        <v>372.75</v>
      </c>
      <c r="AX59" s="4">
        <v>369.71</v>
      </c>
      <c r="AY59" s="4">
        <v>366.64</v>
      </c>
      <c r="AZ59" s="4">
        <v>363.47</v>
      </c>
      <c r="BA59" s="4">
        <v>360.23</v>
      </c>
      <c r="BB59" s="4">
        <v>356.93</v>
      </c>
      <c r="BC59" s="4">
        <v>353.58</v>
      </c>
      <c r="BD59" s="4">
        <v>350.1</v>
      </c>
      <c r="BE59" s="4">
        <v>346.52</v>
      </c>
      <c r="BF59" s="4">
        <v>342.98</v>
      </c>
      <c r="BG59" s="4">
        <v>339.37</v>
      </c>
      <c r="BH59" s="4">
        <v>335.79</v>
      </c>
      <c r="BI59" s="4">
        <v>332.13</v>
      </c>
      <c r="BJ59" s="4">
        <v>328.39</v>
      </c>
      <c r="BK59" s="4">
        <v>324.64</v>
      </c>
      <c r="BL59" s="4">
        <v>320.87</v>
      </c>
      <c r="BM59" s="4">
        <v>317.02999999999997</v>
      </c>
      <c r="BN59" s="4">
        <v>313.24</v>
      </c>
      <c r="BO59" s="4">
        <v>309.64999999999998</v>
      </c>
      <c r="BP59" s="4">
        <v>305.95999999999998</v>
      </c>
      <c r="BQ59" s="4">
        <v>302.23</v>
      </c>
      <c r="BR59" s="4">
        <v>298.63</v>
      </c>
      <c r="BS59" s="4">
        <v>295.06</v>
      </c>
      <c r="BT59" s="4">
        <v>291.52</v>
      </c>
      <c r="BU59" s="4">
        <v>288.04000000000002</v>
      </c>
      <c r="BV59" s="4">
        <v>284.58999999999997</v>
      </c>
      <c r="BW59" s="4">
        <v>281.22000000000003</v>
      </c>
      <c r="BX59" s="4">
        <v>277.8</v>
      </c>
      <c r="BY59" s="4">
        <v>274.38</v>
      </c>
      <c r="BZ59" s="4">
        <v>271.08999999999997</v>
      </c>
      <c r="CA59" s="4">
        <v>267.87</v>
      </c>
      <c r="CB59" s="4">
        <v>264.64999999999998</v>
      </c>
      <c r="CC59" s="4">
        <v>261.42</v>
      </c>
      <c r="CD59" s="4">
        <v>258.38</v>
      </c>
      <c r="CE59" s="4">
        <v>255.28</v>
      </c>
      <c r="CF59" s="4">
        <v>252.09</v>
      </c>
      <c r="CG59" s="4">
        <v>249.13</v>
      </c>
      <c r="CH59" s="4">
        <v>246.18</v>
      </c>
      <c r="CI59" s="4">
        <v>243.13</v>
      </c>
      <c r="CJ59" s="4">
        <v>240.2</v>
      </c>
      <c r="CK59" s="4">
        <v>237.32</v>
      </c>
      <c r="CL59" s="4">
        <v>234.52</v>
      </c>
      <c r="CM59" s="4">
        <v>231.73</v>
      </c>
    </row>
    <row r="60" spans="1:91" ht="14.1" customHeight="1">
      <c r="A60" s="2">
        <v>54</v>
      </c>
      <c r="B60" s="4">
        <v>982.77</v>
      </c>
      <c r="C60" s="4">
        <v>965.58</v>
      </c>
      <c r="D60" s="4">
        <v>919.92</v>
      </c>
      <c r="E60" s="4">
        <v>877.45</v>
      </c>
      <c r="F60" s="4">
        <v>888.69</v>
      </c>
      <c r="G60" s="4">
        <v>828.71</v>
      </c>
      <c r="H60" s="4">
        <v>804.93</v>
      </c>
      <c r="I60" s="4">
        <v>784.23</v>
      </c>
      <c r="J60" s="4">
        <v>755.26</v>
      </c>
      <c r="K60" s="4">
        <v>723.36</v>
      </c>
      <c r="L60" s="4">
        <v>717.46</v>
      </c>
      <c r="M60" s="4">
        <v>670.7</v>
      </c>
      <c r="N60" s="4">
        <v>689.25</v>
      </c>
      <c r="O60" s="4">
        <v>641.25</v>
      </c>
      <c r="P60" s="4">
        <v>651.49</v>
      </c>
      <c r="Q60" s="4">
        <v>646.26</v>
      </c>
      <c r="R60" s="4">
        <v>623.71</v>
      </c>
      <c r="S60" s="4">
        <v>625.51</v>
      </c>
      <c r="T60" s="4">
        <v>604.27</v>
      </c>
      <c r="U60" s="4">
        <v>521.13</v>
      </c>
      <c r="V60" s="4">
        <v>574.79999999999995</v>
      </c>
      <c r="W60" s="4">
        <v>528.67999999999995</v>
      </c>
      <c r="X60" s="4">
        <v>552.66999999999996</v>
      </c>
      <c r="Y60" s="4">
        <v>545.62</v>
      </c>
      <c r="Z60" s="4">
        <v>507.41</v>
      </c>
      <c r="AA60" s="4">
        <v>529.96</v>
      </c>
      <c r="AB60" s="4">
        <v>518.66999999999996</v>
      </c>
      <c r="AC60" s="4">
        <v>508.5</v>
      </c>
      <c r="AD60" s="4">
        <v>465.03</v>
      </c>
      <c r="AE60" s="4">
        <v>465.69</v>
      </c>
      <c r="AF60" s="4">
        <v>451.45</v>
      </c>
      <c r="AG60" s="4">
        <v>439.99</v>
      </c>
      <c r="AH60" s="4">
        <v>443.35</v>
      </c>
      <c r="AI60" s="4">
        <v>432.48</v>
      </c>
      <c r="AJ60" s="4">
        <v>425.83</v>
      </c>
      <c r="AK60" s="4">
        <v>418.57</v>
      </c>
      <c r="AL60" s="4">
        <v>428.94</v>
      </c>
      <c r="AM60" s="4">
        <v>438.94</v>
      </c>
      <c r="AN60" s="4">
        <v>438.85</v>
      </c>
      <c r="AO60" s="4">
        <v>508.5</v>
      </c>
      <c r="AP60" s="4">
        <v>455.5</v>
      </c>
      <c r="AQ60" s="4">
        <v>436.07</v>
      </c>
      <c r="AR60" s="4">
        <v>419.07</v>
      </c>
      <c r="AS60" s="4">
        <v>415.79</v>
      </c>
      <c r="AT60" s="4">
        <v>412.47</v>
      </c>
      <c r="AU60" s="4">
        <v>409.03</v>
      </c>
      <c r="AV60" s="4">
        <v>405.5</v>
      </c>
      <c r="AW60" s="4">
        <v>401.88</v>
      </c>
      <c r="AX60" s="4">
        <v>398.24</v>
      </c>
      <c r="AY60" s="4">
        <v>394.64</v>
      </c>
      <c r="AZ60" s="4">
        <v>390.95</v>
      </c>
      <c r="BA60" s="4">
        <v>387.1</v>
      </c>
      <c r="BB60" s="4">
        <v>383.27</v>
      </c>
      <c r="BC60" s="4">
        <v>379.64</v>
      </c>
      <c r="BD60" s="4">
        <v>375.72</v>
      </c>
      <c r="BE60" s="4">
        <v>371.69</v>
      </c>
      <c r="BF60" s="4">
        <v>367.87</v>
      </c>
      <c r="BG60" s="4">
        <v>363.89</v>
      </c>
      <c r="BH60" s="4">
        <v>359.88</v>
      </c>
      <c r="BI60" s="4">
        <v>355.93</v>
      </c>
      <c r="BJ60" s="4">
        <v>351.82</v>
      </c>
      <c r="BK60" s="4">
        <v>347.76</v>
      </c>
      <c r="BL60" s="4">
        <v>343.74</v>
      </c>
      <c r="BM60" s="4">
        <v>339.68</v>
      </c>
      <c r="BN60" s="4">
        <v>335.7</v>
      </c>
      <c r="BO60" s="4">
        <v>331.76</v>
      </c>
      <c r="BP60" s="4">
        <v>327.84</v>
      </c>
      <c r="BQ60" s="4">
        <v>323.89999999999998</v>
      </c>
      <c r="BR60" s="4">
        <v>319.93</v>
      </c>
      <c r="BS60" s="4">
        <v>316.02999999999997</v>
      </c>
      <c r="BT60" s="4">
        <v>312.27999999999997</v>
      </c>
      <c r="BU60" s="4">
        <v>308.58999999999997</v>
      </c>
      <c r="BV60" s="4">
        <v>304.89</v>
      </c>
      <c r="BW60" s="4">
        <v>301.35000000000002</v>
      </c>
      <c r="BX60" s="4">
        <v>297.77</v>
      </c>
      <c r="BY60" s="4">
        <v>294.08</v>
      </c>
      <c r="BZ60" s="4">
        <v>290.49</v>
      </c>
      <c r="CA60" s="4">
        <v>287.02</v>
      </c>
      <c r="CB60" s="4">
        <v>283.56</v>
      </c>
      <c r="CC60" s="4">
        <v>280.08999999999997</v>
      </c>
      <c r="CD60" s="4">
        <v>276.75</v>
      </c>
      <c r="CE60" s="4">
        <v>273.42</v>
      </c>
      <c r="CF60" s="4">
        <v>270.12</v>
      </c>
      <c r="CG60" s="4">
        <v>266.94</v>
      </c>
      <c r="CH60" s="4">
        <v>263.72000000000003</v>
      </c>
      <c r="CI60" s="4">
        <v>260.51</v>
      </c>
      <c r="CJ60" s="4">
        <v>257.45</v>
      </c>
      <c r="CK60" s="4">
        <v>254.4</v>
      </c>
      <c r="CL60" s="4">
        <v>251.33</v>
      </c>
      <c r="CM60" s="4">
        <v>248.25</v>
      </c>
    </row>
    <row r="61" spans="1:91" ht="14.1" customHeight="1">
      <c r="A61" s="2">
        <v>55</v>
      </c>
      <c r="B61" s="4">
        <v>1124.92</v>
      </c>
      <c r="C61" s="4">
        <v>1090.7</v>
      </c>
      <c r="D61" s="4">
        <v>1012.97</v>
      </c>
      <c r="E61" s="4">
        <v>992.55</v>
      </c>
      <c r="F61" s="4">
        <v>945.79</v>
      </c>
      <c r="G61" s="4">
        <v>909.82</v>
      </c>
      <c r="H61" s="4">
        <v>921.32</v>
      </c>
      <c r="I61" s="4">
        <v>879.4</v>
      </c>
      <c r="J61" s="4">
        <v>795.58</v>
      </c>
      <c r="K61" s="4">
        <v>830.64</v>
      </c>
      <c r="L61" s="4">
        <v>799.3</v>
      </c>
      <c r="M61" s="4">
        <v>780.78</v>
      </c>
      <c r="N61" s="4">
        <v>753.49</v>
      </c>
      <c r="O61" s="4">
        <v>723.53</v>
      </c>
      <c r="P61" s="4">
        <v>720.78</v>
      </c>
      <c r="Q61" s="4">
        <v>720.89</v>
      </c>
      <c r="R61" s="4">
        <v>675.09</v>
      </c>
      <c r="S61" s="4">
        <v>690.03</v>
      </c>
      <c r="T61" s="4">
        <v>652.62</v>
      </c>
      <c r="U61" s="4">
        <v>628.34</v>
      </c>
      <c r="V61" s="4">
        <v>594.91999999999996</v>
      </c>
      <c r="W61" s="4">
        <v>608.01</v>
      </c>
      <c r="X61" s="4">
        <v>625.54</v>
      </c>
      <c r="Y61" s="4">
        <v>563.52</v>
      </c>
      <c r="Z61" s="4">
        <v>576.88</v>
      </c>
      <c r="AA61" s="4">
        <v>574.14</v>
      </c>
      <c r="AB61" s="4">
        <v>589.09</v>
      </c>
      <c r="AC61" s="4">
        <v>558.55999999999995</v>
      </c>
      <c r="AD61" s="4">
        <v>556.16</v>
      </c>
      <c r="AE61" s="4">
        <v>520.05999999999995</v>
      </c>
      <c r="AF61" s="4">
        <v>507.25</v>
      </c>
      <c r="AG61" s="4">
        <v>475.22</v>
      </c>
      <c r="AH61" s="4">
        <v>459.62</v>
      </c>
      <c r="AI61" s="4">
        <v>477.14</v>
      </c>
      <c r="AJ61" s="4">
        <v>486.77</v>
      </c>
      <c r="AK61" s="4">
        <v>499.71</v>
      </c>
      <c r="AL61" s="4">
        <v>458.34</v>
      </c>
      <c r="AM61" s="4">
        <v>479.59</v>
      </c>
      <c r="AN61" s="4">
        <v>468.21</v>
      </c>
      <c r="AO61" s="4">
        <v>537.42999999999995</v>
      </c>
      <c r="AP61" s="4">
        <v>494.37</v>
      </c>
      <c r="AQ61" s="4">
        <v>473.18</v>
      </c>
      <c r="AR61" s="4">
        <v>454.38</v>
      </c>
      <c r="AS61" s="4">
        <v>450.49</v>
      </c>
      <c r="AT61" s="4">
        <v>446.52</v>
      </c>
      <c r="AU61" s="4">
        <v>442.51</v>
      </c>
      <c r="AV61" s="4">
        <v>438.32</v>
      </c>
      <c r="AW61" s="4">
        <v>434.04</v>
      </c>
      <c r="AX61" s="4">
        <v>429.84</v>
      </c>
      <c r="AY61" s="4">
        <v>425.64</v>
      </c>
      <c r="AZ61" s="4">
        <v>421.43</v>
      </c>
      <c r="BA61" s="4">
        <v>417.12</v>
      </c>
      <c r="BB61" s="4">
        <v>412.75</v>
      </c>
      <c r="BC61" s="4">
        <v>408.58</v>
      </c>
      <c r="BD61" s="4">
        <v>404.3</v>
      </c>
      <c r="BE61" s="4">
        <v>399.86</v>
      </c>
      <c r="BF61" s="4">
        <v>395.54</v>
      </c>
      <c r="BG61" s="4">
        <v>391.16</v>
      </c>
      <c r="BH61" s="4">
        <v>386.78</v>
      </c>
      <c r="BI61" s="4">
        <v>382.52</v>
      </c>
      <c r="BJ61" s="4">
        <v>378.14</v>
      </c>
      <c r="BK61" s="4">
        <v>373.7</v>
      </c>
      <c r="BL61" s="4">
        <v>369.3</v>
      </c>
      <c r="BM61" s="4">
        <v>364.96</v>
      </c>
      <c r="BN61" s="4">
        <v>360.75</v>
      </c>
      <c r="BO61" s="4">
        <v>356.5</v>
      </c>
      <c r="BP61" s="4">
        <v>352.24</v>
      </c>
      <c r="BQ61" s="4">
        <v>348.01</v>
      </c>
      <c r="BR61" s="4">
        <v>343.87</v>
      </c>
      <c r="BS61" s="4">
        <v>339.67</v>
      </c>
      <c r="BT61" s="4">
        <v>335.58</v>
      </c>
      <c r="BU61" s="4">
        <v>331.65</v>
      </c>
      <c r="BV61" s="4">
        <v>327.64</v>
      </c>
      <c r="BW61" s="4">
        <v>323.79000000000002</v>
      </c>
      <c r="BX61" s="4">
        <v>320.05</v>
      </c>
      <c r="BY61" s="4">
        <v>316.24</v>
      </c>
      <c r="BZ61" s="4">
        <v>312.37</v>
      </c>
      <c r="CA61" s="4">
        <v>308.57</v>
      </c>
      <c r="CB61" s="4">
        <v>304.75</v>
      </c>
      <c r="CC61" s="4">
        <v>301.07</v>
      </c>
      <c r="CD61" s="4">
        <v>297.44</v>
      </c>
      <c r="CE61" s="4">
        <v>293.87</v>
      </c>
      <c r="CF61" s="4">
        <v>290.39</v>
      </c>
      <c r="CG61" s="4">
        <v>286.87</v>
      </c>
      <c r="CH61" s="4">
        <v>283.39</v>
      </c>
      <c r="CI61" s="4">
        <v>279.99</v>
      </c>
      <c r="CJ61" s="4">
        <v>276.68</v>
      </c>
      <c r="CK61" s="4">
        <v>273.33999999999997</v>
      </c>
      <c r="CL61" s="4">
        <v>270.07</v>
      </c>
      <c r="CM61" s="4">
        <v>266.8</v>
      </c>
    </row>
    <row r="62" spans="1:91" ht="14.1" customHeight="1">
      <c r="A62" s="2">
        <v>56</v>
      </c>
      <c r="B62" s="4">
        <v>1215.33</v>
      </c>
      <c r="C62" s="4">
        <v>1164.73</v>
      </c>
      <c r="D62" s="4">
        <v>1173.33</v>
      </c>
      <c r="E62" s="4">
        <v>1101.69</v>
      </c>
      <c r="F62" s="4">
        <v>1093.4000000000001</v>
      </c>
      <c r="G62" s="4">
        <v>1070.19</v>
      </c>
      <c r="H62" s="4">
        <v>1032.23</v>
      </c>
      <c r="I62" s="4">
        <v>989.21</v>
      </c>
      <c r="J62" s="4">
        <v>947.62</v>
      </c>
      <c r="K62" s="4">
        <v>949.2</v>
      </c>
      <c r="L62" s="4">
        <v>869.76</v>
      </c>
      <c r="M62" s="4">
        <v>848</v>
      </c>
      <c r="N62" s="4">
        <v>839.66</v>
      </c>
      <c r="O62" s="4">
        <v>783.95</v>
      </c>
      <c r="P62" s="4">
        <v>809.61</v>
      </c>
      <c r="Q62" s="4">
        <v>808.63</v>
      </c>
      <c r="R62" s="4">
        <v>774.56</v>
      </c>
      <c r="S62" s="4">
        <v>756</v>
      </c>
      <c r="T62" s="4">
        <v>728.04</v>
      </c>
      <c r="U62" s="4">
        <v>741.89</v>
      </c>
      <c r="V62" s="4">
        <v>700.24</v>
      </c>
      <c r="W62" s="4">
        <v>642.08000000000004</v>
      </c>
      <c r="X62" s="4">
        <v>664.5</v>
      </c>
      <c r="Y62" s="4">
        <v>614.29</v>
      </c>
      <c r="Z62" s="4">
        <v>600.78</v>
      </c>
      <c r="AA62" s="4">
        <v>645.69000000000005</v>
      </c>
      <c r="AB62" s="4">
        <v>635.24</v>
      </c>
      <c r="AC62" s="4">
        <v>599.42999999999995</v>
      </c>
      <c r="AD62" s="4">
        <v>594.1</v>
      </c>
      <c r="AE62" s="4">
        <v>606.91</v>
      </c>
      <c r="AF62" s="4">
        <v>566.26</v>
      </c>
      <c r="AG62" s="4">
        <v>536.33000000000004</v>
      </c>
      <c r="AH62" s="4">
        <v>521.03</v>
      </c>
      <c r="AI62" s="4">
        <v>503.34</v>
      </c>
      <c r="AJ62" s="4">
        <v>538.01</v>
      </c>
      <c r="AK62" s="4">
        <v>526.92999999999995</v>
      </c>
      <c r="AL62" s="4">
        <v>526.96</v>
      </c>
      <c r="AM62" s="4">
        <v>512.99</v>
      </c>
      <c r="AN62" s="4">
        <v>539.77</v>
      </c>
      <c r="AO62" s="4">
        <v>592.36</v>
      </c>
      <c r="AP62" s="4">
        <v>537.44000000000005</v>
      </c>
      <c r="AQ62" s="4">
        <v>514.28</v>
      </c>
      <c r="AR62" s="4">
        <v>493.54</v>
      </c>
      <c r="AS62" s="4">
        <v>489.09</v>
      </c>
      <c r="AT62" s="4">
        <v>484.59</v>
      </c>
      <c r="AU62" s="4">
        <v>479.92</v>
      </c>
      <c r="AV62" s="4">
        <v>475.22</v>
      </c>
      <c r="AW62" s="4">
        <v>470.53</v>
      </c>
      <c r="AX62" s="4">
        <v>465.69</v>
      </c>
      <c r="AY62" s="4">
        <v>460.88</v>
      </c>
      <c r="AZ62" s="4">
        <v>456.18</v>
      </c>
      <c r="BA62" s="4">
        <v>451.4</v>
      </c>
      <c r="BB62" s="4">
        <v>446.49</v>
      </c>
      <c r="BC62" s="4">
        <v>441.7</v>
      </c>
      <c r="BD62" s="4">
        <v>437</v>
      </c>
      <c r="BE62" s="4">
        <v>432.26</v>
      </c>
      <c r="BF62" s="4">
        <v>427.47</v>
      </c>
      <c r="BG62" s="4">
        <v>422.6</v>
      </c>
      <c r="BH62" s="4">
        <v>417.79</v>
      </c>
      <c r="BI62" s="4">
        <v>413.14</v>
      </c>
      <c r="BJ62" s="4">
        <v>408.39</v>
      </c>
      <c r="BK62" s="4">
        <v>403.54</v>
      </c>
      <c r="BL62" s="4">
        <v>398.76</v>
      </c>
      <c r="BM62" s="4">
        <v>394.05</v>
      </c>
      <c r="BN62" s="4">
        <v>389.48</v>
      </c>
      <c r="BO62" s="4">
        <v>384.95</v>
      </c>
      <c r="BP62" s="4">
        <v>380.43</v>
      </c>
      <c r="BQ62" s="4">
        <v>375.86</v>
      </c>
      <c r="BR62" s="4">
        <v>371.41</v>
      </c>
      <c r="BS62" s="4">
        <v>367.03</v>
      </c>
      <c r="BT62" s="4">
        <v>362.6</v>
      </c>
      <c r="BU62" s="4">
        <v>358.25</v>
      </c>
      <c r="BV62" s="4">
        <v>353.93</v>
      </c>
      <c r="BW62" s="4">
        <v>349.75</v>
      </c>
      <c r="BX62" s="4">
        <v>345.71</v>
      </c>
      <c r="BY62" s="4">
        <v>341.68</v>
      </c>
      <c r="BZ62" s="4">
        <v>337.55</v>
      </c>
      <c r="CA62" s="4">
        <v>333.33</v>
      </c>
      <c r="CB62" s="4">
        <v>329.19</v>
      </c>
      <c r="CC62" s="4">
        <v>325.23</v>
      </c>
      <c r="CD62" s="4">
        <v>321.33999999999997</v>
      </c>
      <c r="CE62" s="4">
        <v>317.51</v>
      </c>
      <c r="CF62" s="4">
        <v>313.7</v>
      </c>
      <c r="CG62" s="4">
        <v>309.89999999999998</v>
      </c>
      <c r="CH62" s="4">
        <v>306.19</v>
      </c>
      <c r="CI62" s="4">
        <v>302.5</v>
      </c>
      <c r="CJ62" s="4">
        <v>298.87</v>
      </c>
      <c r="CK62" s="4">
        <v>295.25</v>
      </c>
      <c r="CL62" s="4">
        <v>291.69</v>
      </c>
      <c r="CM62" s="4">
        <v>288.18</v>
      </c>
    </row>
    <row r="63" spans="1:91" ht="14.1" customHeight="1">
      <c r="A63" s="2">
        <v>57</v>
      </c>
      <c r="B63" s="4">
        <v>1370.09</v>
      </c>
      <c r="C63" s="4">
        <v>1368.56</v>
      </c>
      <c r="D63" s="4">
        <v>1324.16</v>
      </c>
      <c r="E63" s="4">
        <v>1222.07</v>
      </c>
      <c r="F63" s="4">
        <v>1208.48</v>
      </c>
      <c r="G63" s="4">
        <v>1168.6500000000001</v>
      </c>
      <c r="H63" s="4">
        <v>1195.3</v>
      </c>
      <c r="I63" s="4">
        <v>1103.77</v>
      </c>
      <c r="J63" s="4">
        <v>1058.96</v>
      </c>
      <c r="K63" s="4">
        <v>1031.97</v>
      </c>
      <c r="L63" s="4">
        <v>995.38</v>
      </c>
      <c r="M63" s="4">
        <v>950.17</v>
      </c>
      <c r="N63" s="4">
        <v>989.31</v>
      </c>
      <c r="O63" s="4">
        <v>925.15</v>
      </c>
      <c r="P63" s="4">
        <v>887.65</v>
      </c>
      <c r="Q63" s="4">
        <v>853.6</v>
      </c>
      <c r="R63" s="4">
        <v>896.52</v>
      </c>
      <c r="S63" s="4">
        <v>825.03</v>
      </c>
      <c r="T63" s="4">
        <v>869.28</v>
      </c>
      <c r="U63" s="4">
        <v>780.08</v>
      </c>
      <c r="V63" s="4">
        <v>764.64</v>
      </c>
      <c r="W63" s="4">
        <v>745.41</v>
      </c>
      <c r="X63" s="4">
        <v>747.29</v>
      </c>
      <c r="Y63" s="4">
        <v>714.11</v>
      </c>
      <c r="Z63" s="4">
        <v>678.45</v>
      </c>
      <c r="AA63" s="4">
        <v>678.86</v>
      </c>
      <c r="AB63" s="4">
        <v>647.49</v>
      </c>
      <c r="AC63" s="4">
        <v>665.8</v>
      </c>
      <c r="AD63" s="4">
        <v>635.91999999999996</v>
      </c>
      <c r="AE63" s="4">
        <v>630.17999999999995</v>
      </c>
      <c r="AF63" s="4">
        <v>604.29999999999995</v>
      </c>
      <c r="AG63" s="4">
        <v>579.79</v>
      </c>
      <c r="AH63" s="4">
        <v>600.97</v>
      </c>
      <c r="AI63" s="4">
        <v>561.41999999999996</v>
      </c>
      <c r="AJ63" s="4">
        <v>592.22</v>
      </c>
      <c r="AK63" s="4">
        <v>544.85</v>
      </c>
      <c r="AL63" s="4">
        <v>580.61</v>
      </c>
      <c r="AM63" s="4">
        <v>589.74</v>
      </c>
      <c r="AN63" s="4">
        <v>552.85</v>
      </c>
      <c r="AO63" s="4">
        <v>640.19000000000005</v>
      </c>
      <c r="AP63" s="4">
        <v>588.29999999999995</v>
      </c>
      <c r="AQ63" s="4">
        <v>563.04999999999995</v>
      </c>
      <c r="AR63" s="4">
        <v>540.33000000000004</v>
      </c>
      <c r="AS63" s="4">
        <v>535.17999999999995</v>
      </c>
      <c r="AT63" s="4">
        <v>530.08000000000004</v>
      </c>
      <c r="AU63" s="4">
        <v>524.89</v>
      </c>
      <c r="AV63" s="4">
        <v>519.69000000000005</v>
      </c>
      <c r="AW63" s="4">
        <v>514.47</v>
      </c>
      <c r="AX63" s="4">
        <v>509.14</v>
      </c>
      <c r="AY63" s="4">
        <v>503.82</v>
      </c>
      <c r="AZ63" s="4">
        <v>498.54</v>
      </c>
      <c r="BA63" s="4">
        <v>493.19</v>
      </c>
      <c r="BB63" s="4">
        <v>487.78</v>
      </c>
      <c r="BC63" s="4">
        <v>482.46</v>
      </c>
      <c r="BD63" s="4">
        <v>477.22</v>
      </c>
      <c r="BE63" s="4">
        <v>472.05</v>
      </c>
      <c r="BF63" s="4">
        <v>466.88</v>
      </c>
      <c r="BG63" s="4">
        <v>461.55</v>
      </c>
      <c r="BH63" s="4">
        <v>456.25</v>
      </c>
      <c r="BI63" s="4">
        <v>451.07</v>
      </c>
      <c r="BJ63" s="4">
        <v>445.78</v>
      </c>
      <c r="BK63" s="4">
        <v>440.53</v>
      </c>
      <c r="BL63" s="4">
        <v>435.41</v>
      </c>
      <c r="BM63" s="4">
        <v>430.31</v>
      </c>
      <c r="BN63" s="4">
        <v>425.2</v>
      </c>
      <c r="BO63" s="4">
        <v>420.17</v>
      </c>
      <c r="BP63" s="4">
        <v>415.29</v>
      </c>
      <c r="BQ63" s="4">
        <v>410.37</v>
      </c>
      <c r="BR63" s="4">
        <v>405.4</v>
      </c>
      <c r="BS63" s="4">
        <v>400.61</v>
      </c>
      <c r="BT63" s="4">
        <v>395.93</v>
      </c>
      <c r="BU63" s="4">
        <v>391.18</v>
      </c>
      <c r="BV63" s="4">
        <v>386.44</v>
      </c>
      <c r="BW63" s="4">
        <v>381.82</v>
      </c>
      <c r="BX63" s="4">
        <v>377.3</v>
      </c>
      <c r="BY63" s="4">
        <v>372.87</v>
      </c>
      <c r="BZ63" s="4">
        <v>368.42</v>
      </c>
      <c r="CA63" s="4">
        <v>363.93</v>
      </c>
      <c r="CB63" s="4">
        <v>359.51</v>
      </c>
      <c r="CC63" s="4">
        <v>355.12</v>
      </c>
      <c r="CD63" s="4">
        <v>350.79</v>
      </c>
      <c r="CE63" s="4">
        <v>346.63</v>
      </c>
      <c r="CF63" s="4">
        <v>342.48</v>
      </c>
      <c r="CG63" s="4">
        <v>338.36</v>
      </c>
      <c r="CH63" s="4">
        <v>334.37</v>
      </c>
      <c r="CI63" s="4">
        <v>330.29</v>
      </c>
      <c r="CJ63" s="4">
        <v>326.27999999999997</v>
      </c>
      <c r="CK63" s="4">
        <v>322.41000000000003</v>
      </c>
      <c r="CL63" s="4">
        <v>318.54000000000002</v>
      </c>
      <c r="CM63" s="4">
        <v>314.67</v>
      </c>
    </row>
    <row r="64" spans="1:91" ht="14.1" customHeight="1">
      <c r="A64" s="2">
        <v>58</v>
      </c>
      <c r="B64" s="4">
        <v>1482.32</v>
      </c>
      <c r="C64" s="4">
        <v>1483.76</v>
      </c>
      <c r="D64" s="4">
        <v>1460.06</v>
      </c>
      <c r="E64" s="4">
        <v>1388.21</v>
      </c>
      <c r="F64" s="4">
        <v>1414.48</v>
      </c>
      <c r="G64" s="4">
        <v>1304.8699999999999</v>
      </c>
      <c r="H64" s="4">
        <v>1308.54</v>
      </c>
      <c r="I64" s="4">
        <v>1204.33</v>
      </c>
      <c r="J64" s="4">
        <v>1178.06</v>
      </c>
      <c r="K64" s="4">
        <v>1147.81</v>
      </c>
      <c r="L64" s="4">
        <v>1099.1099999999999</v>
      </c>
      <c r="M64" s="4">
        <v>1092.3599999999999</v>
      </c>
      <c r="N64" s="4">
        <v>1067.55</v>
      </c>
      <c r="O64" s="4">
        <v>983.14</v>
      </c>
      <c r="P64" s="4">
        <v>979.73</v>
      </c>
      <c r="Q64" s="4">
        <v>963.91</v>
      </c>
      <c r="R64" s="4">
        <v>952.16</v>
      </c>
      <c r="S64" s="4">
        <v>972.1</v>
      </c>
      <c r="T64" s="4">
        <v>904.14</v>
      </c>
      <c r="U64" s="4">
        <v>839.92</v>
      </c>
      <c r="V64" s="4">
        <v>855.67</v>
      </c>
      <c r="W64" s="4">
        <v>838.54</v>
      </c>
      <c r="X64" s="4">
        <v>801.21</v>
      </c>
      <c r="Y64" s="4">
        <v>726.44</v>
      </c>
      <c r="Z64" s="4">
        <v>738.25</v>
      </c>
      <c r="AA64" s="4">
        <v>735.62</v>
      </c>
      <c r="AB64" s="4">
        <v>745.09</v>
      </c>
      <c r="AC64" s="4">
        <v>692.89</v>
      </c>
      <c r="AD64" s="4">
        <v>727.53</v>
      </c>
      <c r="AE64" s="4">
        <v>687.82</v>
      </c>
      <c r="AF64" s="4">
        <v>693.67</v>
      </c>
      <c r="AG64" s="4">
        <v>634.22</v>
      </c>
      <c r="AH64" s="4">
        <v>644.02</v>
      </c>
      <c r="AI64" s="4">
        <v>650.62</v>
      </c>
      <c r="AJ64" s="4">
        <v>625.29</v>
      </c>
      <c r="AK64" s="4">
        <v>622.75</v>
      </c>
      <c r="AL64" s="4">
        <v>619.46</v>
      </c>
      <c r="AM64" s="4">
        <v>640.47</v>
      </c>
      <c r="AN64" s="4">
        <v>613.16999999999996</v>
      </c>
      <c r="AO64" s="4">
        <v>712.21</v>
      </c>
      <c r="AP64" s="4">
        <v>647.65</v>
      </c>
      <c r="AQ64" s="4">
        <v>620.1</v>
      </c>
      <c r="AR64" s="4">
        <v>595.33000000000004</v>
      </c>
      <c r="AS64" s="4">
        <v>589.6</v>
      </c>
      <c r="AT64" s="4">
        <v>583.88</v>
      </c>
      <c r="AU64" s="4">
        <v>578.24</v>
      </c>
      <c r="AV64" s="4">
        <v>572.47</v>
      </c>
      <c r="AW64" s="4">
        <v>566.61</v>
      </c>
      <c r="AX64" s="4">
        <v>560.79999999999995</v>
      </c>
      <c r="AY64" s="4">
        <v>554.95000000000005</v>
      </c>
      <c r="AZ64" s="4">
        <v>549.05999999999995</v>
      </c>
      <c r="BA64" s="4">
        <v>543.16999999999996</v>
      </c>
      <c r="BB64" s="4">
        <v>537.22</v>
      </c>
      <c r="BC64" s="4">
        <v>531.33000000000004</v>
      </c>
      <c r="BD64" s="4">
        <v>525.55999999999995</v>
      </c>
      <c r="BE64" s="4">
        <v>519.70000000000005</v>
      </c>
      <c r="BF64" s="4">
        <v>513.87</v>
      </c>
      <c r="BG64" s="4">
        <v>508.23</v>
      </c>
      <c r="BH64" s="4">
        <v>502.48</v>
      </c>
      <c r="BI64" s="4">
        <v>496.61</v>
      </c>
      <c r="BJ64" s="4">
        <v>490.74</v>
      </c>
      <c r="BK64" s="4">
        <v>485.08</v>
      </c>
      <c r="BL64" s="4">
        <v>479.49</v>
      </c>
      <c r="BM64" s="4">
        <v>473.77</v>
      </c>
      <c r="BN64" s="4">
        <v>468.12</v>
      </c>
      <c r="BO64" s="4">
        <v>462.66</v>
      </c>
      <c r="BP64" s="4">
        <v>457.2</v>
      </c>
      <c r="BQ64" s="4">
        <v>451.74</v>
      </c>
      <c r="BR64" s="4">
        <v>446.36</v>
      </c>
      <c r="BS64" s="4">
        <v>441</v>
      </c>
      <c r="BT64" s="4">
        <v>435.84</v>
      </c>
      <c r="BU64" s="4">
        <v>430.76</v>
      </c>
      <c r="BV64" s="4">
        <v>425.51</v>
      </c>
      <c r="BW64" s="4">
        <v>420.34</v>
      </c>
      <c r="BX64" s="4">
        <v>415.29</v>
      </c>
      <c r="BY64" s="4">
        <v>410.41</v>
      </c>
      <c r="BZ64" s="4">
        <v>405.56</v>
      </c>
      <c r="CA64" s="4">
        <v>400.7</v>
      </c>
      <c r="CB64" s="4">
        <v>395.97</v>
      </c>
      <c r="CC64" s="4">
        <v>391.12</v>
      </c>
      <c r="CD64" s="4">
        <v>386.3</v>
      </c>
      <c r="CE64" s="4">
        <v>381.69</v>
      </c>
      <c r="CF64" s="4">
        <v>377.13</v>
      </c>
      <c r="CG64" s="4">
        <v>372.56</v>
      </c>
      <c r="CH64" s="4">
        <v>368.11</v>
      </c>
      <c r="CI64" s="4">
        <v>363.66</v>
      </c>
      <c r="CJ64" s="4">
        <v>359.24</v>
      </c>
      <c r="CK64" s="4">
        <v>354.97</v>
      </c>
      <c r="CL64" s="4">
        <v>350.76</v>
      </c>
      <c r="CM64" s="4">
        <v>346.59</v>
      </c>
    </row>
    <row r="65" spans="1:91" ht="14.1" customHeight="1">
      <c r="A65" s="2">
        <v>59</v>
      </c>
      <c r="B65" s="4">
        <v>1702.11</v>
      </c>
      <c r="C65" s="4">
        <v>1645.5</v>
      </c>
      <c r="D65" s="4">
        <v>1584.22</v>
      </c>
      <c r="E65" s="4">
        <v>1579.22</v>
      </c>
      <c r="F65" s="4">
        <v>1536</v>
      </c>
      <c r="G65" s="4">
        <v>1565.8</v>
      </c>
      <c r="H65" s="4">
        <v>1446.76</v>
      </c>
      <c r="I65" s="4">
        <v>1378.5</v>
      </c>
      <c r="J65" s="4">
        <v>1334.29</v>
      </c>
      <c r="K65" s="4">
        <v>1256.93</v>
      </c>
      <c r="L65" s="4">
        <v>1254.3</v>
      </c>
      <c r="M65" s="4">
        <v>1198.72</v>
      </c>
      <c r="N65" s="4">
        <v>1165.8699999999999</v>
      </c>
      <c r="O65" s="4">
        <v>1131.6500000000001</v>
      </c>
      <c r="P65" s="4">
        <v>1088.67</v>
      </c>
      <c r="Q65" s="4">
        <v>1074.6300000000001</v>
      </c>
      <c r="R65" s="4">
        <v>1047.49</v>
      </c>
      <c r="S65" s="4">
        <v>1026.98</v>
      </c>
      <c r="T65" s="4">
        <v>1007.47</v>
      </c>
      <c r="U65" s="4">
        <v>961.1</v>
      </c>
      <c r="V65" s="4">
        <v>945.49</v>
      </c>
      <c r="W65" s="4">
        <v>918.69</v>
      </c>
      <c r="X65" s="4">
        <v>887.1</v>
      </c>
      <c r="Y65" s="4">
        <v>827.85</v>
      </c>
      <c r="Z65" s="4">
        <v>810.78</v>
      </c>
      <c r="AA65" s="4">
        <v>785.84</v>
      </c>
      <c r="AB65" s="4">
        <v>793.2</v>
      </c>
      <c r="AC65" s="4">
        <v>783.89</v>
      </c>
      <c r="AD65" s="4">
        <v>779.26</v>
      </c>
      <c r="AE65" s="4">
        <v>750.88</v>
      </c>
      <c r="AF65" s="4">
        <v>707.81</v>
      </c>
      <c r="AG65" s="4">
        <v>710.99</v>
      </c>
      <c r="AH65" s="4">
        <v>744.74</v>
      </c>
      <c r="AI65" s="4">
        <v>718.81</v>
      </c>
      <c r="AJ65" s="4">
        <v>666.63</v>
      </c>
      <c r="AK65" s="4">
        <v>691.23</v>
      </c>
      <c r="AL65" s="4">
        <v>688.65</v>
      </c>
      <c r="AM65" s="4">
        <v>665.81</v>
      </c>
      <c r="AN65" s="4">
        <v>672.46</v>
      </c>
      <c r="AO65" s="4">
        <v>779.18</v>
      </c>
      <c r="AP65" s="4">
        <v>712.25</v>
      </c>
      <c r="AQ65" s="4">
        <v>682.65</v>
      </c>
      <c r="AR65" s="4">
        <v>656.17</v>
      </c>
      <c r="AS65" s="4">
        <v>650.01</v>
      </c>
      <c r="AT65" s="4">
        <v>643.74</v>
      </c>
      <c r="AU65" s="4">
        <v>637.52</v>
      </c>
      <c r="AV65" s="4">
        <v>631.15</v>
      </c>
      <c r="AW65" s="4">
        <v>624.76</v>
      </c>
      <c r="AX65" s="4">
        <v>618.36</v>
      </c>
      <c r="AY65" s="4">
        <v>611.99</v>
      </c>
      <c r="AZ65" s="4">
        <v>605.55999999999995</v>
      </c>
      <c r="BA65" s="4">
        <v>599.04999999999995</v>
      </c>
      <c r="BB65" s="4">
        <v>592.52</v>
      </c>
      <c r="BC65" s="4">
        <v>585.97</v>
      </c>
      <c r="BD65" s="4">
        <v>579.58000000000004</v>
      </c>
      <c r="BE65" s="4">
        <v>573.14</v>
      </c>
      <c r="BF65" s="4">
        <v>566.66</v>
      </c>
      <c r="BG65" s="4">
        <v>560.35</v>
      </c>
      <c r="BH65" s="4">
        <v>554.03</v>
      </c>
      <c r="BI65" s="4">
        <v>547.64</v>
      </c>
      <c r="BJ65" s="4">
        <v>541.22</v>
      </c>
      <c r="BK65" s="4">
        <v>534.9</v>
      </c>
      <c r="BL65" s="4">
        <v>528.65</v>
      </c>
      <c r="BM65" s="4">
        <v>522.30999999999995</v>
      </c>
      <c r="BN65" s="4">
        <v>516.1</v>
      </c>
      <c r="BO65" s="4">
        <v>510.08</v>
      </c>
      <c r="BP65" s="4">
        <v>504.13</v>
      </c>
      <c r="BQ65" s="4">
        <v>498.14</v>
      </c>
      <c r="BR65" s="4">
        <v>492.21</v>
      </c>
      <c r="BS65" s="4">
        <v>486.34</v>
      </c>
      <c r="BT65" s="4">
        <v>480.54</v>
      </c>
      <c r="BU65" s="4">
        <v>474.91</v>
      </c>
      <c r="BV65" s="4">
        <v>469.24</v>
      </c>
      <c r="BW65" s="4">
        <v>463.56</v>
      </c>
      <c r="BX65" s="4">
        <v>458.06</v>
      </c>
      <c r="BY65" s="4">
        <v>452.58</v>
      </c>
      <c r="BZ65" s="4">
        <v>447.15</v>
      </c>
      <c r="CA65" s="4">
        <v>441.91</v>
      </c>
      <c r="CB65" s="4">
        <v>436.75</v>
      </c>
      <c r="CC65" s="4">
        <v>431.49</v>
      </c>
      <c r="CD65" s="4">
        <v>426.18</v>
      </c>
      <c r="CE65" s="4">
        <v>421.01</v>
      </c>
      <c r="CF65" s="4">
        <v>415.98</v>
      </c>
      <c r="CG65" s="4">
        <v>410.94</v>
      </c>
      <c r="CH65" s="4">
        <v>405.99</v>
      </c>
      <c r="CI65" s="4">
        <v>401.13</v>
      </c>
      <c r="CJ65" s="4">
        <v>396.27</v>
      </c>
      <c r="CK65" s="4">
        <v>391.54</v>
      </c>
      <c r="CL65" s="4">
        <v>386.83</v>
      </c>
      <c r="CM65" s="4">
        <v>382.22</v>
      </c>
    </row>
    <row r="66" spans="1:91" ht="14.1" customHeight="1">
      <c r="A66" s="2">
        <v>60</v>
      </c>
      <c r="B66" s="4">
        <v>1847.85</v>
      </c>
      <c r="C66" s="4">
        <v>1832.54</v>
      </c>
      <c r="D66" s="4">
        <v>1764.36</v>
      </c>
      <c r="E66" s="4">
        <v>1724.18</v>
      </c>
      <c r="F66" s="4">
        <v>1748.97</v>
      </c>
      <c r="G66" s="4">
        <v>1722.32</v>
      </c>
      <c r="H66" s="4">
        <v>1574.38</v>
      </c>
      <c r="I66" s="4">
        <v>1565.02</v>
      </c>
      <c r="J66" s="4">
        <v>1506.03</v>
      </c>
      <c r="K66" s="4">
        <v>1458.47</v>
      </c>
      <c r="L66" s="4">
        <v>1381.26</v>
      </c>
      <c r="M66" s="4">
        <v>1351.74</v>
      </c>
      <c r="N66" s="4">
        <v>1333.42</v>
      </c>
      <c r="O66" s="4">
        <v>1223.6500000000001</v>
      </c>
      <c r="P66" s="4">
        <v>1255.43</v>
      </c>
      <c r="Q66" s="4">
        <v>1213</v>
      </c>
      <c r="R66" s="4">
        <v>1163.23</v>
      </c>
      <c r="S66" s="4">
        <v>1124.45</v>
      </c>
      <c r="T66" s="4">
        <v>1125.9000000000001</v>
      </c>
      <c r="U66" s="4">
        <v>1099.31</v>
      </c>
      <c r="V66" s="4">
        <v>1033.1099999999999</v>
      </c>
      <c r="W66" s="4">
        <v>1042.05</v>
      </c>
      <c r="X66" s="4">
        <v>1025.55</v>
      </c>
      <c r="Y66" s="4">
        <v>947.65</v>
      </c>
      <c r="Z66" s="4">
        <v>956.56</v>
      </c>
      <c r="AA66" s="4">
        <v>882.88</v>
      </c>
      <c r="AB66" s="4">
        <v>833.01</v>
      </c>
      <c r="AC66" s="4">
        <v>848.54</v>
      </c>
      <c r="AD66" s="4">
        <v>851.02</v>
      </c>
      <c r="AE66" s="4">
        <v>842.12</v>
      </c>
      <c r="AF66" s="4">
        <v>802.29</v>
      </c>
      <c r="AG66" s="4">
        <v>770.56</v>
      </c>
      <c r="AH66" s="4">
        <v>807.49</v>
      </c>
      <c r="AI66" s="4">
        <v>768.92</v>
      </c>
      <c r="AJ66" s="4">
        <v>792.55</v>
      </c>
      <c r="AK66" s="4">
        <v>776.95</v>
      </c>
      <c r="AL66" s="4">
        <v>763.23</v>
      </c>
      <c r="AM66" s="4">
        <v>737.06</v>
      </c>
      <c r="AN66" s="4">
        <v>733.74</v>
      </c>
      <c r="AO66" s="4">
        <v>853.52</v>
      </c>
      <c r="AP66" s="4">
        <v>780.32</v>
      </c>
      <c r="AQ66" s="4">
        <v>749.32</v>
      </c>
      <c r="AR66" s="4">
        <v>721.76</v>
      </c>
      <c r="AS66" s="4">
        <v>715.02</v>
      </c>
      <c r="AT66" s="4">
        <v>708.22</v>
      </c>
      <c r="AU66" s="4">
        <v>701.32</v>
      </c>
      <c r="AV66" s="4">
        <v>694.33</v>
      </c>
      <c r="AW66" s="4">
        <v>687.42</v>
      </c>
      <c r="AX66" s="4">
        <v>680.53</v>
      </c>
      <c r="AY66" s="4">
        <v>673.59</v>
      </c>
      <c r="AZ66" s="4">
        <v>666.59</v>
      </c>
      <c r="BA66" s="4">
        <v>659.55</v>
      </c>
      <c r="BB66" s="4">
        <v>652.34</v>
      </c>
      <c r="BC66" s="4">
        <v>645.16999999999996</v>
      </c>
      <c r="BD66" s="4">
        <v>638.12</v>
      </c>
      <c r="BE66" s="4">
        <v>631.04</v>
      </c>
      <c r="BF66" s="4">
        <v>623.99</v>
      </c>
      <c r="BG66" s="4">
        <v>616.9</v>
      </c>
      <c r="BH66" s="4">
        <v>609.97</v>
      </c>
      <c r="BI66" s="4">
        <v>603.04</v>
      </c>
      <c r="BJ66" s="4">
        <v>595.98</v>
      </c>
      <c r="BK66" s="4">
        <v>588.99</v>
      </c>
      <c r="BL66" s="4">
        <v>582.1</v>
      </c>
      <c r="BM66" s="4">
        <v>575.21</v>
      </c>
      <c r="BN66" s="4">
        <v>568.29</v>
      </c>
      <c r="BO66" s="4">
        <v>561.5</v>
      </c>
      <c r="BP66" s="4">
        <v>554.96</v>
      </c>
      <c r="BQ66" s="4">
        <v>548.41999999999996</v>
      </c>
      <c r="BR66" s="4">
        <v>541.9</v>
      </c>
      <c r="BS66" s="4">
        <v>535.45000000000005</v>
      </c>
      <c r="BT66" s="4">
        <v>529.13</v>
      </c>
      <c r="BU66" s="4">
        <v>522.85</v>
      </c>
      <c r="BV66" s="4">
        <v>516.63</v>
      </c>
      <c r="BW66" s="4">
        <v>510.48</v>
      </c>
      <c r="BX66" s="4">
        <v>504.37</v>
      </c>
      <c r="BY66" s="4">
        <v>498.33</v>
      </c>
      <c r="BZ66" s="4">
        <v>492.34</v>
      </c>
      <c r="CA66" s="4">
        <v>486.57</v>
      </c>
      <c r="CB66" s="4">
        <v>480.82</v>
      </c>
      <c r="CC66" s="4">
        <v>475.06</v>
      </c>
      <c r="CD66" s="4">
        <v>469.37</v>
      </c>
      <c r="CE66" s="4">
        <v>463.66</v>
      </c>
      <c r="CF66" s="4">
        <v>458.05</v>
      </c>
      <c r="CG66" s="4">
        <v>452.5</v>
      </c>
      <c r="CH66" s="4">
        <v>447.04</v>
      </c>
      <c r="CI66" s="4">
        <v>441.72</v>
      </c>
      <c r="CJ66" s="4">
        <v>436.44</v>
      </c>
      <c r="CK66" s="4">
        <v>431.21</v>
      </c>
      <c r="CL66" s="4">
        <v>426.01</v>
      </c>
      <c r="CM66" s="4">
        <v>420.9</v>
      </c>
    </row>
    <row r="67" spans="1:91" ht="14.1" customHeight="1">
      <c r="A67" s="2">
        <v>61</v>
      </c>
      <c r="B67" s="4">
        <v>2035.99</v>
      </c>
      <c r="C67" s="4">
        <v>1906.35</v>
      </c>
      <c r="D67" s="4">
        <v>1951.81</v>
      </c>
      <c r="E67" s="4">
        <v>1941.46</v>
      </c>
      <c r="F67" s="4">
        <v>1937.93</v>
      </c>
      <c r="G67" s="4">
        <v>1928.42</v>
      </c>
      <c r="H67" s="4">
        <v>1835.65</v>
      </c>
      <c r="I67" s="4">
        <v>1790.7</v>
      </c>
      <c r="J67" s="4">
        <v>1719.24</v>
      </c>
      <c r="K67" s="4">
        <v>1629.36</v>
      </c>
      <c r="L67" s="4">
        <v>1559.54</v>
      </c>
      <c r="M67" s="4">
        <v>1508.54</v>
      </c>
      <c r="N67" s="4">
        <v>1492.57</v>
      </c>
      <c r="O67" s="4">
        <v>1426.02</v>
      </c>
      <c r="P67" s="4">
        <v>1341.52</v>
      </c>
      <c r="Q67" s="4">
        <v>1343.53</v>
      </c>
      <c r="R67" s="4">
        <v>1305.49</v>
      </c>
      <c r="S67" s="4">
        <v>1266.4100000000001</v>
      </c>
      <c r="T67" s="4">
        <v>1215.6600000000001</v>
      </c>
      <c r="U67" s="4">
        <v>1229.75</v>
      </c>
      <c r="V67" s="4">
        <v>1166.96</v>
      </c>
      <c r="W67" s="4">
        <v>1101.3599999999999</v>
      </c>
      <c r="X67" s="4">
        <v>1114.6099999999999</v>
      </c>
      <c r="Y67" s="4">
        <v>1058.5999999999999</v>
      </c>
      <c r="Z67" s="4">
        <v>1011.62</v>
      </c>
      <c r="AA67" s="4">
        <v>1016.72</v>
      </c>
      <c r="AB67" s="4">
        <v>966.4</v>
      </c>
      <c r="AC67" s="4">
        <v>919.81</v>
      </c>
      <c r="AD67" s="4">
        <v>905.04</v>
      </c>
      <c r="AE67" s="4">
        <v>892.35</v>
      </c>
      <c r="AF67" s="4">
        <v>854.36</v>
      </c>
      <c r="AG67" s="4">
        <v>872.59</v>
      </c>
      <c r="AH67" s="4">
        <v>861.02</v>
      </c>
      <c r="AI67" s="4">
        <v>840.95</v>
      </c>
      <c r="AJ67" s="4">
        <v>856.01</v>
      </c>
      <c r="AK67" s="4">
        <v>848.8</v>
      </c>
      <c r="AL67" s="4">
        <v>817.01</v>
      </c>
      <c r="AM67" s="4">
        <v>824.36</v>
      </c>
      <c r="AN67" s="4">
        <v>786.06</v>
      </c>
      <c r="AO67" s="4">
        <v>908.37</v>
      </c>
      <c r="AP67" s="4">
        <v>852.99</v>
      </c>
      <c r="AQ67" s="4">
        <v>820.8</v>
      </c>
      <c r="AR67" s="4">
        <v>792.45</v>
      </c>
      <c r="AS67" s="4">
        <v>785.07</v>
      </c>
      <c r="AT67" s="4">
        <v>777.66</v>
      </c>
      <c r="AU67" s="4">
        <v>770.18</v>
      </c>
      <c r="AV67" s="4">
        <v>762.58</v>
      </c>
      <c r="AW67" s="4">
        <v>755.05</v>
      </c>
      <c r="AX67" s="4">
        <v>747.53</v>
      </c>
      <c r="AY67" s="4">
        <v>739.95</v>
      </c>
      <c r="AZ67" s="4">
        <v>732.33</v>
      </c>
      <c r="BA67" s="4">
        <v>724.68</v>
      </c>
      <c r="BB67" s="4">
        <v>716.84</v>
      </c>
      <c r="BC67" s="4">
        <v>709.08</v>
      </c>
      <c r="BD67" s="4">
        <v>701.4</v>
      </c>
      <c r="BE67" s="4">
        <v>693.61</v>
      </c>
      <c r="BF67" s="4">
        <v>685.77</v>
      </c>
      <c r="BG67" s="4">
        <v>678.04</v>
      </c>
      <c r="BH67" s="4">
        <v>670.35</v>
      </c>
      <c r="BI67" s="4">
        <v>662.68</v>
      </c>
      <c r="BJ67" s="4">
        <v>655.04</v>
      </c>
      <c r="BK67" s="4">
        <v>647.36</v>
      </c>
      <c r="BL67" s="4">
        <v>639.79999999999995</v>
      </c>
      <c r="BM67" s="4">
        <v>632.24</v>
      </c>
      <c r="BN67" s="4">
        <v>624.62</v>
      </c>
      <c r="BO67" s="4">
        <v>617.13</v>
      </c>
      <c r="BP67" s="4">
        <v>609.87</v>
      </c>
      <c r="BQ67" s="4">
        <v>602.67999999999995</v>
      </c>
      <c r="BR67" s="4">
        <v>595.5</v>
      </c>
      <c r="BS67" s="4">
        <v>588.47</v>
      </c>
      <c r="BT67" s="4">
        <v>581.59</v>
      </c>
      <c r="BU67" s="4">
        <v>574.64</v>
      </c>
      <c r="BV67" s="4">
        <v>567.76</v>
      </c>
      <c r="BW67" s="4">
        <v>561.02</v>
      </c>
      <c r="BX67" s="4">
        <v>554.27</v>
      </c>
      <c r="BY67" s="4">
        <v>547.66999999999996</v>
      </c>
      <c r="BZ67" s="4">
        <v>541.13</v>
      </c>
      <c r="CA67" s="4">
        <v>534.66999999999996</v>
      </c>
      <c r="CB67" s="4">
        <v>528.30999999999995</v>
      </c>
      <c r="CC67" s="4">
        <v>521.99</v>
      </c>
      <c r="CD67" s="4">
        <v>515.84</v>
      </c>
      <c r="CE67" s="4">
        <v>509.75</v>
      </c>
      <c r="CF67" s="4">
        <v>503.53</v>
      </c>
      <c r="CG67" s="4">
        <v>497.32</v>
      </c>
      <c r="CH67" s="4">
        <v>491.26</v>
      </c>
      <c r="CI67" s="4">
        <v>485.47</v>
      </c>
      <c r="CJ67" s="4">
        <v>479.7</v>
      </c>
      <c r="CK67" s="4">
        <v>473.89</v>
      </c>
      <c r="CL67" s="4">
        <v>468.23</v>
      </c>
      <c r="CM67" s="4">
        <v>462.67</v>
      </c>
    </row>
    <row r="68" spans="1:91" ht="14.1" customHeight="1">
      <c r="A68" s="2">
        <v>62</v>
      </c>
      <c r="B68" s="4">
        <v>2159.23</v>
      </c>
      <c r="C68" s="4">
        <v>2200.7800000000002</v>
      </c>
      <c r="D68" s="4">
        <v>2195.77</v>
      </c>
      <c r="E68" s="4">
        <v>2125.67</v>
      </c>
      <c r="F68" s="4">
        <v>2077.9899999999998</v>
      </c>
      <c r="G68" s="4">
        <v>2105.19</v>
      </c>
      <c r="H68" s="4">
        <v>1998.65</v>
      </c>
      <c r="I68" s="4">
        <v>1949.01</v>
      </c>
      <c r="J68" s="4">
        <v>1883.19</v>
      </c>
      <c r="K68" s="4">
        <v>1798.5</v>
      </c>
      <c r="L68" s="4">
        <v>1695.01</v>
      </c>
      <c r="M68" s="4">
        <v>1696.54</v>
      </c>
      <c r="N68" s="4">
        <v>1653.48</v>
      </c>
      <c r="O68" s="4">
        <v>1570.47</v>
      </c>
      <c r="P68" s="4">
        <v>1546.49</v>
      </c>
      <c r="Q68" s="4">
        <v>1489.79</v>
      </c>
      <c r="R68" s="4">
        <v>1419.64</v>
      </c>
      <c r="S68" s="4">
        <v>1404.07</v>
      </c>
      <c r="T68" s="4">
        <v>1348.94</v>
      </c>
      <c r="U68" s="4">
        <v>1304.29</v>
      </c>
      <c r="V68" s="4">
        <v>1295.1199999999999</v>
      </c>
      <c r="W68" s="4">
        <v>1264.2</v>
      </c>
      <c r="X68" s="4">
        <v>1229.04</v>
      </c>
      <c r="Y68" s="4">
        <v>1224.8399999999999</v>
      </c>
      <c r="Z68" s="4">
        <v>1134.42</v>
      </c>
      <c r="AA68" s="4">
        <v>1100.44</v>
      </c>
      <c r="AB68" s="4">
        <v>1102.49</v>
      </c>
      <c r="AC68" s="4">
        <v>1014.1</v>
      </c>
      <c r="AD68" s="4">
        <v>961.26</v>
      </c>
      <c r="AE68" s="4">
        <v>974.76</v>
      </c>
      <c r="AF68" s="4">
        <v>946.91</v>
      </c>
      <c r="AG68" s="4">
        <v>935.35</v>
      </c>
      <c r="AH68" s="4">
        <v>965.09</v>
      </c>
      <c r="AI68" s="4">
        <v>943.6</v>
      </c>
      <c r="AJ68" s="4">
        <v>917.21</v>
      </c>
      <c r="AK68" s="4">
        <v>921.41</v>
      </c>
      <c r="AL68" s="4">
        <v>904.5</v>
      </c>
      <c r="AM68" s="4">
        <v>898.06</v>
      </c>
      <c r="AN68" s="4">
        <v>895.78</v>
      </c>
      <c r="AO68" s="4">
        <v>1018.1</v>
      </c>
      <c r="AP68" s="4">
        <v>931.6</v>
      </c>
      <c r="AQ68" s="4">
        <v>898.21</v>
      </c>
      <c r="AR68" s="4">
        <v>868.99</v>
      </c>
      <c r="AS68" s="4">
        <v>860.97</v>
      </c>
      <c r="AT68" s="4">
        <v>852.83</v>
      </c>
      <c r="AU68" s="4">
        <v>844.68</v>
      </c>
      <c r="AV68" s="4">
        <v>836.52</v>
      </c>
      <c r="AW68" s="4">
        <v>828.24</v>
      </c>
      <c r="AX68" s="4">
        <v>819.89</v>
      </c>
      <c r="AY68" s="4">
        <v>811.63</v>
      </c>
      <c r="AZ68" s="4">
        <v>803.31</v>
      </c>
      <c r="BA68" s="4">
        <v>794.87</v>
      </c>
      <c r="BB68" s="4">
        <v>786.41</v>
      </c>
      <c r="BC68" s="4">
        <v>777.93</v>
      </c>
      <c r="BD68" s="4">
        <v>769.47</v>
      </c>
      <c r="BE68" s="4">
        <v>761</v>
      </c>
      <c r="BF68" s="4">
        <v>752.47</v>
      </c>
      <c r="BG68" s="4">
        <v>743.97</v>
      </c>
      <c r="BH68" s="4">
        <v>735.4</v>
      </c>
      <c r="BI68" s="4">
        <v>726.96</v>
      </c>
      <c r="BJ68" s="4">
        <v>718.65</v>
      </c>
      <c r="BK68" s="4">
        <v>710.27</v>
      </c>
      <c r="BL68" s="4">
        <v>701.93</v>
      </c>
      <c r="BM68" s="4">
        <v>693.59</v>
      </c>
      <c r="BN68" s="4">
        <v>685.35</v>
      </c>
      <c r="BO68" s="4">
        <v>677.18</v>
      </c>
      <c r="BP68" s="4">
        <v>669.07</v>
      </c>
      <c r="BQ68" s="4">
        <v>661.11</v>
      </c>
      <c r="BR68" s="4">
        <v>653.29999999999995</v>
      </c>
      <c r="BS68" s="4">
        <v>645.58000000000004</v>
      </c>
      <c r="BT68" s="4">
        <v>637.92999999999995</v>
      </c>
      <c r="BU68" s="4">
        <v>630.42999999999995</v>
      </c>
      <c r="BV68" s="4">
        <v>622.96</v>
      </c>
      <c r="BW68" s="4">
        <v>615.48</v>
      </c>
      <c r="BX68" s="4">
        <v>608.08000000000004</v>
      </c>
      <c r="BY68" s="4">
        <v>600.91999999999996</v>
      </c>
      <c r="BZ68" s="4">
        <v>593.75</v>
      </c>
      <c r="CA68" s="4">
        <v>586.51</v>
      </c>
      <c r="CB68" s="4">
        <v>579.55999999999995</v>
      </c>
      <c r="CC68" s="4">
        <v>572.73</v>
      </c>
      <c r="CD68" s="4">
        <v>565.85</v>
      </c>
      <c r="CE68" s="4">
        <v>559.12</v>
      </c>
      <c r="CF68" s="4">
        <v>552.52</v>
      </c>
      <c r="CG68" s="4">
        <v>545.79999999999995</v>
      </c>
      <c r="CH68" s="4">
        <v>539.1</v>
      </c>
      <c r="CI68" s="4">
        <v>532.67999999999995</v>
      </c>
      <c r="CJ68" s="4">
        <v>526.30999999999995</v>
      </c>
      <c r="CK68" s="4">
        <v>519.97</v>
      </c>
      <c r="CL68" s="4">
        <v>513.75</v>
      </c>
      <c r="CM68" s="4">
        <v>507.62</v>
      </c>
    </row>
    <row r="69" spans="1:91" ht="14.1" customHeight="1">
      <c r="A69" s="2">
        <v>63</v>
      </c>
      <c r="B69" s="4">
        <v>2413.52</v>
      </c>
      <c r="C69" s="4">
        <v>2320.21</v>
      </c>
      <c r="D69" s="4">
        <v>2487.48</v>
      </c>
      <c r="E69" s="4">
        <v>2382.7199999999998</v>
      </c>
      <c r="F69" s="4">
        <v>2324.61</v>
      </c>
      <c r="G69" s="4">
        <v>2257.4499999999998</v>
      </c>
      <c r="H69" s="4">
        <v>2171.92</v>
      </c>
      <c r="I69" s="4">
        <v>2177.7199999999998</v>
      </c>
      <c r="J69" s="4">
        <v>2042.13</v>
      </c>
      <c r="K69" s="4">
        <v>2010.29</v>
      </c>
      <c r="L69" s="4">
        <v>2000.81</v>
      </c>
      <c r="M69" s="4">
        <v>1899.88</v>
      </c>
      <c r="N69" s="4">
        <v>1850.37</v>
      </c>
      <c r="O69" s="4">
        <v>1734.85</v>
      </c>
      <c r="P69" s="4">
        <v>1710.66</v>
      </c>
      <c r="Q69" s="4">
        <v>1681.89</v>
      </c>
      <c r="R69" s="4">
        <v>1564.69</v>
      </c>
      <c r="S69" s="4">
        <v>1552.56</v>
      </c>
      <c r="T69" s="4">
        <v>1489.57</v>
      </c>
      <c r="U69" s="4">
        <v>1450.79</v>
      </c>
      <c r="V69" s="4">
        <v>1389.13</v>
      </c>
      <c r="W69" s="4">
        <v>1366.26</v>
      </c>
      <c r="X69" s="4">
        <v>1353.64</v>
      </c>
      <c r="Y69" s="4">
        <v>1230.76</v>
      </c>
      <c r="Z69" s="4">
        <v>1272.8599999999999</v>
      </c>
      <c r="AA69" s="4">
        <v>1218.8800000000001</v>
      </c>
      <c r="AB69" s="4">
        <v>1169.5</v>
      </c>
      <c r="AC69" s="4">
        <v>1184.3499999999999</v>
      </c>
      <c r="AD69" s="4">
        <v>1067.1500000000001</v>
      </c>
      <c r="AE69" s="4">
        <v>1068.8</v>
      </c>
      <c r="AF69" s="4">
        <v>1027.82</v>
      </c>
      <c r="AG69" s="4">
        <v>1000.13</v>
      </c>
      <c r="AH69" s="4">
        <v>1021.06</v>
      </c>
      <c r="AI69" s="4">
        <v>1011.46</v>
      </c>
      <c r="AJ69" s="4">
        <v>1041.4100000000001</v>
      </c>
      <c r="AK69" s="4">
        <v>1031.49</v>
      </c>
      <c r="AL69" s="4">
        <v>1010.65</v>
      </c>
      <c r="AM69" s="4">
        <v>1014.47</v>
      </c>
      <c r="AN69" s="4">
        <v>962.76</v>
      </c>
      <c r="AO69" s="4">
        <v>1100.75</v>
      </c>
      <c r="AP69" s="4">
        <v>1016.8</v>
      </c>
      <c r="AQ69" s="4">
        <v>982.08</v>
      </c>
      <c r="AR69" s="4">
        <v>951.78</v>
      </c>
      <c r="AS69" s="4">
        <v>943.02</v>
      </c>
      <c r="AT69" s="4">
        <v>934.2</v>
      </c>
      <c r="AU69" s="4">
        <v>925.26</v>
      </c>
      <c r="AV69" s="4">
        <v>916.35</v>
      </c>
      <c r="AW69" s="4">
        <v>907.33</v>
      </c>
      <c r="AX69" s="4">
        <v>898.15</v>
      </c>
      <c r="AY69" s="4">
        <v>889.03</v>
      </c>
      <c r="AZ69" s="4">
        <v>879.89</v>
      </c>
      <c r="BA69" s="4">
        <v>870.68</v>
      </c>
      <c r="BB69" s="4">
        <v>861.47</v>
      </c>
      <c r="BC69" s="4">
        <v>852.18</v>
      </c>
      <c r="BD69" s="4">
        <v>842.93</v>
      </c>
      <c r="BE69" s="4">
        <v>833.64</v>
      </c>
      <c r="BF69" s="4">
        <v>824.36</v>
      </c>
      <c r="BG69" s="4">
        <v>815.06</v>
      </c>
      <c r="BH69" s="4">
        <v>805.68</v>
      </c>
      <c r="BI69" s="4">
        <v>796.42</v>
      </c>
      <c r="BJ69" s="4">
        <v>787.24</v>
      </c>
      <c r="BK69" s="4">
        <v>778.07</v>
      </c>
      <c r="BL69" s="4">
        <v>768.92</v>
      </c>
      <c r="BM69" s="4">
        <v>759.83</v>
      </c>
      <c r="BN69" s="4">
        <v>750.84</v>
      </c>
      <c r="BO69" s="4">
        <v>741.83</v>
      </c>
      <c r="BP69" s="4">
        <v>732.86</v>
      </c>
      <c r="BQ69" s="4">
        <v>724.14</v>
      </c>
      <c r="BR69" s="4">
        <v>715.59</v>
      </c>
      <c r="BS69" s="4">
        <v>707.01</v>
      </c>
      <c r="BT69" s="4">
        <v>698.63</v>
      </c>
      <c r="BU69" s="4">
        <v>690.51</v>
      </c>
      <c r="BV69" s="4">
        <v>682.33</v>
      </c>
      <c r="BW69" s="4">
        <v>674.17</v>
      </c>
      <c r="BX69" s="4">
        <v>666.1</v>
      </c>
      <c r="BY69" s="4">
        <v>658.25</v>
      </c>
      <c r="BZ69" s="4">
        <v>650.41</v>
      </c>
      <c r="CA69" s="4">
        <v>642.53</v>
      </c>
      <c r="CB69" s="4">
        <v>634.89</v>
      </c>
      <c r="CC69" s="4">
        <v>627.37</v>
      </c>
      <c r="CD69" s="4">
        <v>619.80999999999995</v>
      </c>
      <c r="CE69" s="4">
        <v>612.36</v>
      </c>
      <c r="CF69" s="4">
        <v>605.22</v>
      </c>
      <c r="CG69" s="4">
        <v>598</v>
      </c>
      <c r="CH69" s="4">
        <v>590.72</v>
      </c>
      <c r="CI69" s="4">
        <v>583.64</v>
      </c>
      <c r="CJ69" s="4">
        <v>576.61</v>
      </c>
      <c r="CK69" s="4">
        <v>569.66</v>
      </c>
      <c r="CL69" s="4">
        <v>562.80999999999995</v>
      </c>
      <c r="CM69" s="4">
        <v>556.04999999999995</v>
      </c>
    </row>
    <row r="70" spans="1:91" ht="14.1" customHeight="1">
      <c r="A70" s="2">
        <v>64</v>
      </c>
      <c r="B70" s="4">
        <v>2707.54</v>
      </c>
      <c r="C70" s="4">
        <v>2682.27</v>
      </c>
      <c r="D70" s="4">
        <v>2540.5100000000002</v>
      </c>
      <c r="E70" s="4">
        <v>2565.7399999999998</v>
      </c>
      <c r="F70" s="4">
        <v>2626.52</v>
      </c>
      <c r="G70" s="4">
        <v>2463.21</v>
      </c>
      <c r="H70" s="4">
        <v>2435.21</v>
      </c>
      <c r="I70" s="4">
        <v>2448.75</v>
      </c>
      <c r="J70" s="4">
        <v>2325.34</v>
      </c>
      <c r="K70" s="4">
        <v>2274.61</v>
      </c>
      <c r="L70" s="4">
        <v>2220.52</v>
      </c>
      <c r="M70" s="4">
        <v>2121.96</v>
      </c>
      <c r="N70" s="4">
        <v>2133.39</v>
      </c>
      <c r="O70" s="4">
        <v>1982.29</v>
      </c>
      <c r="P70" s="4">
        <v>1944.38</v>
      </c>
      <c r="Q70" s="4">
        <v>1880.17</v>
      </c>
      <c r="R70" s="4">
        <v>1783.97</v>
      </c>
      <c r="S70" s="4">
        <v>1749.38</v>
      </c>
      <c r="T70" s="4">
        <v>1654</v>
      </c>
      <c r="U70" s="4">
        <v>1564.86</v>
      </c>
      <c r="V70" s="4">
        <v>1507.16</v>
      </c>
      <c r="W70" s="4">
        <v>1518.39</v>
      </c>
      <c r="X70" s="4">
        <v>1503.89</v>
      </c>
      <c r="Y70" s="4">
        <v>1429.58</v>
      </c>
      <c r="Z70" s="4">
        <v>1389.22</v>
      </c>
      <c r="AA70" s="4">
        <v>1342.94</v>
      </c>
      <c r="AB70" s="4">
        <v>1308.21</v>
      </c>
      <c r="AC70" s="4">
        <v>1261.51</v>
      </c>
      <c r="AD70" s="4">
        <v>1216.0899999999999</v>
      </c>
      <c r="AE70" s="4">
        <v>1161.6300000000001</v>
      </c>
      <c r="AF70" s="4">
        <v>1115.82</v>
      </c>
      <c r="AG70" s="4">
        <v>1097.72</v>
      </c>
      <c r="AH70" s="4">
        <v>1112.5999999999999</v>
      </c>
      <c r="AI70" s="4">
        <v>1121.1099999999999</v>
      </c>
      <c r="AJ70" s="4">
        <v>1138.8399999999999</v>
      </c>
      <c r="AK70" s="4">
        <v>1107.76</v>
      </c>
      <c r="AL70" s="4">
        <v>1115.07</v>
      </c>
      <c r="AM70" s="4">
        <v>1058.48</v>
      </c>
      <c r="AN70" s="4">
        <v>1049.48</v>
      </c>
      <c r="AO70" s="4">
        <v>1190.68</v>
      </c>
      <c r="AP70" s="4">
        <v>1109.3599999999999</v>
      </c>
      <c r="AQ70" s="4">
        <v>1072.79</v>
      </c>
      <c r="AR70" s="4">
        <v>1041.0899999999999</v>
      </c>
      <c r="AS70" s="4">
        <v>1031.48</v>
      </c>
      <c r="AT70" s="4">
        <v>1021.91</v>
      </c>
      <c r="AU70" s="4">
        <v>1012.17</v>
      </c>
      <c r="AV70" s="4">
        <v>1002.4</v>
      </c>
      <c r="AW70" s="4">
        <v>992.57</v>
      </c>
      <c r="AX70" s="4">
        <v>982.57</v>
      </c>
      <c r="AY70" s="4">
        <v>972.56</v>
      </c>
      <c r="AZ70" s="4">
        <v>962.51</v>
      </c>
      <c r="BA70" s="4">
        <v>952.47</v>
      </c>
      <c r="BB70" s="4">
        <v>942.51</v>
      </c>
      <c r="BC70" s="4">
        <v>932.38</v>
      </c>
      <c r="BD70" s="4">
        <v>922.21</v>
      </c>
      <c r="BE70" s="4">
        <v>912.08</v>
      </c>
      <c r="BF70" s="4">
        <v>901.88</v>
      </c>
      <c r="BG70" s="4">
        <v>891.7</v>
      </c>
      <c r="BH70" s="4">
        <v>881.5</v>
      </c>
      <c r="BI70" s="4">
        <v>871.31</v>
      </c>
      <c r="BJ70" s="4">
        <v>861.26</v>
      </c>
      <c r="BK70" s="4">
        <v>851.18</v>
      </c>
      <c r="BL70" s="4">
        <v>841.09</v>
      </c>
      <c r="BM70" s="4">
        <v>831.15</v>
      </c>
      <c r="BN70" s="4">
        <v>821.33</v>
      </c>
      <c r="BO70" s="4">
        <v>811.46</v>
      </c>
      <c r="BP70" s="4">
        <v>801.65</v>
      </c>
      <c r="BQ70" s="4">
        <v>792.18</v>
      </c>
      <c r="BR70" s="4">
        <v>782.81</v>
      </c>
      <c r="BS70" s="4">
        <v>773.43</v>
      </c>
      <c r="BT70" s="4">
        <v>764.19</v>
      </c>
      <c r="BU70" s="4">
        <v>755.22</v>
      </c>
      <c r="BV70" s="4">
        <v>746.25</v>
      </c>
      <c r="BW70" s="4">
        <v>737.34</v>
      </c>
      <c r="BX70" s="4">
        <v>728.63</v>
      </c>
      <c r="BY70" s="4">
        <v>719.96</v>
      </c>
      <c r="BZ70" s="4">
        <v>711.41</v>
      </c>
      <c r="CA70" s="4">
        <v>703</v>
      </c>
      <c r="CB70" s="4">
        <v>694.6</v>
      </c>
      <c r="CC70" s="4">
        <v>686.26</v>
      </c>
      <c r="CD70" s="4">
        <v>678.02</v>
      </c>
      <c r="CE70" s="4">
        <v>669.92</v>
      </c>
      <c r="CF70" s="4">
        <v>662.05</v>
      </c>
      <c r="CG70" s="4">
        <v>654.16999999999996</v>
      </c>
      <c r="CH70" s="4">
        <v>646.29</v>
      </c>
      <c r="CI70" s="4">
        <v>638.59</v>
      </c>
      <c r="CJ70" s="4">
        <v>630.89</v>
      </c>
      <c r="CK70" s="4">
        <v>623.20000000000005</v>
      </c>
      <c r="CL70" s="4">
        <v>615.73</v>
      </c>
      <c r="CM70" s="4">
        <v>608.37</v>
      </c>
    </row>
    <row r="71" spans="1:91" ht="14.1" customHeight="1">
      <c r="A71" s="2">
        <v>65</v>
      </c>
      <c r="B71" s="4">
        <v>2959.58</v>
      </c>
      <c r="C71" s="4">
        <v>2949.14</v>
      </c>
      <c r="D71" s="4">
        <v>2889.43</v>
      </c>
      <c r="E71" s="4">
        <v>2669.85</v>
      </c>
      <c r="F71" s="4">
        <v>2906.07</v>
      </c>
      <c r="G71" s="4">
        <v>2766.91</v>
      </c>
      <c r="H71" s="4">
        <v>2673.24</v>
      </c>
      <c r="I71" s="4">
        <v>2641.51</v>
      </c>
      <c r="J71" s="4">
        <v>2586.16</v>
      </c>
      <c r="K71" s="4">
        <v>2562.2800000000002</v>
      </c>
      <c r="L71" s="4">
        <v>2477.48</v>
      </c>
      <c r="M71" s="4">
        <v>2314.41</v>
      </c>
      <c r="N71" s="4">
        <v>2347.92</v>
      </c>
      <c r="O71" s="4">
        <v>2237.5</v>
      </c>
      <c r="P71" s="4">
        <v>2141.48</v>
      </c>
      <c r="Q71" s="4">
        <v>2107.48</v>
      </c>
      <c r="R71" s="4">
        <v>2006.55</v>
      </c>
      <c r="S71" s="4">
        <v>1931.31</v>
      </c>
      <c r="T71" s="4">
        <v>1878.21</v>
      </c>
      <c r="U71" s="4">
        <v>1794.26</v>
      </c>
      <c r="V71" s="4">
        <v>1670.47</v>
      </c>
      <c r="W71" s="4">
        <v>1672.62</v>
      </c>
      <c r="X71" s="4">
        <v>1607.94</v>
      </c>
      <c r="Y71" s="4">
        <v>1580.94</v>
      </c>
      <c r="Z71" s="4">
        <v>1517.11</v>
      </c>
      <c r="AA71" s="4">
        <v>1473.45</v>
      </c>
      <c r="AB71" s="4">
        <v>1465.77</v>
      </c>
      <c r="AC71" s="4">
        <v>1384.43</v>
      </c>
      <c r="AD71" s="4">
        <v>1286.72</v>
      </c>
      <c r="AE71" s="4">
        <v>1293.24</v>
      </c>
      <c r="AF71" s="4">
        <v>1203.1500000000001</v>
      </c>
      <c r="AG71" s="4">
        <v>1180.92</v>
      </c>
      <c r="AH71" s="4">
        <v>1201.76</v>
      </c>
      <c r="AI71" s="4">
        <v>1191.6600000000001</v>
      </c>
      <c r="AJ71" s="4">
        <v>1198.93</v>
      </c>
      <c r="AK71" s="4">
        <v>1216.8800000000001</v>
      </c>
      <c r="AL71" s="4">
        <v>1180.1500000000001</v>
      </c>
      <c r="AM71" s="4">
        <v>1186.8900000000001</v>
      </c>
      <c r="AN71" s="4">
        <v>1175.53</v>
      </c>
      <c r="AO71" s="4">
        <v>1300.3900000000001</v>
      </c>
      <c r="AP71" s="4">
        <v>1209.3399999999999</v>
      </c>
      <c r="AQ71" s="4">
        <v>1170.45</v>
      </c>
      <c r="AR71" s="4">
        <v>1137.23</v>
      </c>
      <c r="AS71" s="4">
        <v>1126.92</v>
      </c>
      <c r="AT71" s="4">
        <v>1116.3800000000001</v>
      </c>
      <c r="AU71" s="4">
        <v>1105.71</v>
      </c>
      <c r="AV71" s="4">
        <v>1095.06</v>
      </c>
      <c r="AW71" s="4">
        <v>1084.26</v>
      </c>
      <c r="AX71" s="4">
        <v>1073.4000000000001</v>
      </c>
      <c r="AY71" s="4">
        <v>1062.54</v>
      </c>
      <c r="AZ71" s="4">
        <v>1051.53</v>
      </c>
      <c r="BA71" s="4">
        <v>1040.51</v>
      </c>
      <c r="BB71" s="4">
        <v>1029.6099999999999</v>
      </c>
      <c r="BC71" s="4">
        <v>1018.67</v>
      </c>
      <c r="BD71" s="4">
        <v>1007.51</v>
      </c>
      <c r="BE71" s="4">
        <v>996.43</v>
      </c>
      <c r="BF71" s="4">
        <v>985.33</v>
      </c>
      <c r="BG71" s="4">
        <v>974.19</v>
      </c>
      <c r="BH71" s="4">
        <v>963.07</v>
      </c>
      <c r="BI71" s="4">
        <v>951.89</v>
      </c>
      <c r="BJ71" s="4">
        <v>940.9</v>
      </c>
      <c r="BK71" s="4">
        <v>929.96</v>
      </c>
      <c r="BL71" s="4">
        <v>918.88</v>
      </c>
      <c r="BM71" s="4">
        <v>907.95</v>
      </c>
      <c r="BN71" s="4">
        <v>897.31</v>
      </c>
      <c r="BO71" s="4">
        <v>886.57</v>
      </c>
      <c r="BP71" s="4">
        <v>875.86</v>
      </c>
      <c r="BQ71" s="4">
        <v>865.44</v>
      </c>
      <c r="BR71" s="4">
        <v>855.22</v>
      </c>
      <c r="BS71" s="4">
        <v>845.05</v>
      </c>
      <c r="BT71" s="4">
        <v>834.93</v>
      </c>
      <c r="BU71" s="4">
        <v>825</v>
      </c>
      <c r="BV71" s="4">
        <v>815.25</v>
      </c>
      <c r="BW71" s="4">
        <v>805.63</v>
      </c>
      <c r="BX71" s="4">
        <v>796.12</v>
      </c>
      <c r="BY71" s="4">
        <v>786.62</v>
      </c>
      <c r="BZ71" s="4">
        <v>777.28</v>
      </c>
      <c r="CA71" s="4">
        <v>768.07</v>
      </c>
      <c r="CB71" s="4">
        <v>758.88</v>
      </c>
      <c r="CC71" s="4">
        <v>749.75</v>
      </c>
      <c r="CD71" s="4">
        <v>740.75</v>
      </c>
      <c r="CE71" s="4">
        <v>731.95</v>
      </c>
      <c r="CF71" s="4">
        <v>723.24</v>
      </c>
      <c r="CG71" s="4">
        <v>714.61</v>
      </c>
      <c r="CH71" s="4">
        <v>706.12</v>
      </c>
      <c r="CI71" s="4">
        <v>697.81</v>
      </c>
      <c r="CJ71" s="4">
        <v>689.35</v>
      </c>
      <c r="CK71" s="4">
        <v>680.92</v>
      </c>
      <c r="CL71" s="4">
        <v>672.84</v>
      </c>
      <c r="CM71" s="4">
        <v>664.79</v>
      </c>
    </row>
    <row r="72" spans="1:91" ht="14.1" customHeight="1">
      <c r="A72" s="2">
        <v>66</v>
      </c>
      <c r="B72" s="4">
        <v>3177.5</v>
      </c>
      <c r="C72" s="4">
        <v>3164.51</v>
      </c>
      <c r="D72" s="4">
        <v>3153.91</v>
      </c>
      <c r="E72" s="4">
        <v>3103.09</v>
      </c>
      <c r="F72" s="4">
        <v>2911.75</v>
      </c>
      <c r="G72" s="4">
        <v>3039.4</v>
      </c>
      <c r="H72" s="4">
        <v>2924.48</v>
      </c>
      <c r="I72" s="4">
        <v>2926.71</v>
      </c>
      <c r="J72" s="4">
        <v>2831.44</v>
      </c>
      <c r="K72" s="4">
        <v>2723.97</v>
      </c>
      <c r="L72" s="4">
        <v>2734.42</v>
      </c>
      <c r="M72" s="4">
        <v>2619.4899999999998</v>
      </c>
      <c r="N72" s="4">
        <v>2611.77</v>
      </c>
      <c r="O72" s="4">
        <v>2439.59</v>
      </c>
      <c r="P72" s="4">
        <v>2455.25</v>
      </c>
      <c r="Q72" s="4">
        <v>2294.75</v>
      </c>
      <c r="R72" s="4">
        <v>2177.33</v>
      </c>
      <c r="S72" s="4">
        <v>2143.61</v>
      </c>
      <c r="T72" s="4">
        <v>2095.71</v>
      </c>
      <c r="U72" s="4">
        <v>1964</v>
      </c>
      <c r="V72" s="4">
        <v>1873.43</v>
      </c>
      <c r="W72" s="4">
        <v>1811.94</v>
      </c>
      <c r="X72" s="4">
        <v>1770.79</v>
      </c>
      <c r="Y72" s="4">
        <v>1738</v>
      </c>
      <c r="Z72" s="4">
        <v>1640.26</v>
      </c>
      <c r="AA72" s="4">
        <v>1621.16</v>
      </c>
      <c r="AB72" s="4">
        <v>1581.17</v>
      </c>
      <c r="AC72" s="4">
        <v>1523.48</v>
      </c>
      <c r="AD72" s="4">
        <v>1453.17</v>
      </c>
      <c r="AE72" s="4">
        <v>1425.24</v>
      </c>
      <c r="AF72" s="4">
        <v>1397.97</v>
      </c>
      <c r="AG72" s="4">
        <v>1301.58</v>
      </c>
      <c r="AH72" s="4">
        <v>1315.31</v>
      </c>
      <c r="AI72" s="4">
        <v>1262.42</v>
      </c>
      <c r="AJ72" s="4">
        <v>1295.8499999999999</v>
      </c>
      <c r="AK72" s="4">
        <v>1319.14</v>
      </c>
      <c r="AL72" s="4">
        <v>1325.43</v>
      </c>
      <c r="AM72" s="4">
        <v>1314.5</v>
      </c>
      <c r="AN72" s="4">
        <v>1266.48</v>
      </c>
      <c r="AO72" s="4">
        <v>1495.48</v>
      </c>
      <c r="AP72" s="4">
        <v>1317.86</v>
      </c>
      <c r="AQ72" s="4">
        <v>1276.2</v>
      </c>
      <c r="AR72" s="4">
        <v>1241.1600000000001</v>
      </c>
      <c r="AS72" s="4">
        <v>1230.24</v>
      </c>
      <c r="AT72" s="4">
        <v>1218.74</v>
      </c>
      <c r="AU72" s="4">
        <v>1207.1300000000001</v>
      </c>
      <c r="AV72" s="4">
        <v>1195.4100000000001</v>
      </c>
      <c r="AW72" s="4">
        <v>1183.6600000000001</v>
      </c>
      <c r="AX72" s="4">
        <v>1171.9000000000001</v>
      </c>
      <c r="AY72" s="4">
        <v>1160.04</v>
      </c>
      <c r="AZ72" s="4">
        <v>1148.0999999999999</v>
      </c>
      <c r="BA72" s="4">
        <v>1136.04</v>
      </c>
      <c r="BB72" s="4">
        <v>1124</v>
      </c>
      <c r="BC72" s="4">
        <v>1112.08</v>
      </c>
      <c r="BD72" s="4">
        <v>1100.01</v>
      </c>
      <c r="BE72" s="4">
        <v>1087.93</v>
      </c>
      <c r="BF72" s="4">
        <v>1075.8699999999999</v>
      </c>
      <c r="BG72" s="4">
        <v>1063.73</v>
      </c>
      <c r="BH72" s="4">
        <v>1051.57</v>
      </c>
      <c r="BI72" s="4">
        <v>1039.42</v>
      </c>
      <c r="BJ72" s="4">
        <v>1027.29</v>
      </c>
      <c r="BK72" s="4">
        <v>1015.19</v>
      </c>
      <c r="BL72" s="4">
        <v>1003.18</v>
      </c>
      <c r="BM72" s="4">
        <v>991.3</v>
      </c>
      <c r="BN72" s="4">
        <v>979.58</v>
      </c>
      <c r="BO72" s="4">
        <v>967.95</v>
      </c>
      <c r="BP72" s="4">
        <v>956.39</v>
      </c>
      <c r="BQ72" s="4">
        <v>944.95</v>
      </c>
      <c r="BR72" s="4">
        <v>933.74</v>
      </c>
      <c r="BS72" s="4">
        <v>922.65</v>
      </c>
      <c r="BT72" s="4">
        <v>911.68</v>
      </c>
      <c r="BU72" s="4">
        <v>900.77</v>
      </c>
      <c r="BV72" s="4">
        <v>890.04</v>
      </c>
      <c r="BW72" s="4">
        <v>879.58</v>
      </c>
      <c r="BX72" s="4">
        <v>869.22</v>
      </c>
      <c r="BY72" s="4">
        <v>858.9</v>
      </c>
      <c r="BZ72" s="4">
        <v>848.67</v>
      </c>
      <c r="CA72" s="4">
        <v>838.53</v>
      </c>
      <c r="CB72" s="4">
        <v>828.53</v>
      </c>
      <c r="CC72" s="4">
        <v>818.6</v>
      </c>
      <c r="CD72" s="4">
        <v>808.85</v>
      </c>
      <c r="CE72" s="4">
        <v>799.29</v>
      </c>
      <c r="CF72" s="4">
        <v>789.7</v>
      </c>
      <c r="CG72" s="4">
        <v>780.23</v>
      </c>
      <c r="CH72" s="4">
        <v>770.98</v>
      </c>
      <c r="CI72" s="4">
        <v>761.89</v>
      </c>
      <c r="CJ72" s="4">
        <v>752.76</v>
      </c>
      <c r="CK72" s="4">
        <v>743.7</v>
      </c>
      <c r="CL72" s="4">
        <v>734.77</v>
      </c>
      <c r="CM72" s="4">
        <v>725.88</v>
      </c>
    </row>
    <row r="73" spans="1:91" ht="14.1" customHeight="1">
      <c r="A73" s="2">
        <v>67</v>
      </c>
      <c r="B73" s="4">
        <v>3520.88</v>
      </c>
      <c r="C73" s="4">
        <v>3498.15</v>
      </c>
      <c r="D73" s="4">
        <v>3513.23</v>
      </c>
      <c r="E73" s="4">
        <v>3380.05</v>
      </c>
      <c r="F73" s="4">
        <v>3320.92</v>
      </c>
      <c r="G73" s="4">
        <v>3240.56</v>
      </c>
      <c r="H73" s="4">
        <v>3281.24</v>
      </c>
      <c r="I73" s="4">
        <v>3157.45</v>
      </c>
      <c r="J73" s="4">
        <v>3151.79</v>
      </c>
      <c r="K73" s="4">
        <v>3082.77</v>
      </c>
      <c r="L73" s="4">
        <v>3038.02</v>
      </c>
      <c r="M73" s="4">
        <v>2923.35</v>
      </c>
      <c r="N73" s="4">
        <v>2949.87</v>
      </c>
      <c r="O73" s="4">
        <v>2759.15</v>
      </c>
      <c r="P73" s="4">
        <v>2714.69</v>
      </c>
      <c r="Q73" s="4">
        <v>2559.71</v>
      </c>
      <c r="R73" s="4">
        <v>2503.85</v>
      </c>
      <c r="S73" s="4">
        <v>2410.0100000000002</v>
      </c>
      <c r="T73" s="4">
        <v>2350.04</v>
      </c>
      <c r="U73" s="4">
        <v>2213.0300000000002</v>
      </c>
      <c r="V73" s="4">
        <v>2094.13</v>
      </c>
      <c r="W73" s="4">
        <v>2034.01</v>
      </c>
      <c r="X73" s="4">
        <v>1994.88</v>
      </c>
      <c r="Y73" s="4">
        <v>1882.78</v>
      </c>
      <c r="Z73" s="4">
        <v>1835.52</v>
      </c>
      <c r="AA73" s="4">
        <v>1777.34</v>
      </c>
      <c r="AB73" s="4">
        <v>1718.4</v>
      </c>
      <c r="AC73" s="4">
        <v>1666.36</v>
      </c>
      <c r="AD73" s="4">
        <v>1600.96</v>
      </c>
      <c r="AE73" s="4">
        <v>1555.21</v>
      </c>
      <c r="AF73" s="4">
        <v>1479.45</v>
      </c>
      <c r="AG73" s="4">
        <v>1513.4</v>
      </c>
      <c r="AH73" s="4">
        <v>1389.29</v>
      </c>
      <c r="AI73" s="4">
        <v>1416.83</v>
      </c>
      <c r="AJ73" s="4">
        <v>1418.82</v>
      </c>
      <c r="AK73" s="4">
        <v>1398.42</v>
      </c>
      <c r="AL73" s="4">
        <v>1439.29</v>
      </c>
      <c r="AM73" s="4">
        <v>1407.63</v>
      </c>
      <c r="AN73" s="4">
        <v>1385.75</v>
      </c>
      <c r="AO73" s="4">
        <v>1554.8</v>
      </c>
      <c r="AP73" s="4">
        <v>1436.5</v>
      </c>
      <c r="AQ73" s="4">
        <v>1391.58</v>
      </c>
      <c r="AR73" s="4">
        <v>1354.06</v>
      </c>
      <c r="AS73" s="4">
        <v>1342.69</v>
      </c>
      <c r="AT73" s="4">
        <v>1330.62</v>
      </c>
      <c r="AU73" s="4">
        <v>1318.09</v>
      </c>
      <c r="AV73" s="4">
        <v>1305.25</v>
      </c>
      <c r="AW73" s="4">
        <v>1292.4000000000001</v>
      </c>
      <c r="AX73" s="4">
        <v>1279.56</v>
      </c>
      <c r="AY73" s="4">
        <v>1266.6099999999999</v>
      </c>
      <c r="AZ73" s="4">
        <v>1253.68</v>
      </c>
      <c r="BA73" s="4">
        <v>1240.57</v>
      </c>
      <c r="BB73" s="4">
        <v>1227.3900000000001</v>
      </c>
      <c r="BC73" s="4">
        <v>1214.3499999999999</v>
      </c>
      <c r="BD73" s="4">
        <v>1201.18</v>
      </c>
      <c r="BE73" s="4">
        <v>1188.02</v>
      </c>
      <c r="BF73" s="4">
        <v>1174.8399999999999</v>
      </c>
      <c r="BG73" s="4">
        <v>1161.6300000000001</v>
      </c>
      <c r="BH73" s="4">
        <v>1148.44</v>
      </c>
      <c r="BI73" s="4">
        <v>1135.21</v>
      </c>
      <c r="BJ73" s="4">
        <v>1121.8900000000001</v>
      </c>
      <c r="BK73" s="4">
        <v>1108.53</v>
      </c>
      <c r="BL73" s="4">
        <v>1095.3900000000001</v>
      </c>
      <c r="BM73" s="4">
        <v>1082.45</v>
      </c>
      <c r="BN73" s="4">
        <v>1069.5</v>
      </c>
      <c r="BO73" s="4">
        <v>1056.78</v>
      </c>
      <c r="BP73" s="4">
        <v>1044.3399999999999</v>
      </c>
      <c r="BQ73" s="4">
        <v>1031.95</v>
      </c>
      <c r="BR73" s="4">
        <v>1019.63</v>
      </c>
      <c r="BS73" s="4">
        <v>1007.38</v>
      </c>
      <c r="BT73" s="4">
        <v>995.36</v>
      </c>
      <c r="BU73" s="4">
        <v>983.56</v>
      </c>
      <c r="BV73" s="4">
        <v>971.87</v>
      </c>
      <c r="BW73" s="4">
        <v>960.3</v>
      </c>
      <c r="BX73" s="4">
        <v>948.91</v>
      </c>
      <c r="BY73" s="4">
        <v>937.73</v>
      </c>
      <c r="BZ73" s="4">
        <v>926.64</v>
      </c>
      <c r="CA73" s="4">
        <v>915.61</v>
      </c>
      <c r="CB73" s="4">
        <v>904.72</v>
      </c>
      <c r="CC73" s="4">
        <v>893.94</v>
      </c>
      <c r="CD73" s="4">
        <v>883.38</v>
      </c>
      <c r="CE73" s="4">
        <v>872.87</v>
      </c>
      <c r="CF73" s="4">
        <v>862.37</v>
      </c>
      <c r="CG73" s="4">
        <v>852.01</v>
      </c>
      <c r="CH73" s="4">
        <v>841.85</v>
      </c>
      <c r="CI73" s="4">
        <v>831.9</v>
      </c>
      <c r="CJ73" s="4">
        <v>822.04</v>
      </c>
      <c r="CK73" s="4">
        <v>812.33</v>
      </c>
      <c r="CL73" s="4">
        <v>802.53</v>
      </c>
      <c r="CM73" s="4">
        <v>792.71</v>
      </c>
    </row>
    <row r="74" spans="1:91" ht="14.1" customHeight="1">
      <c r="A74" s="2">
        <v>68</v>
      </c>
      <c r="B74" s="4">
        <v>3849.28</v>
      </c>
      <c r="C74" s="4">
        <v>3853.28</v>
      </c>
      <c r="D74" s="4">
        <v>3894.47</v>
      </c>
      <c r="E74" s="4">
        <v>3772.28</v>
      </c>
      <c r="F74" s="4">
        <v>3794.53</v>
      </c>
      <c r="G74" s="4">
        <v>3634.38</v>
      </c>
      <c r="H74" s="4">
        <v>3438.29</v>
      </c>
      <c r="I74" s="4">
        <v>3516.15</v>
      </c>
      <c r="J74" s="4">
        <v>3332.33</v>
      </c>
      <c r="K74" s="4">
        <v>3344.99</v>
      </c>
      <c r="L74" s="4">
        <v>3242.12</v>
      </c>
      <c r="M74" s="4">
        <v>3207.88</v>
      </c>
      <c r="N74" s="4">
        <v>3179.8</v>
      </c>
      <c r="O74" s="4">
        <v>3041.32</v>
      </c>
      <c r="P74" s="4">
        <v>2939.79</v>
      </c>
      <c r="Q74" s="4">
        <v>2898.14</v>
      </c>
      <c r="R74" s="4">
        <v>2794.67</v>
      </c>
      <c r="S74" s="4">
        <v>2651.93</v>
      </c>
      <c r="T74" s="4">
        <v>2559.9</v>
      </c>
      <c r="U74" s="4">
        <v>2438.56</v>
      </c>
      <c r="V74" s="4">
        <v>2271.96</v>
      </c>
      <c r="W74" s="4">
        <v>2263.02</v>
      </c>
      <c r="X74" s="4">
        <v>2225.35</v>
      </c>
      <c r="Y74" s="4">
        <v>2088.59</v>
      </c>
      <c r="Z74" s="4">
        <v>1998.25</v>
      </c>
      <c r="AA74" s="4">
        <v>1952</v>
      </c>
      <c r="AB74" s="4">
        <v>1933.63</v>
      </c>
      <c r="AC74" s="4">
        <v>1907.64</v>
      </c>
      <c r="AD74" s="4">
        <v>1812.13</v>
      </c>
      <c r="AE74" s="4">
        <v>1738.86</v>
      </c>
      <c r="AF74" s="4">
        <v>1612.67</v>
      </c>
      <c r="AG74" s="4">
        <v>1565.89</v>
      </c>
      <c r="AH74" s="4">
        <v>1580.66</v>
      </c>
      <c r="AI74" s="4">
        <v>1522.59</v>
      </c>
      <c r="AJ74" s="4">
        <v>1544.14</v>
      </c>
      <c r="AK74" s="4">
        <v>1554.96</v>
      </c>
      <c r="AL74" s="4">
        <v>1526.39</v>
      </c>
      <c r="AM74" s="4">
        <v>1573.91</v>
      </c>
      <c r="AN74" s="4">
        <v>1524.63</v>
      </c>
      <c r="AO74" s="4">
        <v>1718.02</v>
      </c>
      <c r="AP74" s="4">
        <v>1566.81</v>
      </c>
      <c r="AQ74" s="4">
        <v>1518.23</v>
      </c>
      <c r="AR74" s="4">
        <v>1478.02</v>
      </c>
      <c r="AS74" s="4">
        <v>1466.26</v>
      </c>
      <c r="AT74" s="4">
        <v>1453.85</v>
      </c>
      <c r="AU74" s="4">
        <v>1440.56</v>
      </c>
      <c r="AV74" s="4">
        <v>1426.63</v>
      </c>
      <c r="AW74" s="4">
        <v>1412.56</v>
      </c>
      <c r="AX74" s="4">
        <v>1398.48</v>
      </c>
      <c r="AY74" s="4">
        <v>1384.37</v>
      </c>
      <c r="AZ74" s="4">
        <v>1370.23</v>
      </c>
      <c r="BA74" s="4">
        <v>1355.93</v>
      </c>
      <c r="BB74" s="4">
        <v>1341.52</v>
      </c>
      <c r="BC74" s="4">
        <v>1327.22</v>
      </c>
      <c r="BD74" s="4">
        <v>1312.8</v>
      </c>
      <c r="BE74" s="4">
        <v>1298.4000000000001</v>
      </c>
      <c r="BF74" s="4">
        <v>1283.99</v>
      </c>
      <c r="BG74" s="4">
        <v>1269.6199999999999</v>
      </c>
      <c r="BH74" s="4">
        <v>1255.24</v>
      </c>
      <c r="BI74" s="4">
        <v>1240.74</v>
      </c>
      <c r="BJ74" s="4">
        <v>1226.25</v>
      </c>
      <c r="BK74" s="4">
        <v>1211.72</v>
      </c>
      <c r="BL74" s="4">
        <v>1197.33</v>
      </c>
      <c r="BM74" s="4">
        <v>1183.17</v>
      </c>
      <c r="BN74" s="4">
        <v>1168.96</v>
      </c>
      <c r="BO74" s="4">
        <v>1154.94</v>
      </c>
      <c r="BP74" s="4">
        <v>1141.32</v>
      </c>
      <c r="BQ74" s="4">
        <v>1127.8499999999999</v>
      </c>
      <c r="BR74" s="4">
        <v>1114.4100000000001</v>
      </c>
      <c r="BS74" s="4">
        <v>1101.04</v>
      </c>
      <c r="BT74" s="4">
        <v>1087.9100000000001</v>
      </c>
      <c r="BU74" s="4">
        <v>1075.03</v>
      </c>
      <c r="BV74" s="4">
        <v>1062.23</v>
      </c>
      <c r="BW74" s="4">
        <v>1049.54</v>
      </c>
      <c r="BX74" s="4">
        <v>1037.0899999999999</v>
      </c>
      <c r="BY74" s="4">
        <v>1024.8699999999999</v>
      </c>
      <c r="BZ74" s="4">
        <v>1012.83</v>
      </c>
      <c r="CA74" s="4">
        <v>1000.79</v>
      </c>
      <c r="CB74" s="4">
        <v>988.87</v>
      </c>
      <c r="CC74" s="4">
        <v>977.16</v>
      </c>
      <c r="CD74" s="4">
        <v>965.61</v>
      </c>
      <c r="CE74" s="4">
        <v>954.07</v>
      </c>
      <c r="CF74" s="4">
        <v>942.57</v>
      </c>
      <c r="CG74" s="4">
        <v>931.29</v>
      </c>
      <c r="CH74" s="4">
        <v>920.23</v>
      </c>
      <c r="CI74" s="4">
        <v>909.37</v>
      </c>
      <c r="CJ74" s="4">
        <v>898.54</v>
      </c>
      <c r="CK74" s="4">
        <v>887.86</v>
      </c>
      <c r="CL74" s="4">
        <v>877.35</v>
      </c>
      <c r="CM74" s="4">
        <v>866.7</v>
      </c>
    </row>
    <row r="75" spans="1:91" ht="14.1" customHeight="1">
      <c r="A75" s="2">
        <v>69</v>
      </c>
      <c r="B75" s="4">
        <v>4201.37</v>
      </c>
      <c r="C75" s="4">
        <v>4230.84</v>
      </c>
      <c r="D75" s="4">
        <v>4171.3500000000004</v>
      </c>
      <c r="E75" s="4">
        <v>3983.59</v>
      </c>
      <c r="F75" s="4">
        <v>4052.7</v>
      </c>
      <c r="G75" s="4">
        <v>4050.57</v>
      </c>
      <c r="H75" s="4">
        <v>3910.29</v>
      </c>
      <c r="I75" s="4">
        <v>3680.78</v>
      </c>
      <c r="J75" s="4">
        <v>3778.92</v>
      </c>
      <c r="K75" s="4">
        <v>3747.16</v>
      </c>
      <c r="L75" s="4">
        <v>3602.58</v>
      </c>
      <c r="M75" s="4">
        <v>3541.74</v>
      </c>
      <c r="N75" s="4">
        <v>3536.09</v>
      </c>
      <c r="O75" s="4">
        <v>3262.07</v>
      </c>
      <c r="P75" s="4">
        <v>3311.62</v>
      </c>
      <c r="Q75" s="4">
        <v>3189.05</v>
      </c>
      <c r="R75" s="4">
        <v>3068.06</v>
      </c>
      <c r="S75" s="4">
        <v>2945.05</v>
      </c>
      <c r="T75" s="4">
        <v>2887.26</v>
      </c>
      <c r="U75" s="4">
        <v>2733.35</v>
      </c>
      <c r="V75" s="4">
        <v>2586.59</v>
      </c>
      <c r="W75" s="4">
        <v>2524.4299999999998</v>
      </c>
      <c r="X75" s="4">
        <v>2426.81</v>
      </c>
      <c r="Y75" s="4">
        <v>2336.31</v>
      </c>
      <c r="Z75" s="4">
        <v>2181.31</v>
      </c>
      <c r="AA75" s="4">
        <v>2086.0700000000002</v>
      </c>
      <c r="AB75" s="4">
        <v>2115.34</v>
      </c>
      <c r="AC75" s="4">
        <v>2064.7399999999998</v>
      </c>
      <c r="AD75" s="4">
        <v>1994.4</v>
      </c>
      <c r="AE75" s="4">
        <v>1935.42</v>
      </c>
      <c r="AF75" s="4">
        <v>1785.99</v>
      </c>
      <c r="AG75" s="4">
        <v>1811.54</v>
      </c>
      <c r="AH75" s="4">
        <v>1747.96</v>
      </c>
      <c r="AI75" s="4">
        <v>1735.14</v>
      </c>
      <c r="AJ75" s="4">
        <v>1664.99</v>
      </c>
      <c r="AK75" s="4">
        <v>1701.05</v>
      </c>
      <c r="AL75" s="4">
        <v>1661.88</v>
      </c>
      <c r="AM75" s="4">
        <v>1738.35</v>
      </c>
      <c r="AN75" s="4">
        <v>1674.77</v>
      </c>
      <c r="AO75" s="4">
        <v>1888.6</v>
      </c>
      <c r="AP75" s="4">
        <v>1711.82</v>
      </c>
      <c r="AQ75" s="4">
        <v>1659.26</v>
      </c>
      <c r="AR75" s="4">
        <v>1616.11</v>
      </c>
      <c r="AS75" s="4">
        <v>1603.94</v>
      </c>
      <c r="AT75" s="4">
        <v>1590.85</v>
      </c>
      <c r="AU75" s="4">
        <v>1576.83</v>
      </c>
      <c r="AV75" s="4">
        <v>1562.09</v>
      </c>
      <c r="AW75" s="4">
        <v>1546.9</v>
      </c>
      <c r="AX75" s="4">
        <v>1531.5</v>
      </c>
      <c r="AY75" s="4">
        <v>1516</v>
      </c>
      <c r="AZ75" s="4">
        <v>1500.44</v>
      </c>
      <c r="BA75" s="4">
        <v>1484.8</v>
      </c>
      <c r="BB75" s="4">
        <v>1469.12</v>
      </c>
      <c r="BC75" s="4">
        <v>1453.41</v>
      </c>
      <c r="BD75" s="4">
        <v>1437.63</v>
      </c>
      <c r="BE75" s="4">
        <v>1421.88</v>
      </c>
      <c r="BF75" s="4">
        <v>1406.09</v>
      </c>
      <c r="BG75" s="4">
        <v>1390.35</v>
      </c>
      <c r="BH75" s="4">
        <v>1374.6</v>
      </c>
      <c r="BI75" s="4">
        <v>1358.78</v>
      </c>
      <c r="BJ75" s="4">
        <v>1342.97</v>
      </c>
      <c r="BK75" s="4">
        <v>1327.11</v>
      </c>
      <c r="BL75" s="4">
        <v>1311.45</v>
      </c>
      <c r="BM75" s="4">
        <v>1295.8</v>
      </c>
      <c r="BN75" s="4">
        <v>1280.18</v>
      </c>
      <c r="BO75" s="4">
        <v>1264.9100000000001</v>
      </c>
      <c r="BP75" s="4">
        <v>1249.8</v>
      </c>
      <c r="BQ75" s="4">
        <v>1234.99</v>
      </c>
      <c r="BR75" s="4">
        <v>1220.43</v>
      </c>
      <c r="BS75" s="4">
        <v>1205.98</v>
      </c>
      <c r="BT75" s="4">
        <v>1191.52</v>
      </c>
      <c r="BU75" s="4">
        <v>1177.26</v>
      </c>
      <c r="BV75" s="4">
        <v>1163.29</v>
      </c>
      <c r="BW75" s="4">
        <v>1149.4100000000001</v>
      </c>
      <c r="BX75" s="4">
        <v>1135.76</v>
      </c>
      <c r="BY75" s="4">
        <v>1122.3900000000001</v>
      </c>
      <c r="BZ75" s="4">
        <v>1109.1500000000001</v>
      </c>
      <c r="CA75" s="4">
        <v>1095.96</v>
      </c>
      <c r="CB75" s="4">
        <v>1082.97</v>
      </c>
      <c r="CC75" s="4">
        <v>1070.1600000000001</v>
      </c>
      <c r="CD75" s="4">
        <v>1057.51</v>
      </c>
      <c r="CE75" s="4">
        <v>1044.8699999999999</v>
      </c>
      <c r="CF75" s="4">
        <v>1032.3800000000001</v>
      </c>
      <c r="CG75" s="4">
        <v>1020.15</v>
      </c>
      <c r="CH75" s="4">
        <v>1008.03</v>
      </c>
      <c r="CI75" s="4">
        <v>996.03</v>
      </c>
      <c r="CJ75" s="4">
        <v>984.19</v>
      </c>
      <c r="CK75" s="4">
        <v>972.49</v>
      </c>
      <c r="CL75" s="4">
        <v>960.89</v>
      </c>
      <c r="CM75" s="4">
        <v>949.44</v>
      </c>
    </row>
    <row r="76" spans="1:91" ht="14.1" customHeight="1">
      <c r="A76" s="2">
        <v>70</v>
      </c>
      <c r="B76" s="4">
        <v>4720.45</v>
      </c>
      <c r="C76" s="4">
        <v>4601.28</v>
      </c>
      <c r="D76" s="4">
        <v>4606.5200000000004</v>
      </c>
      <c r="E76" s="4">
        <v>4416.6899999999996</v>
      </c>
      <c r="F76" s="4">
        <v>4598.78</v>
      </c>
      <c r="G76" s="4">
        <v>4391.1400000000003</v>
      </c>
      <c r="H76" s="4">
        <v>4255.08</v>
      </c>
      <c r="I76" s="4">
        <v>4192.7299999999996</v>
      </c>
      <c r="J76" s="4">
        <v>4023.33</v>
      </c>
      <c r="K76" s="4">
        <v>4000.8</v>
      </c>
      <c r="L76" s="4">
        <v>3995.64</v>
      </c>
      <c r="M76" s="4">
        <v>3858.57</v>
      </c>
      <c r="N76" s="4">
        <v>3829.93</v>
      </c>
      <c r="O76" s="4">
        <v>3686.27</v>
      </c>
      <c r="P76" s="4">
        <v>3644.56</v>
      </c>
      <c r="Q76" s="4">
        <v>3622.43</v>
      </c>
      <c r="R76" s="4">
        <v>3405.15</v>
      </c>
      <c r="S76" s="4">
        <v>3351.25</v>
      </c>
      <c r="T76" s="4">
        <v>3209.84</v>
      </c>
      <c r="U76" s="4">
        <v>2986.72</v>
      </c>
      <c r="V76" s="4">
        <v>2875.68</v>
      </c>
      <c r="W76" s="4">
        <v>2751.3</v>
      </c>
      <c r="X76" s="4">
        <v>2620.9699999999998</v>
      </c>
      <c r="Y76" s="4">
        <v>2568.15</v>
      </c>
      <c r="Z76" s="4">
        <v>2401.23</v>
      </c>
      <c r="AA76" s="4">
        <v>2339.48</v>
      </c>
      <c r="AB76" s="4">
        <v>2214.46</v>
      </c>
      <c r="AC76" s="4">
        <v>2243.19</v>
      </c>
      <c r="AD76" s="4">
        <v>2097.33</v>
      </c>
      <c r="AE76" s="4">
        <v>2108.41</v>
      </c>
      <c r="AF76" s="4">
        <v>2118.2800000000002</v>
      </c>
      <c r="AG76" s="4">
        <v>1976.19</v>
      </c>
      <c r="AH76" s="4">
        <v>1949.1</v>
      </c>
      <c r="AI76" s="4">
        <v>1888.44</v>
      </c>
      <c r="AJ76" s="4">
        <v>1895.03</v>
      </c>
      <c r="AK76" s="4">
        <v>1838.63</v>
      </c>
      <c r="AL76" s="4">
        <v>1823.89</v>
      </c>
      <c r="AM76" s="4">
        <v>1856.77</v>
      </c>
      <c r="AN76" s="4">
        <v>1769.01</v>
      </c>
      <c r="AO76" s="4">
        <v>2047.47</v>
      </c>
      <c r="AP76" s="4">
        <v>1875.93</v>
      </c>
      <c r="AQ76" s="4">
        <v>1818.68</v>
      </c>
      <c r="AR76" s="4">
        <v>1771.82</v>
      </c>
      <c r="AS76" s="4">
        <v>1759.04</v>
      </c>
      <c r="AT76" s="4">
        <v>1745.29</v>
      </c>
      <c r="AU76" s="4">
        <v>1730.55</v>
      </c>
      <c r="AV76" s="4">
        <v>1714.99</v>
      </c>
      <c r="AW76" s="4">
        <v>1698.69</v>
      </c>
      <c r="AX76" s="4">
        <v>1681.99</v>
      </c>
      <c r="AY76" s="4">
        <v>1665</v>
      </c>
      <c r="AZ76" s="4">
        <v>1647.81</v>
      </c>
      <c r="BA76" s="4">
        <v>1630.76</v>
      </c>
      <c r="BB76" s="4">
        <v>1613.58</v>
      </c>
      <c r="BC76" s="4">
        <v>1596.3</v>
      </c>
      <c r="BD76" s="4">
        <v>1579.12</v>
      </c>
      <c r="BE76" s="4">
        <v>1561.73</v>
      </c>
      <c r="BF76" s="4">
        <v>1544.36</v>
      </c>
      <c r="BG76" s="4">
        <v>1527.07</v>
      </c>
      <c r="BH76" s="4">
        <v>1509.84</v>
      </c>
      <c r="BI76" s="4">
        <v>1492.6</v>
      </c>
      <c r="BJ76" s="4">
        <v>1475.22</v>
      </c>
      <c r="BK76" s="4">
        <v>1457.93</v>
      </c>
      <c r="BL76" s="4">
        <v>1440.68</v>
      </c>
      <c r="BM76" s="4">
        <v>1423.34</v>
      </c>
      <c r="BN76" s="4">
        <v>1406.21</v>
      </c>
      <c r="BO76" s="4">
        <v>1389.4</v>
      </c>
      <c r="BP76" s="4">
        <v>1372.82</v>
      </c>
      <c r="BQ76" s="4">
        <v>1356.44</v>
      </c>
      <c r="BR76" s="4">
        <v>1340.36</v>
      </c>
      <c r="BS76" s="4">
        <v>1324.57</v>
      </c>
      <c r="BT76" s="4">
        <v>1308.77</v>
      </c>
      <c r="BU76" s="4">
        <v>1293.0999999999999</v>
      </c>
      <c r="BV76" s="4">
        <v>1277.72</v>
      </c>
      <c r="BW76" s="4">
        <v>1262.46</v>
      </c>
      <c r="BX76" s="4">
        <v>1247.47</v>
      </c>
      <c r="BY76" s="4">
        <v>1232.76</v>
      </c>
      <c r="BZ76" s="4">
        <v>1218.1099999999999</v>
      </c>
      <c r="CA76" s="4">
        <v>1203.68</v>
      </c>
      <c r="CB76" s="4">
        <v>1189.51</v>
      </c>
      <c r="CC76" s="4">
        <v>1175.44</v>
      </c>
      <c r="CD76" s="4">
        <v>1161.5999999999999</v>
      </c>
      <c r="CE76" s="4">
        <v>1147.74</v>
      </c>
      <c r="CF76" s="4">
        <v>1134.0899999999999</v>
      </c>
      <c r="CG76" s="4">
        <v>1120.76</v>
      </c>
      <c r="CH76" s="4">
        <v>1107.3699999999999</v>
      </c>
      <c r="CI76" s="4">
        <v>1094.06</v>
      </c>
      <c r="CJ76" s="4">
        <v>1081.0999999999999</v>
      </c>
      <c r="CK76" s="4">
        <v>1068.29</v>
      </c>
      <c r="CL76" s="4">
        <v>1055.52</v>
      </c>
      <c r="CM76" s="4">
        <v>1043.05</v>
      </c>
    </row>
    <row r="77" spans="1:91" ht="14.1" customHeight="1">
      <c r="A77" s="2">
        <v>71</v>
      </c>
      <c r="B77" s="4">
        <v>5152.75</v>
      </c>
      <c r="C77" s="4">
        <v>5039.95</v>
      </c>
      <c r="D77" s="4">
        <v>5011.2299999999996</v>
      </c>
      <c r="E77" s="4">
        <v>4750.97</v>
      </c>
      <c r="F77" s="4">
        <v>4962.8</v>
      </c>
      <c r="G77" s="4">
        <v>4762.8900000000003</v>
      </c>
      <c r="H77" s="4">
        <v>4673.1400000000003</v>
      </c>
      <c r="I77" s="4">
        <v>4459</v>
      </c>
      <c r="J77" s="4">
        <v>4480.0200000000004</v>
      </c>
      <c r="K77" s="4">
        <v>4264.6000000000004</v>
      </c>
      <c r="L77" s="4">
        <v>4412.22</v>
      </c>
      <c r="M77" s="4">
        <v>4294.6099999999997</v>
      </c>
      <c r="N77" s="4">
        <v>4333.8599999999997</v>
      </c>
      <c r="O77" s="4">
        <v>4023.21</v>
      </c>
      <c r="P77" s="4">
        <v>4007.67</v>
      </c>
      <c r="Q77" s="4">
        <v>3903.08</v>
      </c>
      <c r="R77" s="4">
        <v>3808.72</v>
      </c>
      <c r="S77" s="4">
        <v>3652.19</v>
      </c>
      <c r="T77" s="4">
        <v>3620.1</v>
      </c>
      <c r="U77" s="4">
        <v>3331.01</v>
      </c>
      <c r="V77" s="4">
        <v>3213.62</v>
      </c>
      <c r="W77" s="4">
        <v>3153.04</v>
      </c>
      <c r="X77" s="4">
        <v>2999.38</v>
      </c>
      <c r="Y77" s="4">
        <v>2783.65</v>
      </c>
      <c r="Z77" s="4">
        <v>2794.1</v>
      </c>
      <c r="AA77" s="4">
        <v>2606.44</v>
      </c>
      <c r="AB77" s="4">
        <v>2470.2399999999998</v>
      </c>
      <c r="AC77" s="4">
        <v>2482.2800000000002</v>
      </c>
      <c r="AD77" s="4">
        <v>2367.7399999999998</v>
      </c>
      <c r="AE77" s="4">
        <v>2301.8200000000002</v>
      </c>
      <c r="AF77" s="4">
        <v>2323.1799999999998</v>
      </c>
      <c r="AG77" s="4">
        <v>2236.89</v>
      </c>
      <c r="AH77" s="4">
        <v>2111.11</v>
      </c>
      <c r="AI77" s="4">
        <v>2107.85</v>
      </c>
      <c r="AJ77" s="4">
        <v>2109.2199999999998</v>
      </c>
      <c r="AK77" s="4">
        <v>2119.71</v>
      </c>
      <c r="AL77" s="4">
        <v>1972.83</v>
      </c>
      <c r="AM77" s="4">
        <v>2024.42</v>
      </c>
      <c r="AN77" s="4">
        <v>1997.17</v>
      </c>
      <c r="AO77" s="4">
        <v>2189.4699999999998</v>
      </c>
      <c r="AP77" s="4">
        <v>2064.9299999999998</v>
      </c>
      <c r="AQ77" s="4">
        <v>2001.56</v>
      </c>
      <c r="AR77" s="4">
        <v>1949.76</v>
      </c>
      <c r="AS77" s="4">
        <v>1935.95</v>
      </c>
      <c r="AT77" s="4">
        <v>1921.53</v>
      </c>
      <c r="AU77" s="4">
        <v>1906.18</v>
      </c>
      <c r="AV77" s="4">
        <v>1889.71</v>
      </c>
      <c r="AW77" s="4">
        <v>1872.36</v>
      </c>
      <c r="AX77" s="4">
        <v>1854.42</v>
      </c>
      <c r="AY77" s="4">
        <v>1835.8</v>
      </c>
      <c r="AZ77" s="4">
        <v>1816.79</v>
      </c>
      <c r="BA77" s="4">
        <v>1797.98</v>
      </c>
      <c r="BB77" s="4">
        <v>1779.16</v>
      </c>
      <c r="BC77" s="4">
        <v>1760.08</v>
      </c>
      <c r="BD77" s="4">
        <v>1741.08</v>
      </c>
      <c r="BE77" s="4">
        <v>1722.04</v>
      </c>
      <c r="BF77" s="4">
        <v>1702.92</v>
      </c>
      <c r="BG77" s="4">
        <v>1683.82</v>
      </c>
      <c r="BH77" s="4">
        <v>1664.77</v>
      </c>
      <c r="BI77" s="4">
        <v>1645.81</v>
      </c>
      <c r="BJ77" s="4">
        <v>1626.72</v>
      </c>
      <c r="BK77" s="4">
        <v>1607.72</v>
      </c>
      <c r="BL77" s="4">
        <v>1588.69</v>
      </c>
      <c r="BM77" s="4">
        <v>1569.6</v>
      </c>
      <c r="BN77" s="4">
        <v>1550.76</v>
      </c>
      <c r="BO77" s="4">
        <v>1532.11</v>
      </c>
      <c r="BP77" s="4">
        <v>1513.84</v>
      </c>
      <c r="BQ77" s="4">
        <v>1495.76</v>
      </c>
      <c r="BR77" s="4">
        <v>1477.88</v>
      </c>
      <c r="BS77" s="4">
        <v>1460.43</v>
      </c>
      <c r="BT77" s="4">
        <v>1443.23</v>
      </c>
      <c r="BU77" s="4">
        <v>1426.06</v>
      </c>
      <c r="BV77" s="4">
        <v>1409.01</v>
      </c>
      <c r="BW77" s="4">
        <v>1392.14</v>
      </c>
      <c r="BX77" s="4">
        <v>1375.66</v>
      </c>
      <c r="BY77" s="4">
        <v>1359.39</v>
      </c>
      <c r="BZ77" s="4">
        <v>1343.19</v>
      </c>
      <c r="CA77" s="4">
        <v>1327.25</v>
      </c>
      <c r="CB77" s="4">
        <v>1311.62</v>
      </c>
      <c r="CC77" s="4">
        <v>1296.25</v>
      </c>
      <c r="CD77" s="4">
        <v>1280.92</v>
      </c>
      <c r="CE77" s="4">
        <v>1265.68</v>
      </c>
      <c r="CF77" s="4">
        <v>1250.68</v>
      </c>
      <c r="CG77" s="4">
        <v>1235.97</v>
      </c>
      <c r="CH77" s="4">
        <v>1221.28</v>
      </c>
      <c r="CI77" s="4">
        <v>1206.6300000000001</v>
      </c>
      <c r="CJ77" s="4">
        <v>1192.25</v>
      </c>
      <c r="CK77" s="4">
        <v>1178.02</v>
      </c>
      <c r="CL77" s="4">
        <v>1164.0899999999999</v>
      </c>
      <c r="CM77" s="4">
        <v>1150.42</v>
      </c>
    </row>
    <row r="78" spans="1:91" ht="14.1" customHeight="1">
      <c r="A78" s="2">
        <v>72</v>
      </c>
      <c r="B78" s="4">
        <v>5639.97</v>
      </c>
      <c r="C78" s="4">
        <v>5640.43</v>
      </c>
      <c r="D78" s="4">
        <v>5502.2</v>
      </c>
      <c r="E78" s="4">
        <v>5341.55</v>
      </c>
      <c r="F78" s="4">
        <v>5418.88</v>
      </c>
      <c r="G78" s="4">
        <v>5343.08</v>
      </c>
      <c r="H78" s="4">
        <v>5148.29</v>
      </c>
      <c r="I78" s="4">
        <v>5105.0600000000004</v>
      </c>
      <c r="J78" s="4">
        <v>4891.26</v>
      </c>
      <c r="K78" s="4">
        <v>4811.6400000000003</v>
      </c>
      <c r="L78" s="4">
        <v>4690.72</v>
      </c>
      <c r="M78" s="4">
        <v>4662.0200000000004</v>
      </c>
      <c r="N78" s="4">
        <v>4686.87</v>
      </c>
      <c r="O78" s="4">
        <v>4355.5200000000004</v>
      </c>
      <c r="P78" s="4">
        <v>4404.2</v>
      </c>
      <c r="Q78" s="4">
        <v>4381.93</v>
      </c>
      <c r="R78" s="4">
        <v>4165.6400000000003</v>
      </c>
      <c r="S78" s="4">
        <v>4093.1</v>
      </c>
      <c r="T78" s="4">
        <v>3955.37</v>
      </c>
      <c r="U78" s="4">
        <v>3745.53</v>
      </c>
      <c r="V78" s="4">
        <v>3561.67</v>
      </c>
      <c r="W78" s="4">
        <v>3476.8</v>
      </c>
      <c r="X78" s="4">
        <v>3291.91</v>
      </c>
      <c r="Y78" s="4">
        <v>3191.57</v>
      </c>
      <c r="Z78" s="4">
        <v>3029.55</v>
      </c>
      <c r="AA78" s="4">
        <v>2903.56</v>
      </c>
      <c r="AB78" s="4">
        <v>2781.47</v>
      </c>
      <c r="AC78" s="4">
        <v>2732.64</v>
      </c>
      <c r="AD78" s="4">
        <v>2636.13</v>
      </c>
      <c r="AE78" s="4">
        <v>2578.5700000000002</v>
      </c>
      <c r="AF78" s="4">
        <v>2495</v>
      </c>
      <c r="AG78" s="4">
        <v>2494.85</v>
      </c>
      <c r="AH78" s="4">
        <v>2474.84</v>
      </c>
      <c r="AI78" s="4">
        <v>2389.1799999999998</v>
      </c>
      <c r="AJ78" s="4">
        <v>2330.77</v>
      </c>
      <c r="AK78" s="4">
        <v>2280.6799999999998</v>
      </c>
      <c r="AL78" s="4">
        <v>2306.94</v>
      </c>
      <c r="AM78" s="4">
        <v>2150.9</v>
      </c>
      <c r="AN78" s="4">
        <v>2138.75</v>
      </c>
      <c r="AO78" s="4">
        <v>2437.71</v>
      </c>
      <c r="AP78" s="4">
        <v>2284.0100000000002</v>
      </c>
      <c r="AQ78" s="4">
        <v>2213.11</v>
      </c>
      <c r="AR78" s="4">
        <v>2154.8000000000002</v>
      </c>
      <c r="AS78" s="4">
        <v>2139.0500000000002</v>
      </c>
      <c r="AT78" s="4">
        <v>2123.44</v>
      </c>
      <c r="AU78" s="4">
        <v>2107.21</v>
      </c>
      <c r="AV78" s="4">
        <v>2089.81</v>
      </c>
      <c r="AW78" s="4">
        <v>2071.34</v>
      </c>
      <c r="AX78" s="4">
        <v>2052.09</v>
      </c>
      <c r="AY78" s="4">
        <v>2031.92</v>
      </c>
      <c r="AZ78" s="4">
        <v>2011.08</v>
      </c>
      <c r="BA78" s="4">
        <v>1990.12</v>
      </c>
      <c r="BB78" s="4">
        <v>1969.31</v>
      </c>
      <c r="BC78" s="4">
        <v>1948.4</v>
      </c>
      <c r="BD78" s="4">
        <v>1927.32</v>
      </c>
      <c r="BE78" s="4">
        <v>1906.27</v>
      </c>
      <c r="BF78" s="4">
        <v>1885.24</v>
      </c>
      <c r="BG78" s="4">
        <v>1864.07</v>
      </c>
      <c r="BH78" s="4">
        <v>1842.9</v>
      </c>
      <c r="BI78" s="4">
        <v>1821.87</v>
      </c>
      <c r="BJ78" s="4">
        <v>1800.87</v>
      </c>
      <c r="BK78" s="4">
        <v>1779.83</v>
      </c>
      <c r="BL78" s="4">
        <v>1758.85</v>
      </c>
      <c r="BM78" s="4">
        <v>1737.98</v>
      </c>
      <c r="BN78" s="4">
        <v>1717.13</v>
      </c>
      <c r="BO78" s="4">
        <v>1696.37</v>
      </c>
      <c r="BP78" s="4">
        <v>1676</v>
      </c>
      <c r="BQ78" s="4">
        <v>1656.01</v>
      </c>
      <c r="BR78" s="4">
        <v>1636.28</v>
      </c>
      <c r="BS78" s="4">
        <v>1616.83</v>
      </c>
      <c r="BT78" s="4">
        <v>1597.64</v>
      </c>
      <c r="BU78" s="4">
        <v>1578.75</v>
      </c>
      <c r="BV78" s="4">
        <v>1560.05</v>
      </c>
      <c r="BW78" s="4">
        <v>1541.4</v>
      </c>
      <c r="BX78" s="4">
        <v>1523.07</v>
      </c>
      <c r="BY78" s="4">
        <v>1504.99</v>
      </c>
      <c r="BZ78" s="4">
        <v>1487.09</v>
      </c>
      <c r="CA78" s="4">
        <v>1469.45</v>
      </c>
      <c r="CB78" s="4">
        <v>1452.04</v>
      </c>
      <c r="CC78" s="4">
        <v>1435.03</v>
      </c>
      <c r="CD78" s="4">
        <v>1418.11</v>
      </c>
      <c r="CE78" s="4">
        <v>1401.27</v>
      </c>
      <c r="CF78" s="4">
        <v>1384.73</v>
      </c>
      <c r="CG78" s="4">
        <v>1368.4</v>
      </c>
      <c r="CH78" s="4">
        <v>1352.24</v>
      </c>
      <c r="CI78" s="4">
        <v>1336.22</v>
      </c>
      <c r="CJ78" s="4">
        <v>1320.19</v>
      </c>
      <c r="CK78" s="4">
        <v>1304.4100000000001</v>
      </c>
      <c r="CL78" s="4">
        <v>1288.94</v>
      </c>
      <c r="CM78" s="4">
        <v>1273.75</v>
      </c>
    </row>
    <row r="79" spans="1:91" ht="14.1" customHeight="1">
      <c r="A79" s="2">
        <v>73</v>
      </c>
      <c r="B79" s="4">
        <v>6275.4</v>
      </c>
      <c r="C79" s="4">
        <v>6232.99</v>
      </c>
      <c r="D79" s="4">
        <v>6136.72</v>
      </c>
      <c r="E79" s="4">
        <v>5845.05</v>
      </c>
      <c r="F79" s="4">
        <v>5885.73</v>
      </c>
      <c r="G79" s="4">
        <v>5760.45</v>
      </c>
      <c r="H79" s="4">
        <v>5597.82</v>
      </c>
      <c r="I79" s="4">
        <v>5617.4</v>
      </c>
      <c r="J79" s="4">
        <v>5354.33</v>
      </c>
      <c r="K79" s="4">
        <v>5300.43</v>
      </c>
      <c r="L79" s="4">
        <v>5140.3500000000004</v>
      </c>
      <c r="M79" s="4">
        <v>4924.6899999999996</v>
      </c>
      <c r="N79" s="4">
        <v>5143.1000000000004</v>
      </c>
      <c r="O79" s="4">
        <v>5013.8999999999996</v>
      </c>
      <c r="P79" s="4">
        <v>4890.03</v>
      </c>
      <c r="Q79" s="4">
        <v>4720.88</v>
      </c>
      <c r="R79" s="4">
        <v>4601.1000000000004</v>
      </c>
      <c r="S79" s="4">
        <v>4453.22</v>
      </c>
      <c r="T79" s="4">
        <v>4423.9399999999996</v>
      </c>
      <c r="U79" s="4">
        <v>4218.5200000000004</v>
      </c>
      <c r="V79" s="4">
        <v>3922.48</v>
      </c>
      <c r="W79" s="4">
        <v>3800.62</v>
      </c>
      <c r="X79" s="4">
        <v>3722.33</v>
      </c>
      <c r="Y79" s="4">
        <v>3494.19</v>
      </c>
      <c r="Z79" s="4">
        <v>3358.21</v>
      </c>
      <c r="AA79" s="4">
        <v>3156.12</v>
      </c>
      <c r="AB79" s="4">
        <v>3040.96</v>
      </c>
      <c r="AC79" s="4">
        <v>3074.41</v>
      </c>
      <c r="AD79" s="4">
        <v>2891.59</v>
      </c>
      <c r="AE79" s="4">
        <v>2834.9</v>
      </c>
      <c r="AF79" s="4">
        <v>2658.17</v>
      </c>
      <c r="AG79" s="4">
        <v>2686.86</v>
      </c>
      <c r="AH79" s="4">
        <v>2700.32</v>
      </c>
      <c r="AI79" s="4">
        <v>2584.04</v>
      </c>
      <c r="AJ79" s="4">
        <v>2567.33</v>
      </c>
      <c r="AK79" s="4">
        <v>2512.13</v>
      </c>
      <c r="AL79" s="4">
        <v>2553.92</v>
      </c>
      <c r="AM79" s="4">
        <v>2554.17</v>
      </c>
      <c r="AN79" s="4">
        <v>2348.41</v>
      </c>
      <c r="AO79" s="4">
        <v>2720.99</v>
      </c>
      <c r="AP79" s="4">
        <v>2536.66</v>
      </c>
      <c r="AQ79" s="4">
        <v>2456.88</v>
      </c>
      <c r="AR79" s="4">
        <v>2390.4</v>
      </c>
      <c r="AS79" s="4">
        <v>2371.2399999999998</v>
      </c>
      <c r="AT79" s="4">
        <v>2353.4699999999998</v>
      </c>
      <c r="AU79" s="4">
        <v>2335.89</v>
      </c>
      <c r="AV79" s="4">
        <v>2317.4699999999998</v>
      </c>
      <c r="AW79" s="4">
        <v>2297.85</v>
      </c>
      <c r="AX79" s="4">
        <v>2277.1</v>
      </c>
      <c r="AY79" s="4">
        <v>2255.4699999999998</v>
      </c>
      <c r="AZ79" s="4">
        <v>2232.89</v>
      </c>
      <c r="BA79" s="4">
        <v>2209.8000000000002</v>
      </c>
      <c r="BB79" s="4">
        <v>2186.6</v>
      </c>
      <c r="BC79" s="4">
        <v>2163.44</v>
      </c>
      <c r="BD79" s="4">
        <v>2140.21</v>
      </c>
      <c r="BE79" s="4">
        <v>2116.7399999999998</v>
      </c>
      <c r="BF79" s="4">
        <v>2093.36</v>
      </c>
      <c r="BG79" s="4">
        <v>2069.96</v>
      </c>
      <c r="BH79" s="4">
        <v>2046.43</v>
      </c>
      <c r="BI79" s="4">
        <v>2023.02</v>
      </c>
      <c r="BJ79" s="4">
        <v>1999.68</v>
      </c>
      <c r="BK79" s="4">
        <v>1976.41</v>
      </c>
      <c r="BL79" s="4">
        <v>1953.29</v>
      </c>
      <c r="BM79" s="4">
        <v>1930.2</v>
      </c>
      <c r="BN79" s="4">
        <v>1907.14</v>
      </c>
      <c r="BO79" s="4">
        <v>1884.1</v>
      </c>
      <c r="BP79" s="4">
        <v>1861.42</v>
      </c>
      <c r="BQ79" s="4">
        <v>1839.17</v>
      </c>
      <c r="BR79" s="4">
        <v>1817.22</v>
      </c>
      <c r="BS79" s="4">
        <v>1795.59</v>
      </c>
      <c r="BT79" s="4">
        <v>1774.14</v>
      </c>
      <c r="BU79" s="4">
        <v>1753.06</v>
      </c>
      <c r="BV79" s="4">
        <v>1732.4</v>
      </c>
      <c r="BW79" s="4">
        <v>1711.88</v>
      </c>
      <c r="BX79" s="4">
        <v>1691.54</v>
      </c>
      <c r="BY79" s="4">
        <v>1671.42</v>
      </c>
      <c r="BZ79" s="4">
        <v>1651.5</v>
      </c>
      <c r="CA79" s="4">
        <v>1631.9</v>
      </c>
      <c r="CB79" s="4">
        <v>1612.56</v>
      </c>
      <c r="CC79" s="4">
        <v>1593.53</v>
      </c>
      <c r="CD79" s="4">
        <v>1574.8</v>
      </c>
      <c r="CE79" s="4">
        <v>1556.26</v>
      </c>
      <c r="CF79" s="4">
        <v>1537.92</v>
      </c>
      <c r="CG79" s="4">
        <v>1519.74</v>
      </c>
      <c r="CH79" s="4">
        <v>1501.71</v>
      </c>
      <c r="CI79" s="4">
        <v>1484.02</v>
      </c>
      <c r="CJ79" s="4">
        <v>1466.44</v>
      </c>
      <c r="CK79" s="4">
        <v>1448.91</v>
      </c>
      <c r="CL79" s="4">
        <v>1431.64</v>
      </c>
      <c r="CM79" s="4">
        <v>1414.66</v>
      </c>
    </row>
    <row r="80" spans="1:91" ht="14.1" customHeight="1">
      <c r="A80" s="2">
        <v>74</v>
      </c>
      <c r="B80" s="4">
        <v>6703.87</v>
      </c>
      <c r="C80" s="4">
        <v>6857.64</v>
      </c>
      <c r="D80" s="4">
        <v>6703.55</v>
      </c>
      <c r="E80" s="4">
        <v>6457.82</v>
      </c>
      <c r="F80" s="4">
        <v>6475.42</v>
      </c>
      <c r="G80" s="4">
        <v>6375.44</v>
      </c>
      <c r="H80" s="4">
        <v>6048.53</v>
      </c>
      <c r="I80" s="4">
        <v>6063.05</v>
      </c>
      <c r="J80" s="4">
        <v>6006.04</v>
      </c>
      <c r="K80" s="4">
        <v>5780.58</v>
      </c>
      <c r="L80" s="4">
        <v>5725.28</v>
      </c>
      <c r="M80" s="4">
        <v>5620.15</v>
      </c>
      <c r="N80" s="4">
        <v>5422.49</v>
      </c>
      <c r="O80" s="4">
        <v>5348.48</v>
      </c>
      <c r="P80" s="4">
        <v>5370.59</v>
      </c>
      <c r="Q80" s="4">
        <v>5240.38</v>
      </c>
      <c r="R80" s="4">
        <v>5147.1899999999996</v>
      </c>
      <c r="S80" s="4">
        <v>5034.5200000000004</v>
      </c>
      <c r="T80" s="4">
        <v>4749.92</v>
      </c>
      <c r="U80" s="4">
        <v>4730.1499999999996</v>
      </c>
      <c r="V80" s="4">
        <v>4405.96</v>
      </c>
      <c r="W80" s="4">
        <v>4314.7299999999996</v>
      </c>
      <c r="X80" s="4">
        <v>4194.38</v>
      </c>
      <c r="Y80" s="4">
        <v>3836.75</v>
      </c>
      <c r="Z80" s="4">
        <v>3810.51</v>
      </c>
      <c r="AA80" s="4">
        <v>3545.31</v>
      </c>
      <c r="AB80" s="4">
        <v>3419.58</v>
      </c>
      <c r="AC80" s="4">
        <v>3246.47</v>
      </c>
      <c r="AD80" s="4">
        <v>3185.1</v>
      </c>
      <c r="AE80" s="4">
        <v>3117.29</v>
      </c>
      <c r="AF80" s="4">
        <v>3048.76</v>
      </c>
      <c r="AG80" s="4">
        <v>2955.67</v>
      </c>
      <c r="AH80" s="4">
        <v>2969.24</v>
      </c>
      <c r="AI80" s="4">
        <v>2936.64</v>
      </c>
      <c r="AJ80" s="4">
        <v>2972.86</v>
      </c>
      <c r="AK80" s="4">
        <v>2836.93</v>
      </c>
      <c r="AL80" s="4">
        <v>2820.44</v>
      </c>
      <c r="AM80" s="4">
        <v>2773.07</v>
      </c>
      <c r="AN80" s="4">
        <v>2684.82</v>
      </c>
      <c r="AO80" s="4">
        <v>2910.41</v>
      </c>
      <c r="AP80" s="4">
        <v>2824.79</v>
      </c>
      <c r="AQ80" s="4">
        <v>2734.53</v>
      </c>
      <c r="AR80" s="4">
        <v>2658.33</v>
      </c>
      <c r="AS80" s="4">
        <v>2634.45</v>
      </c>
      <c r="AT80" s="4">
        <v>2612.96</v>
      </c>
      <c r="AU80" s="4">
        <v>2592.96</v>
      </c>
      <c r="AV80" s="4">
        <v>2573.2399999999998</v>
      </c>
      <c r="AW80" s="4">
        <v>2552.4699999999998</v>
      </c>
      <c r="AX80" s="4">
        <v>2530.2800000000002</v>
      </c>
      <c r="AY80" s="4">
        <v>2506.9899999999998</v>
      </c>
      <c r="AZ80" s="4">
        <v>2482.6</v>
      </c>
      <c r="BA80" s="4">
        <v>2457.4499999999998</v>
      </c>
      <c r="BB80" s="4">
        <v>2431.89</v>
      </c>
      <c r="BC80" s="4">
        <v>2405.9899999999998</v>
      </c>
      <c r="BD80" s="4">
        <v>2380.08</v>
      </c>
      <c r="BE80" s="4">
        <v>2354.17</v>
      </c>
      <c r="BF80" s="4">
        <v>2328.1999999999998</v>
      </c>
      <c r="BG80" s="4">
        <v>2302.25</v>
      </c>
      <c r="BH80" s="4">
        <v>2276.2199999999998</v>
      </c>
      <c r="BI80" s="4">
        <v>2250.15</v>
      </c>
      <c r="BJ80" s="4">
        <v>2224.13</v>
      </c>
      <c r="BK80" s="4">
        <v>2198.2399999999998</v>
      </c>
      <c r="BL80" s="4">
        <v>2172.5500000000002</v>
      </c>
      <c r="BM80" s="4">
        <v>2146.94</v>
      </c>
      <c r="BN80" s="4">
        <v>2121.36</v>
      </c>
      <c r="BO80" s="4">
        <v>2095.9899999999998</v>
      </c>
      <c r="BP80" s="4">
        <v>2070.86</v>
      </c>
      <c r="BQ80" s="4">
        <v>2045.98</v>
      </c>
      <c r="BR80" s="4">
        <v>2021.46</v>
      </c>
      <c r="BS80" s="4">
        <v>1997.4</v>
      </c>
      <c r="BT80" s="4">
        <v>1973.65</v>
      </c>
      <c r="BU80" s="4">
        <v>1950.08</v>
      </c>
      <c r="BV80" s="4">
        <v>1926.99</v>
      </c>
      <c r="BW80" s="4">
        <v>1904.28</v>
      </c>
      <c r="BX80" s="4">
        <v>1881.73</v>
      </c>
      <c r="BY80" s="4">
        <v>1859.35</v>
      </c>
      <c r="BZ80" s="4">
        <v>1837.18</v>
      </c>
      <c r="CA80" s="4">
        <v>1815.34</v>
      </c>
      <c r="CB80" s="4">
        <v>1793.86</v>
      </c>
      <c r="CC80" s="4">
        <v>1772.7</v>
      </c>
      <c r="CD80" s="4">
        <v>1751.82</v>
      </c>
      <c r="CE80" s="4">
        <v>1731.21</v>
      </c>
      <c r="CF80" s="4">
        <v>1710.81</v>
      </c>
      <c r="CG80" s="4">
        <v>1690.61</v>
      </c>
      <c r="CH80" s="4">
        <v>1670.53</v>
      </c>
      <c r="CI80" s="4">
        <v>1650.76</v>
      </c>
      <c r="CJ80" s="4">
        <v>1631.34</v>
      </c>
      <c r="CK80" s="4">
        <v>1612.03</v>
      </c>
      <c r="CL80" s="4">
        <v>1592.84</v>
      </c>
      <c r="CM80" s="4">
        <v>1573.84</v>
      </c>
    </row>
    <row r="81" spans="1:91" ht="14.1" customHeight="1">
      <c r="A81" s="2">
        <v>75</v>
      </c>
      <c r="B81" s="4">
        <v>7374.29</v>
      </c>
      <c r="C81" s="4">
        <v>7330.07</v>
      </c>
      <c r="D81" s="4">
        <v>7217.16</v>
      </c>
      <c r="E81" s="4">
        <v>6997.74</v>
      </c>
      <c r="F81" s="4">
        <v>7170.48</v>
      </c>
      <c r="G81" s="4">
        <v>6909.75</v>
      </c>
      <c r="H81" s="4">
        <v>6739.16</v>
      </c>
      <c r="I81" s="4">
        <v>6567.49</v>
      </c>
      <c r="J81" s="4">
        <v>6513.34</v>
      </c>
      <c r="K81" s="4">
        <v>6348.47</v>
      </c>
      <c r="L81" s="4">
        <v>6161.92</v>
      </c>
      <c r="M81" s="4">
        <v>5952.79</v>
      </c>
      <c r="N81" s="4">
        <v>6118.86</v>
      </c>
      <c r="O81" s="4">
        <v>5573.74</v>
      </c>
      <c r="P81" s="4">
        <v>5858.27</v>
      </c>
      <c r="Q81" s="4">
        <v>5810.27</v>
      </c>
      <c r="R81" s="4">
        <v>5526.98</v>
      </c>
      <c r="S81" s="4">
        <v>5361.11</v>
      </c>
      <c r="T81" s="4">
        <v>5333.79</v>
      </c>
      <c r="U81" s="4">
        <v>5075.9799999999996</v>
      </c>
      <c r="V81" s="4">
        <v>4980.24</v>
      </c>
      <c r="W81" s="4">
        <v>4807.84</v>
      </c>
      <c r="X81" s="4">
        <v>4600.5</v>
      </c>
      <c r="Y81" s="4">
        <v>4372.6400000000003</v>
      </c>
      <c r="Z81" s="4">
        <v>4046.5</v>
      </c>
      <c r="AA81" s="4">
        <v>3979.87</v>
      </c>
      <c r="AB81" s="4">
        <v>3849.98</v>
      </c>
      <c r="AC81" s="4">
        <v>3731.32</v>
      </c>
      <c r="AD81" s="4">
        <v>3529.8</v>
      </c>
      <c r="AE81" s="4">
        <v>3455.01</v>
      </c>
      <c r="AF81" s="4">
        <v>3218.17</v>
      </c>
      <c r="AG81" s="4">
        <v>3319.46</v>
      </c>
      <c r="AH81" s="4">
        <v>3283.92</v>
      </c>
      <c r="AI81" s="4">
        <v>3189.53</v>
      </c>
      <c r="AJ81" s="4">
        <v>3290.54</v>
      </c>
      <c r="AK81" s="4">
        <v>3209.16</v>
      </c>
      <c r="AL81" s="4">
        <v>3131.61</v>
      </c>
      <c r="AM81" s="4">
        <v>3100.46</v>
      </c>
      <c r="AN81" s="4">
        <v>3003.69</v>
      </c>
      <c r="AO81" s="4">
        <v>3415.86</v>
      </c>
      <c r="AP81" s="4">
        <v>3148.93</v>
      </c>
      <c r="AQ81" s="4">
        <v>3046.35</v>
      </c>
      <c r="AR81" s="4">
        <v>2958.87</v>
      </c>
      <c r="AS81" s="4">
        <v>2929.33</v>
      </c>
      <c r="AT81" s="4">
        <v>2902.9</v>
      </c>
      <c r="AU81" s="4">
        <v>2879.05</v>
      </c>
      <c r="AV81" s="4">
        <v>2856.77</v>
      </c>
      <c r="AW81" s="4">
        <v>2834.32</v>
      </c>
      <c r="AX81" s="4">
        <v>2810.77</v>
      </c>
      <c r="AY81" s="4">
        <v>2785.8</v>
      </c>
      <c r="AZ81" s="4">
        <v>2759.47</v>
      </c>
      <c r="BA81" s="4">
        <v>2732.34</v>
      </c>
      <c r="BB81" s="4">
        <v>2704.39</v>
      </c>
      <c r="BC81" s="4">
        <v>2675.72</v>
      </c>
      <c r="BD81" s="4">
        <v>2646.95</v>
      </c>
      <c r="BE81" s="4">
        <v>2618.2199999999998</v>
      </c>
      <c r="BF81" s="4">
        <v>2589.4899999999998</v>
      </c>
      <c r="BG81" s="4">
        <v>2560.69</v>
      </c>
      <c r="BH81" s="4">
        <v>2531.89</v>
      </c>
      <c r="BI81" s="4">
        <v>2503.0300000000002</v>
      </c>
      <c r="BJ81" s="4">
        <v>2474.11</v>
      </c>
      <c r="BK81" s="4">
        <v>2445.1999999999998</v>
      </c>
      <c r="BL81" s="4">
        <v>2416.52</v>
      </c>
      <c r="BM81" s="4">
        <v>2388.12</v>
      </c>
      <c r="BN81" s="4">
        <v>2359.77</v>
      </c>
      <c r="BO81" s="4">
        <v>2331.7199999999998</v>
      </c>
      <c r="BP81" s="4">
        <v>2303.9299999999998</v>
      </c>
      <c r="BQ81" s="4">
        <v>2276.27</v>
      </c>
      <c r="BR81" s="4">
        <v>2248.9499999999998</v>
      </c>
      <c r="BS81" s="4">
        <v>2222.12</v>
      </c>
      <c r="BT81" s="4">
        <v>2195.69</v>
      </c>
      <c r="BU81" s="4">
        <v>2169.52</v>
      </c>
      <c r="BV81" s="4">
        <v>2143.7399999999998</v>
      </c>
      <c r="BW81" s="4">
        <v>2118.46</v>
      </c>
      <c r="BX81" s="4">
        <v>2093.48</v>
      </c>
      <c r="BY81" s="4">
        <v>2068.67</v>
      </c>
      <c r="BZ81" s="4">
        <v>2044.05</v>
      </c>
      <c r="CA81" s="4">
        <v>2019.71</v>
      </c>
      <c r="CB81" s="4">
        <v>1995.77</v>
      </c>
      <c r="CC81" s="4">
        <v>1972.19</v>
      </c>
      <c r="CD81" s="4">
        <v>1948.92</v>
      </c>
      <c r="CE81" s="4">
        <v>1925.9</v>
      </c>
      <c r="CF81" s="4">
        <v>1903.12</v>
      </c>
      <c r="CG81" s="4">
        <v>1880.8</v>
      </c>
      <c r="CH81" s="4">
        <v>1858.69</v>
      </c>
      <c r="CI81" s="4">
        <v>1836.63</v>
      </c>
      <c r="CJ81" s="4">
        <v>1814.82</v>
      </c>
      <c r="CK81" s="4">
        <v>1793.43</v>
      </c>
      <c r="CL81" s="4">
        <v>1772.26</v>
      </c>
      <c r="CM81" s="4">
        <v>1751.06</v>
      </c>
    </row>
    <row r="82" spans="1:91" ht="14.1" customHeight="1">
      <c r="A82" s="2">
        <v>76</v>
      </c>
      <c r="B82" s="4">
        <v>8034.99</v>
      </c>
      <c r="C82" s="4">
        <v>7959</v>
      </c>
      <c r="D82" s="4">
        <v>7858.57</v>
      </c>
      <c r="E82" s="4">
        <v>7530.63</v>
      </c>
      <c r="F82" s="4">
        <v>7977.67</v>
      </c>
      <c r="G82" s="4">
        <v>7793.54</v>
      </c>
      <c r="H82" s="4">
        <v>7364.79</v>
      </c>
      <c r="I82" s="4">
        <v>7218.45</v>
      </c>
      <c r="J82" s="4">
        <v>7096.43</v>
      </c>
      <c r="K82" s="4">
        <v>6941.89</v>
      </c>
      <c r="L82" s="4">
        <v>6857.77</v>
      </c>
      <c r="M82" s="4">
        <v>6649.88</v>
      </c>
      <c r="N82" s="4">
        <v>6707.92</v>
      </c>
      <c r="O82" s="4">
        <v>6324.8</v>
      </c>
      <c r="P82" s="4">
        <v>6187.49</v>
      </c>
      <c r="Q82" s="4">
        <v>6274.61</v>
      </c>
      <c r="R82" s="4">
        <v>6184.7</v>
      </c>
      <c r="S82" s="4">
        <v>5953.76</v>
      </c>
      <c r="T82" s="4">
        <v>5778.48</v>
      </c>
      <c r="U82" s="4">
        <v>5535.91</v>
      </c>
      <c r="V82" s="4">
        <v>5427.87</v>
      </c>
      <c r="W82" s="4">
        <v>5369.64</v>
      </c>
      <c r="X82" s="4">
        <v>5120.41</v>
      </c>
      <c r="Y82" s="4">
        <v>4779.4399999999996</v>
      </c>
      <c r="Z82" s="4">
        <v>4705.6000000000004</v>
      </c>
      <c r="AA82" s="4">
        <v>4419.46</v>
      </c>
      <c r="AB82" s="4">
        <v>4346.97</v>
      </c>
      <c r="AC82" s="4">
        <v>4140.13</v>
      </c>
      <c r="AD82" s="4">
        <v>4018.41</v>
      </c>
      <c r="AE82" s="4">
        <v>3819.43</v>
      </c>
      <c r="AF82" s="4">
        <v>3691.75</v>
      </c>
      <c r="AG82" s="4">
        <v>3639.26</v>
      </c>
      <c r="AH82" s="4">
        <v>3644.28</v>
      </c>
      <c r="AI82" s="4">
        <v>3512.01</v>
      </c>
      <c r="AJ82" s="4">
        <v>3620.65</v>
      </c>
      <c r="AK82" s="4">
        <v>3506.19</v>
      </c>
      <c r="AL82" s="4">
        <v>3573.66</v>
      </c>
      <c r="AM82" s="4">
        <v>3410.74</v>
      </c>
      <c r="AN82" s="4">
        <v>3320</v>
      </c>
      <c r="AO82" s="4">
        <v>3807.61</v>
      </c>
      <c r="AP82" s="4">
        <v>3509.49</v>
      </c>
      <c r="AQ82" s="4">
        <v>3394.18</v>
      </c>
      <c r="AR82" s="4">
        <v>3294.44</v>
      </c>
      <c r="AS82" s="4">
        <v>3258.36</v>
      </c>
      <c r="AT82" s="4">
        <v>3226</v>
      </c>
      <c r="AU82" s="4">
        <v>3197.02</v>
      </c>
      <c r="AV82" s="4">
        <v>3170.56</v>
      </c>
      <c r="AW82" s="4">
        <v>3145.44</v>
      </c>
      <c r="AX82" s="4">
        <v>3120.26</v>
      </c>
      <c r="AY82" s="4">
        <v>3093.81</v>
      </c>
      <c r="AZ82" s="4">
        <v>3065.67</v>
      </c>
      <c r="BA82" s="4">
        <v>3036.26</v>
      </c>
      <c r="BB82" s="4">
        <v>3005.82</v>
      </c>
      <c r="BC82" s="4">
        <v>2974.53</v>
      </c>
      <c r="BD82" s="4">
        <v>2942.87</v>
      </c>
      <c r="BE82" s="4">
        <v>2910.89</v>
      </c>
      <c r="BF82" s="4">
        <v>2878.86</v>
      </c>
      <c r="BG82" s="4">
        <v>2846.92</v>
      </c>
      <c r="BH82" s="4">
        <v>2814.95</v>
      </c>
      <c r="BI82" s="4">
        <v>2782.99</v>
      </c>
      <c r="BJ82" s="4">
        <v>2750.96</v>
      </c>
      <c r="BK82" s="4">
        <v>2718.89</v>
      </c>
      <c r="BL82" s="4">
        <v>2687.05</v>
      </c>
      <c r="BM82" s="4">
        <v>2655.42</v>
      </c>
      <c r="BN82" s="4">
        <v>2624.03</v>
      </c>
      <c r="BO82" s="4">
        <v>2592.92</v>
      </c>
      <c r="BP82" s="4">
        <v>2562.09</v>
      </c>
      <c r="BQ82" s="4">
        <v>2531.5</v>
      </c>
      <c r="BR82" s="4">
        <v>2501.2199999999998</v>
      </c>
      <c r="BS82" s="4">
        <v>2471.37</v>
      </c>
      <c r="BT82" s="4">
        <v>2441.9299999999998</v>
      </c>
      <c r="BU82" s="4">
        <v>2412.92</v>
      </c>
      <c r="BV82" s="4">
        <v>2384.2800000000002</v>
      </c>
      <c r="BW82" s="4">
        <v>2356.02</v>
      </c>
      <c r="BX82" s="4">
        <v>2328.2199999999998</v>
      </c>
      <c r="BY82" s="4">
        <v>2300.7199999999998</v>
      </c>
      <c r="BZ82" s="4">
        <v>2273.4299999999998</v>
      </c>
      <c r="CA82" s="4">
        <v>2246.44</v>
      </c>
      <c r="CB82" s="4">
        <v>2219.77</v>
      </c>
      <c r="CC82" s="4">
        <v>2193.52</v>
      </c>
      <c r="CD82" s="4">
        <v>2167.5700000000002</v>
      </c>
      <c r="CE82" s="4">
        <v>2141.9299999999998</v>
      </c>
      <c r="CF82" s="4">
        <v>2116.6799999999998</v>
      </c>
      <c r="CG82" s="4">
        <v>2091.71</v>
      </c>
      <c r="CH82" s="4">
        <v>2067.14</v>
      </c>
      <c r="CI82" s="4">
        <v>2042.74</v>
      </c>
      <c r="CJ82" s="4">
        <v>2018.48</v>
      </c>
      <c r="CK82" s="4">
        <v>1994.63</v>
      </c>
      <c r="CL82" s="4">
        <v>1971.07</v>
      </c>
      <c r="CM82" s="4">
        <v>1947.72</v>
      </c>
    </row>
    <row r="83" spans="1:91" ht="14.1" customHeight="1">
      <c r="A83" s="2">
        <v>77</v>
      </c>
      <c r="B83" s="4">
        <v>8621.86</v>
      </c>
      <c r="C83" s="4">
        <v>8737.57</v>
      </c>
      <c r="D83" s="4">
        <v>8534.82</v>
      </c>
      <c r="E83" s="4">
        <v>8253.34</v>
      </c>
      <c r="F83" s="4">
        <v>8543.4500000000007</v>
      </c>
      <c r="G83" s="4">
        <v>8399.08</v>
      </c>
      <c r="H83" s="4">
        <v>7956.96</v>
      </c>
      <c r="I83" s="4">
        <v>7858.47</v>
      </c>
      <c r="J83" s="4">
        <v>7847.92</v>
      </c>
      <c r="K83" s="4">
        <v>7486.88</v>
      </c>
      <c r="L83" s="4">
        <v>7525.46</v>
      </c>
      <c r="M83" s="4">
        <v>7380.53</v>
      </c>
      <c r="N83" s="4">
        <v>7307.72</v>
      </c>
      <c r="O83" s="4">
        <v>6970.98</v>
      </c>
      <c r="P83" s="4">
        <v>6930.95</v>
      </c>
      <c r="Q83" s="4">
        <v>6354.56</v>
      </c>
      <c r="R83" s="4">
        <v>6750.23</v>
      </c>
      <c r="S83" s="4">
        <v>6474</v>
      </c>
      <c r="T83" s="4">
        <v>6443.91</v>
      </c>
      <c r="U83" s="4">
        <v>6125.37</v>
      </c>
      <c r="V83" s="4">
        <v>5983.8</v>
      </c>
      <c r="W83" s="4">
        <v>5887.28</v>
      </c>
      <c r="X83" s="4">
        <v>5687.47</v>
      </c>
      <c r="Y83" s="4">
        <v>5355.25</v>
      </c>
      <c r="Z83" s="4">
        <v>5210.7299999999996</v>
      </c>
      <c r="AA83" s="4">
        <v>4923.05</v>
      </c>
      <c r="AB83" s="4">
        <v>4772.28</v>
      </c>
      <c r="AC83" s="4">
        <v>4642.68</v>
      </c>
      <c r="AD83" s="4">
        <v>4365.38</v>
      </c>
      <c r="AE83" s="4">
        <v>4275.55</v>
      </c>
      <c r="AF83" s="4">
        <v>4008.45</v>
      </c>
      <c r="AG83" s="4">
        <v>4016.66</v>
      </c>
      <c r="AH83" s="4">
        <v>3943.15</v>
      </c>
      <c r="AI83" s="4">
        <v>3834.37</v>
      </c>
      <c r="AJ83" s="4">
        <v>3987.9</v>
      </c>
      <c r="AK83" s="4">
        <v>3950.38</v>
      </c>
      <c r="AL83" s="4">
        <v>3850.34</v>
      </c>
      <c r="AM83" s="4">
        <v>3914</v>
      </c>
      <c r="AN83" s="4">
        <v>3603.28</v>
      </c>
      <c r="AO83" s="4">
        <v>4216.7700000000004</v>
      </c>
      <c r="AP83" s="4">
        <v>3908.84</v>
      </c>
      <c r="AQ83" s="4">
        <v>3782.27</v>
      </c>
      <c r="AR83" s="4">
        <v>3670.87</v>
      </c>
      <c r="AS83" s="4">
        <v>3627.72</v>
      </c>
      <c r="AT83" s="4">
        <v>3588.53</v>
      </c>
      <c r="AU83" s="4">
        <v>3553.42</v>
      </c>
      <c r="AV83" s="4">
        <v>3521.73</v>
      </c>
      <c r="AW83" s="4">
        <v>3492.43</v>
      </c>
      <c r="AX83" s="4">
        <v>3464.37</v>
      </c>
      <c r="AY83" s="4">
        <v>3436.06</v>
      </c>
      <c r="AZ83" s="4">
        <v>3406.24</v>
      </c>
      <c r="BA83" s="4">
        <v>3374.61</v>
      </c>
      <c r="BB83" s="4">
        <v>3341.54</v>
      </c>
      <c r="BC83" s="4">
        <v>3307.51</v>
      </c>
      <c r="BD83" s="4">
        <v>3272.68</v>
      </c>
      <c r="BE83" s="4">
        <v>3237.24</v>
      </c>
      <c r="BF83" s="4">
        <v>3201.69</v>
      </c>
      <c r="BG83" s="4">
        <v>3166.22</v>
      </c>
      <c r="BH83" s="4">
        <v>3130.76</v>
      </c>
      <c r="BI83" s="4">
        <v>3095.33</v>
      </c>
      <c r="BJ83" s="4">
        <v>3059.8</v>
      </c>
      <c r="BK83" s="4">
        <v>3024.32</v>
      </c>
      <c r="BL83" s="4">
        <v>2988.96</v>
      </c>
      <c r="BM83" s="4">
        <v>2953.76</v>
      </c>
      <c r="BN83" s="4">
        <v>2918.95</v>
      </c>
      <c r="BO83" s="4">
        <v>2884.37</v>
      </c>
      <c r="BP83" s="4">
        <v>2850.15</v>
      </c>
      <c r="BQ83" s="4">
        <v>2816.37</v>
      </c>
      <c r="BR83" s="4">
        <v>2782.94</v>
      </c>
      <c r="BS83" s="4">
        <v>2749.78</v>
      </c>
      <c r="BT83" s="4">
        <v>2716.97</v>
      </c>
      <c r="BU83" s="4">
        <v>2684.72</v>
      </c>
      <c r="BV83" s="4">
        <v>2652.81</v>
      </c>
      <c r="BW83" s="4">
        <v>2621.3000000000002</v>
      </c>
      <c r="BX83" s="4">
        <v>2590.2600000000002</v>
      </c>
      <c r="BY83" s="4">
        <v>2559.59</v>
      </c>
      <c r="BZ83" s="4">
        <v>2529.39</v>
      </c>
      <c r="CA83" s="4">
        <v>2499.58</v>
      </c>
      <c r="CB83" s="4">
        <v>2469.85</v>
      </c>
      <c r="CC83" s="4">
        <v>2440.56</v>
      </c>
      <c r="CD83" s="4">
        <v>2411.75</v>
      </c>
      <c r="CE83" s="4">
        <v>2383.2600000000002</v>
      </c>
      <c r="CF83" s="4">
        <v>2355.2199999999998</v>
      </c>
      <c r="CG83" s="4">
        <v>2327.4</v>
      </c>
      <c r="CH83" s="4">
        <v>2299.86</v>
      </c>
      <c r="CI83" s="4">
        <v>2272.7199999999998</v>
      </c>
      <c r="CJ83" s="4">
        <v>2245.9899999999998</v>
      </c>
      <c r="CK83" s="4">
        <v>2219.5500000000002</v>
      </c>
      <c r="CL83" s="4">
        <v>2193.27</v>
      </c>
      <c r="CM83" s="4">
        <v>2167.38</v>
      </c>
    </row>
    <row r="84" spans="1:91" ht="14.1" customHeight="1">
      <c r="A84" s="2">
        <v>78</v>
      </c>
      <c r="B84" s="4">
        <v>9524.18</v>
      </c>
      <c r="C84" s="4">
        <v>9563.07</v>
      </c>
      <c r="D84" s="4">
        <v>9429.83</v>
      </c>
      <c r="E84" s="4">
        <v>8954.15</v>
      </c>
      <c r="F84" s="4">
        <v>9139.02</v>
      </c>
      <c r="G84" s="4">
        <v>9091.91</v>
      </c>
      <c r="H84" s="4">
        <v>8472.7800000000007</v>
      </c>
      <c r="I84" s="4">
        <v>8527.94</v>
      </c>
      <c r="J84" s="4">
        <v>8452.7099999999991</v>
      </c>
      <c r="K84" s="4">
        <v>8207.52</v>
      </c>
      <c r="L84" s="4">
        <v>8094.38</v>
      </c>
      <c r="M84" s="4">
        <v>7971.92</v>
      </c>
      <c r="N84" s="4">
        <v>8118.88</v>
      </c>
      <c r="O84" s="4">
        <v>7692.83</v>
      </c>
      <c r="P84" s="4">
        <v>7836.31</v>
      </c>
      <c r="Q84" s="4">
        <v>7432.33</v>
      </c>
      <c r="R84" s="4">
        <v>6828.71</v>
      </c>
      <c r="S84" s="4">
        <v>7230</v>
      </c>
      <c r="T84" s="4">
        <v>7071.05</v>
      </c>
      <c r="U84" s="4">
        <v>6834.38</v>
      </c>
      <c r="V84" s="4">
        <v>6515.81</v>
      </c>
      <c r="W84" s="4">
        <v>6382.62</v>
      </c>
      <c r="X84" s="4">
        <v>6165.13</v>
      </c>
      <c r="Y84" s="4">
        <v>6036.28</v>
      </c>
      <c r="Z84" s="4">
        <v>5707.1</v>
      </c>
      <c r="AA84" s="4">
        <v>5451.27</v>
      </c>
      <c r="AB84" s="4">
        <v>5283.67</v>
      </c>
      <c r="AC84" s="4">
        <v>5134.7700000000004</v>
      </c>
      <c r="AD84" s="4">
        <v>4834.46</v>
      </c>
      <c r="AE84" s="4">
        <v>4817.9399999999996</v>
      </c>
      <c r="AF84" s="4">
        <v>4459.92</v>
      </c>
      <c r="AG84" s="4">
        <v>4529.8599999999997</v>
      </c>
      <c r="AH84" s="4">
        <v>4500.3900000000003</v>
      </c>
      <c r="AI84" s="4">
        <v>4341.13</v>
      </c>
      <c r="AJ84" s="4">
        <v>4342.3500000000004</v>
      </c>
      <c r="AK84" s="4">
        <v>4398.34</v>
      </c>
      <c r="AL84" s="4">
        <v>4304.2299999999996</v>
      </c>
      <c r="AM84" s="4">
        <v>4301.3</v>
      </c>
      <c r="AN84" s="4">
        <v>4185.63</v>
      </c>
      <c r="AO84" s="4">
        <v>4776.47</v>
      </c>
      <c r="AP84" s="4">
        <v>4353.63</v>
      </c>
      <c r="AQ84" s="4">
        <v>4216.49</v>
      </c>
      <c r="AR84" s="4">
        <v>4094.65</v>
      </c>
      <c r="AS84" s="4">
        <v>4045.24</v>
      </c>
      <c r="AT84" s="4">
        <v>3998.96</v>
      </c>
      <c r="AU84" s="4">
        <v>3956.78</v>
      </c>
      <c r="AV84" s="4">
        <v>3918.55</v>
      </c>
      <c r="AW84" s="4">
        <v>3883.62</v>
      </c>
      <c r="AX84" s="4">
        <v>3851.11</v>
      </c>
      <c r="AY84" s="4">
        <v>3819.64</v>
      </c>
      <c r="AZ84" s="4">
        <v>3787.72</v>
      </c>
      <c r="BA84" s="4">
        <v>3754.12</v>
      </c>
      <c r="BB84" s="4">
        <v>3718.49</v>
      </c>
      <c r="BC84" s="4">
        <v>3681.4</v>
      </c>
      <c r="BD84" s="4">
        <v>3643.37</v>
      </c>
      <c r="BE84" s="4">
        <v>3604.4</v>
      </c>
      <c r="BF84" s="4">
        <v>3564.97</v>
      </c>
      <c r="BG84" s="4">
        <v>3525.66</v>
      </c>
      <c r="BH84" s="4">
        <v>3486.27</v>
      </c>
      <c r="BI84" s="4">
        <v>3446.89</v>
      </c>
      <c r="BJ84" s="4">
        <v>3407.34</v>
      </c>
      <c r="BK84" s="4">
        <v>3367.94</v>
      </c>
      <c r="BL84" s="4">
        <v>3328.8</v>
      </c>
      <c r="BM84" s="4">
        <v>3289.61</v>
      </c>
      <c r="BN84" s="4">
        <v>3250.79</v>
      </c>
      <c r="BO84" s="4">
        <v>3212.35</v>
      </c>
      <c r="BP84" s="4">
        <v>3174.4</v>
      </c>
      <c r="BQ84" s="4">
        <v>3136.95</v>
      </c>
      <c r="BR84" s="4">
        <v>3099.82</v>
      </c>
      <c r="BS84" s="4">
        <v>3063</v>
      </c>
      <c r="BT84" s="4">
        <v>3026.49</v>
      </c>
      <c r="BU84" s="4">
        <v>2990.6</v>
      </c>
      <c r="BV84" s="4">
        <v>2955.11</v>
      </c>
      <c r="BW84" s="4">
        <v>2919.99</v>
      </c>
      <c r="BX84" s="4">
        <v>2885.36</v>
      </c>
      <c r="BY84" s="4">
        <v>2851.11</v>
      </c>
      <c r="BZ84" s="4">
        <v>2817.41</v>
      </c>
      <c r="CA84" s="4">
        <v>2784.38</v>
      </c>
      <c r="CB84" s="4">
        <v>2751.44</v>
      </c>
      <c r="CC84" s="4">
        <v>2718.73</v>
      </c>
      <c r="CD84" s="4">
        <v>2686.63</v>
      </c>
      <c r="CE84" s="4">
        <v>2655</v>
      </c>
      <c r="CF84" s="4">
        <v>2623.72</v>
      </c>
      <c r="CG84" s="4">
        <v>2592.81</v>
      </c>
      <c r="CH84" s="4">
        <v>2562.21</v>
      </c>
      <c r="CI84" s="4">
        <v>2531.94</v>
      </c>
      <c r="CJ84" s="4">
        <v>2502.14</v>
      </c>
      <c r="CK84" s="4">
        <v>2472.75</v>
      </c>
      <c r="CL84" s="4">
        <v>2443.64</v>
      </c>
      <c r="CM84" s="4">
        <v>2414.71</v>
      </c>
    </row>
    <row r="85" spans="1:91" ht="14.1" customHeight="1">
      <c r="A85" s="2">
        <v>79</v>
      </c>
      <c r="B85" s="4">
        <v>10461.709999999999</v>
      </c>
      <c r="C85" s="4">
        <v>10333.52</v>
      </c>
      <c r="D85" s="4">
        <v>10086.82</v>
      </c>
      <c r="E85" s="4">
        <v>9728.8799999999992</v>
      </c>
      <c r="F85" s="4">
        <v>10157.11</v>
      </c>
      <c r="G85" s="4">
        <v>9820.48</v>
      </c>
      <c r="H85" s="4">
        <v>9442.4699999999993</v>
      </c>
      <c r="I85" s="4">
        <v>9359.07</v>
      </c>
      <c r="J85" s="4">
        <v>9291.57</v>
      </c>
      <c r="K85" s="4">
        <v>9138.51</v>
      </c>
      <c r="L85" s="4">
        <v>8973.86</v>
      </c>
      <c r="M85" s="4">
        <v>8471.17</v>
      </c>
      <c r="N85" s="4">
        <v>8914.4500000000007</v>
      </c>
      <c r="O85" s="4">
        <v>8371.4500000000007</v>
      </c>
      <c r="P85" s="4">
        <v>8562.39</v>
      </c>
      <c r="Q85" s="4">
        <v>8245.81</v>
      </c>
      <c r="R85" s="4">
        <v>7922.85</v>
      </c>
      <c r="S85" s="4">
        <v>7387.52</v>
      </c>
      <c r="T85" s="4">
        <v>7836.51</v>
      </c>
      <c r="U85" s="4">
        <v>7395.64</v>
      </c>
      <c r="V85" s="4">
        <v>7219.06</v>
      </c>
      <c r="W85" s="4">
        <v>7155.99</v>
      </c>
      <c r="X85" s="4">
        <v>7112.65</v>
      </c>
      <c r="Y85" s="4">
        <v>6621.48</v>
      </c>
      <c r="Z85" s="4">
        <v>6384.35</v>
      </c>
      <c r="AA85" s="4">
        <v>6170.05</v>
      </c>
      <c r="AB85" s="4">
        <v>5882.93</v>
      </c>
      <c r="AC85" s="4">
        <v>5888.69</v>
      </c>
      <c r="AD85" s="4">
        <v>5447.23</v>
      </c>
      <c r="AE85" s="4">
        <v>5227.6899999999996</v>
      </c>
      <c r="AF85" s="4">
        <v>5109.83</v>
      </c>
      <c r="AG85" s="4">
        <v>4951.18</v>
      </c>
      <c r="AH85" s="4">
        <v>4863.6899999999996</v>
      </c>
      <c r="AI85" s="4">
        <v>4807.49</v>
      </c>
      <c r="AJ85" s="4">
        <v>4900.53</v>
      </c>
      <c r="AK85" s="4">
        <v>4815.78</v>
      </c>
      <c r="AL85" s="4">
        <v>4780.74</v>
      </c>
      <c r="AM85" s="4">
        <v>4754.2700000000004</v>
      </c>
      <c r="AN85" s="4">
        <v>4669.87</v>
      </c>
      <c r="AO85" s="4">
        <v>5369.8</v>
      </c>
      <c r="AP85" s="4">
        <v>4853.6099999999997</v>
      </c>
      <c r="AQ85" s="4">
        <v>4705.2299999999996</v>
      </c>
      <c r="AR85" s="4">
        <v>4573.6400000000003</v>
      </c>
      <c r="AS85" s="4">
        <v>4519.6400000000003</v>
      </c>
      <c r="AT85" s="4">
        <v>4466.92</v>
      </c>
      <c r="AU85" s="4">
        <v>4417.12</v>
      </c>
      <c r="AV85" s="4">
        <v>4371.34</v>
      </c>
      <c r="AW85" s="4">
        <v>4329.5200000000004</v>
      </c>
      <c r="AX85" s="4">
        <v>4291.12</v>
      </c>
      <c r="AY85" s="4">
        <v>4254.84</v>
      </c>
      <c r="AZ85" s="4">
        <v>4219.62</v>
      </c>
      <c r="BA85" s="4">
        <v>4183.6899999999996</v>
      </c>
      <c r="BB85" s="4">
        <v>4145.66</v>
      </c>
      <c r="BC85" s="4">
        <v>4105.67</v>
      </c>
      <c r="BD85" s="4">
        <v>4064.06</v>
      </c>
      <c r="BE85" s="4">
        <v>4021.42</v>
      </c>
      <c r="BF85" s="4">
        <v>3977.9</v>
      </c>
      <c r="BG85" s="4">
        <v>3934.16</v>
      </c>
      <c r="BH85" s="4">
        <v>3890.26</v>
      </c>
      <c r="BI85" s="4">
        <v>3846.28</v>
      </c>
      <c r="BJ85" s="4">
        <v>3802.34</v>
      </c>
      <c r="BK85" s="4">
        <v>3758.43</v>
      </c>
      <c r="BL85" s="4">
        <v>3714.9</v>
      </c>
      <c r="BM85" s="4">
        <v>3671.35</v>
      </c>
      <c r="BN85" s="4">
        <v>3627.98</v>
      </c>
      <c r="BO85" s="4">
        <v>3585.09</v>
      </c>
      <c r="BP85" s="4">
        <v>3542.8</v>
      </c>
      <c r="BQ85" s="4">
        <v>3501.15</v>
      </c>
      <c r="BR85" s="4">
        <v>3459.79</v>
      </c>
      <c r="BS85" s="4">
        <v>3418.81</v>
      </c>
      <c r="BT85" s="4">
        <v>3378.34</v>
      </c>
      <c r="BU85" s="4">
        <v>3338.35</v>
      </c>
      <c r="BV85" s="4">
        <v>3298.67</v>
      </c>
      <c r="BW85" s="4">
        <v>3259.39</v>
      </c>
      <c r="BX85" s="4">
        <v>3220.81</v>
      </c>
      <c r="BY85" s="4">
        <v>3182.72</v>
      </c>
      <c r="BZ85" s="4">
        <v>3145.07</v>
      </c>
      <c r="CA85" s="4">
        <v>3108.12</v>
      </c>
      <c r="CB85" s="4">
        <v>3071.6</v>
      </c>
      <c r="CC85" s="4">
        <v>3035.33</v>
      </c>
      <c r="CD85" s="4">
        <v>2999.31</v>
      </c>
      <c r="CE85" s="4">
        <v>2963.96</v>
      </c>
      <c r="CF85" s="4">
        <v>2929.09</v>
      </c>
      <c r="CG85" s="4">
        <v>2894.48</v>
      </c>
      <c r="CH85" s="4">
        <v>2860.45</v>
      </c>
      <c r="CI85" s="4">
        <v>2826.84</v>
      </c>
      <c r="CJ85" s="4">
        <v>2793.5</v>
      </c>
      <c r="CK85" s="4">
        <v>2760.7</v>
      </c>
      <c r="CL85" s="4">
        <v>2728.29</v>
      </c>
      <c r="CM85" s="4">
        <v>2696.12</v>
      </c>
    </row>
    <row r="86" spans="1:91" ht="14.1" customHeight="1">
      <c r="A86" s="2">
        <v>80</v>
      </c>
      <c r="B86" s="4">
        <v>11195.92</v>
      </c>
      <c r="C86" s="4">
        <v>11261.28</v>
      </c>
      <c r="D86" s="4">
        <v>10970.42</v>
      </c>
      <c r="E86" s="4">
        <v>10779.26</v>
      </c>
      <c r="F86" s="4">
        <v>10982.13</v>
      </c>
      <c r="G86" s="4">
        <v>10669.12</v>
      </c>
      <c r="H86" s="4">
        <v>10275.030000000001</v>
      </c>
      <c r="I86" s="4">
        <v>10305.84</v>
      </c>
      <c r="J86" s="4">
        <v>10133.86</v>
      </c>
      <c r="K86" s="4">
        <v>9920.19</v>
      </c>
      <c r="L86" s="4">
        <v>9748.3700000000008</v>
      </c>
      <c r="M86" s="4">
        <v>9506.65</v>
      </c>
      <c r="N86" s="4">
        <v>9578.75</v>
      </c>
      <c r="O86" s="4">
        <v>9243.14</v>
      </c>
      <c r="P86" s="4">
        <v>9242.2800000000007</v>
      </c>
      <c r="Q86" s="4">
        <v>9251</v>
      </c>
      <c r="R86" s="4">
        <v>8873.82</v>
      </c>
      <c r="S86" s="4">
        <v>8479.48</v>
      </c>
      <c r="T86" s="4">
        <v>7644.05</v>
      </c>
      <c r="U86" s="4">
        <v>8165.33</v>
      </c>
      <c r="V86" s="4">
        <v>7939.5</v>
      </c>
      <c r="W86" s="4">
        <v>7853.23</v>
      </c>
      <c r="X86" s="4">
        <v>7634.67</v>
      </c>
      <c r="Y86" s="4">
        <v>7278.72</v>
      </c>
      <c r="Z86" s="4">
        <v>7037.96</v>
      </c>
      <c r="AA86" s="4">
        <v>6827.96</v>
      </c>
      <c r="AB86" s="4">
        <v>6517.14</v>
      </c>
      <c r="AC86" s="4">
        <v>6440.09</v>
      </c>
      <c r="AD86" s="4">
        <v>6242.57</v>
      </c>
      <c r="AE86" s="4">
        <v>5926.01</v>
      </c>
      <c r="AF86" s="4">
        <v>5698.85</v>
      </c>
      <c r="AG86" s="4">
        <v>5541.38</v>
      </c>
      <c r="AH86" s="4">
        <v>5618.81</v>
      </c>
      <c r="AI86" s="4">
        <v>5483.25</v>
      </c>
      <c r="AJ86" s="4">
        <v>5569.28</v>
      </c>
      <c r="AK86" s="4">
        <v>5345.72</v>
      </c>
      <c r="AL86" s="4">
        <v>5394.13</v>
      </c>
      <c r="AM86" s="4">
        <v>5331.53</v>
      </c>
      <c r="AN86" s="4">
        <v>5234.1499999999996</v>
      </c>
      <c r="AO86" s="4">
        <v>6067.08</v>
      </c>
      <c r="AP86" s="4">
        <v>5419.4</v>
      </c>
      <c r="AQ86" s="4">
        <v>5260.08</v>
      </c>
      <c r="AR86" s="4">
        <v>5119.34</v>
      </c>
      <c r="AS86" s="4">
        <v>5062.04</v>
      </c>
      <c r="AT86" s="4">
        <v>5004.25</v>
      </c>
      <c r="AU86" s="4">
        <v>4947.5600000000004</v>
      </c>
      <c r="AV86" s="4">
        <v>4893.8599999999997</v>
      </c>
      <c r="AW86" s="4">
        <v>4844.24</v>
      </c>
      <c r="AX86" s="4">
        <v>4798.54</v>
      </c>
      <c r="AY86" s="4">
        <v>4755.84</v>
      </c>
      <c r="AZ86" s="4">
        <v>4715.51</v>
      </c>
      <c r="BA86" s="4">
        <v>4675.93</v>
      </c>
      <c r="BB86" s="4">
        <v>4635.1400000000003</v>
      </c>
      <c r="BC86" s="4">
        <v>4592.29</v>
      </c>
      <c r="BD86" s="4">
        <v>4546.97</v>
      </c>
      <c r="BE86" s="4">
        <v>4500.12</v>
      </c>
      <c r="BF86" s="4">
        <v>4452.3100000000004</v>
      </c>
      <c r="BG86" s="4">
        <v>4403.8</v>
      </c>
      <c r="BH86" s="4">
        <v>4354.82</v>
      </c>
      <c r="BI86" s="4">
        <v>4305.62</v>
      </c>
      <c r="BJ86" s="4">
        <v>4256.63</v>
      </c>
      <c r="BK86" s="4">
        <v>4207.75</v>
      </c>
      <c r="BL86" s="4">
        <v>4159.03</v>
      </c>
      <c r="BM86" s="4">
        <v>4110.45</v>
      </c>
      <c r="BN86" s="4">
        <v>4062.14</v>
      </c>
      <c r="BO86" s="4">
        <v>4014.1</v>
      </c>
      <c r="BP86" s="4">
        <v>3966.71</v>
      </c>
      <c r="BQ86" s="4">
        <v>3920.18</v>
      </c>
      <c r="BR86" s="4">
        <v>3874.13</v>
      </c>
      <c r="BS86" s="4">
        <v>3828.35</v>
      </c>
      <c r="BT86" s="4">
        <v>3783.14</v>
      </c>
      <c r="BU86" s="4">
        <v>3738.45</v>
      </c>
      <c r="BV86" s="4">
        <v>3694.01</v>
      </c>
      <c r="BW86" s="4">
        <v>3650.21</v>
      </c>
      <c r="BX86" s="4">
        <v>3607.06</v>
      </c>
      <c r="BY86" s="4">
        <v>3564.4</v>
      </c>
      <c r="BZ86" s="4">
        <v>3522.32</v>
      </c>
      <c r="CA86" s="4">
        <v>3480.79</v>
      </c>
      <c r="CB86" s="4">
        <v>3439.92</v>
      </c>
      <c r="CC86" s="4">
        <v>3399.58</v>
      </c>
      <c r="CD86" s="4">
        <v>3359.45</v>
      </c>
      <c r="CE86" s="4">
        <v>3319.71</v>
      </c>
      <c r="CF86" s="4">
        <v>3280.58</v>
      </c>
      <c r="CG86" s="4">
        <v>3241.98</v>
      </c>
      <c r="CH86" s="4">
        <v>3203.87</v>
      </c>
      <c r="CI86" s="4">
        <v>3166.26</v>
      </c>
      <c r="CJ86" s="4">
        <v>3129.03</v>
      </c>
      <c r="CK86" s="4">
        <v>3092.24</v>
      </c>
      <c r="CL86" s="4">
        <v>3055.92</v>
      </c>
      <c r="CM86" s="4">
        <v>3020.13</v>
      </c>
    </row>
    <row r="87" spans="1:91" ht="14.1" customHeight="1">
      <c r="A87" s="2">
        <v>81</v>
      </c>
      <c r="B87" s="4">
        <v>12246.59</v>
      </c>
      <c r="C87" s="4">
        <v>12226.39</v>
      </c>
      <c r="D87" s="4">
        <v>11953.95</v>
      </c>
      <c r="E87" s="4">
        <v>11351.78</v>
      </c>
      <c r="F87" s="4">
        <v>11792.81</v>
      </c>
      <c r="G87" s="4">
        <v>11441.62</v>
      </c>
      <c r="H87" s="4">
        <v>10993.83</v>
      </c>
      <c r="I87" s="4">
        <v>11040.13</v>
      </c>
      <c r="J87" s="4">
        <v>10995.88</v>
      </c>
      <c r="K87" s="4">
        <v>10542.09</v>
      </c>
      <c r="L87" s="4">
        <v>10656.69</v>
      </c>
      <c r="M87" s="4">
        <v>10190.25</v>
      </c>
      <c r="N87" s="4">
        <v>10438.18</v>
      </c>
      <c r="O87" s="4">
        <v>9888.5400000000009</v>
      </c>
      <c r="P87" s="4">
        <v>10089.92</v>
      </c>
      <c r="Q87" s="4">
        <v>9934.69</v>
      </c>
      <c r="R87" s="4">
        <v>9549.74</v>
      </c>
      <c r="S87" s="4">
        <v>9384.7099999999991</v>
      </c>
      <c r="T87" s="4">
        <v>9004.77</v>
      </c>
      <c r="U87" s="4">
        <v>8157.6</v>
      </c>
      <c r="V87" s="4">
        <v>8626.18</v>
      </c>
      <c r="W87" s="4">
        <v>8794.17</v>
      </c>
      <c r="X87" s="4">
        <v>8571.6200000000008</v>
      </c>
      <c r="Y87" s="4">
        <v>7888.42</v>
      </c>
      <c r="Z87" s="4">
        <v>7942.99</v>
      </c>
      <c r="AA87" s="4">
        <v>7441.39</v>
      </c>
      <c r="AB87" s="4">
        <v>7394.93</v>
      </c>
      <c r="AC87" s="4">
        <v>7274.93</v>
      </c>
      <c r="AD87" s="4">
        <v>6849.42</v>
      </c>
      <c r="AE87" s="4">
        <v>6737.36</v>
      </c>
      <c r="AF87" s="4">
        <v>6317.76</v>
      </c>
      <c r="AG87" s="4">
        <v>6429.5</v>
      </c>
      <c r="AH87" s="4">
        <v>6328.22</v>
      </c>
      <c r="AI87" s="4">
        <v>6045.04</v>
      </c>
      <c r="AJ87" s="4">
        <v>6122.87</v>
      </c>
      <c r="AK87" s="4">
        <v>6008.95</v>
      </c>
      <c r="AL87" s="4">
        <v>5998.37</v>
      </c>
      <c r="AM87" s="4">
        <v>6010.13</v>
      </c>
      <c r="AN87" s="4">
        <v>5760.29</v>
      </c>
      <c r="AO87" s="4">
        <v>6643.3</v>
      </c>
      <c r="AP87" s="4">
        <v>6065.5</v>
      </c>
      <c r="AQ87" s="4">
        <v>5895.12</v>
      </c>
      <c r="AR87" s="4">
        <v>5745.39</v>
      </c>
      <c r="AS87" s="4">
        <v>5685.83</v>
      </c>
      <c r="AT87" s="4">
        <v>5624.28</v>
      </c>
      <c r="AU87" s="4">
        <v>5562.12</v>
      </c>
      <c r="AV87" s="4">
        <v>5500.85</v>
      </c>
      <c r="AW87" s="4">
        <v>5442.77</v>
      </c>
      <c r="AX87" s="4">
        <v>5388.94</v>
      </c>
      <c r="AY87" s="4">
        <v>5338.69</v>
      </c>
      <c r="AZ87" s="4">
        <v>5291.59</v>
      </c>
      <c r="BA87" s="4">
        <v>5246.29</v>
      </c>
      <c r="BB87" s="4">
        <v>5201.42</v>
      </c>
      <c r="BC87" s="4">
        <v>5155.32</v>
      </c>
      <c r="BD87" s="4">
        <v>5106.57</v>
      </c>
      <c r="BE87" s="4">
        <v>5055.38</v>
      </c>
      <c r="BF87" s="4">
        <v>5002.6099999999997</v>
      </c>
      <c r="BG87" s="4">
        <v>4948.92</v>
      </c>
      <c r="BH87" s="4">
        <v>4894.4399999999996</v>
      </c>
      <c r="BI87" s="4">
        <v>4839.47</v>
      </c>
      <c r="BJ87" s="4">
        <v>4784.41</v>
      </c>
      <c r="BK87" s="4">
        <v>4729.5600000000004</v>
      </c>
      <c r="BL87" s="4">
        <v>4675.0200000000004</v>
      </c>
      <c r="BM87" s="4">
        <v>4620.51</v>
      </c>
      <c r="BN87" s="4">
        <v>4566.3599999999997</v>
      </c>
      <c r="BO87" s="4">
        <v>4512.6499999999996</v>
      </c>
      <c r="BP87" s="4">
        <v>4459.5600000000004</v>
      </c>
      <c r="BQ87" s="4">
        <v>4407.18</v>
      </c>
      <c r="BR87" s="4">
        <v>4355.4799999999996</v>
      </c>
      <c r="BS87" s="4">
        <v>4304.26</v>
      </c>
      <c r="BT87" s="4">
        <v>4253.4799999999996</v>
      </c>
      <c r="BU87" s="4">
        <v>4203.47</v>
      </c>
      <c r="BV87" s="4">
        <v>4153.8599999999997</v>
      </c>
      <c r="BW87" s="4">
        <v>4104.6499999999996</v>
      </c>
      <c r="BX87" s="4">
        <v>4056.1</v>
      </c>
      <c r="BY87" s="4">
        <v>4008.16</v>
      </c>
      <c r="BZ87" s="4">
        <v>3960.78</v>
      </c>
      <c r="CA87" s="4">
        <v>3914.13</v>
      </c>
      <c r="CB87" s="4">
        <v>3868.04</v>
      </c>
      <c r="CC87" s="4">
        <v>3822.64</v>
      </c>
      <c r="CD87" s="4">
        <v>3777.98</v>
      </c>
      <c r="CE87" s="4">
        <v>3733.61</v>
      </c>
      <c r="CF87" s="4">
        <v>3689.59</v>
      </c>
      <c r="CG87" s="4">
        <v>3646.25</v>
      </c>
      <c r="CH87" s="4">
        <v>3603.38</v>
      </c>
      <c r="CI87" s="4">
        <v>3560.98</v>
      </c>
      <c r="CJ87" s="4">
        <v>3519.18</v>
      </c>
      <c r="CK87" s="4">
        <v>3477.84</v>
      </c>
      <c r="CL87" s="4">
        <v>3437.12</v>
      </c>
      <c r="CM87" s="4">
        <v>3397.02</v>
      </c>
    </row>
    <row r="88" spans="1:91" ht="14.1" customHeight="1">
      <c r="A88" s="2">
        <v>82</v>
      </c>
      <c r="B88" s="4">
        <v>13192.92</v>
      </c>
      <c r="C88" s="4">
        <v>13565.1</v>
      </c>
      <c r="D88" s="4">
        <v>12954.36</v>
      </c>
      <c r="E88" s="4">
        <v>12438.19</v>
      </c>
      <c r="F88" s="4">
        <v>13042.32</v>
      </c>
      <c r="G88" s="4">
        <v>12436.72</v>
      </c>
      <c r="H88" s="4">
        <v>11725.92</v>
      </c>
      <c r="I88" s="4">
        <v>11718.87</v>
      </c>
      <c r="J88" s="4">
        <v>11923.78</v>
      </c>
      <c r="K88" s="4">
        <v>11492.06</v>
      </c>
      <c r="L88" s="4">
        <v>11547.89</v>
      </c>
      <c r="M88" s="4">
        <v>11234.59</v>
      </c>
      <c r="N88" s="4">
        <v>11360.82</v>
      </c>
      <c r="O88" s="4">
        <v>10838.66</v>
      </c>
      <c r="P88" s="4">
        <v>11211.43</v>
      </c>
      <c r="Q88" s="4">
        <v>10770.79</v>
      </c>
      <c r="R88" s="4">
        <v>10652.12</v>
      </c>
      <c r="S88" s="4">
        <v>10315.799999999999</v>
      </c>
      <c r="T88" s="4">
        <v>10358.799999999999</v>
      </c>
      <c r="U88" s="4">
        <v>9639.4500000000007</v>
      </c>
      <c r="V88" s="4">
        <v>8631.42</v>
      </c>
      <c r="W88" s="4">
        <v>9575.48</v>
      </c>
      <c r="X88" s="4">
        <v>9494.5</v>
      </c>
      <c r="Y88" s="4">
        <v>8891.4</v>
      </c>
      <c r="Z88" s="4">
        <v>8492.7099999999991</v>
      </c>
      <c r="AA88" s="4">
        <v>8462.6</v>
      </c>
      <c r="AB88" s="4">
        <v>8283.51</v>
      </c>
      <c r="AC88" s="4">
        <v>7947.18</v>
      </c>
      <c r="AD88" s="4">
        <v>7697.99</v>
      </c>
      <c r="AE88" s="4">
        <v>7397.15</v>
      </c>
      <c r="AF88" s="4">
        <v>7175.74</v>
      </c>
      <c r="AG88" s="4">
        <v>7147.65</v>
      </c>
      <c r="AH88" s="4">
        <v>7241.23</v>
      </c>
      <c r="AI88" s="4">
        <v>6811.45</v>
      </c>
      <c r="AJ88" s="4">
        <v>7088.63</v>
      </c>
      <c r="AK88" s="4">
        <v>6744.26</v>
      </c>
      <c r="AL88" s="4">
        <v>6702.63</v>
      </c>
      <c r="AM88" s="4">
        <v>6560.15</v>
      </c>
      <c r="AN88" s="4">
        <v>6398.07</v>
      </c>
      <c r="AO88" s="4">
        <v>7518.57</v>
      </c>
      <c r="AP88" s="4">
        <v>6807.22</v>
      </c>
      <c r="AQ88" s="4">
        <v>6624.48</v>
      </c>
      <c r="AR88" s="4">
        <v>6464.48</v>
      </c>
      <c r="AS88" s="4">
        <v>6402.8</v>
      </c>
      <c r="AT88" s="4">
        <v>6338.56</v>
      </c>
      <c r="AU88" s="4">
        <v>6272.46</v>
      </c>
      <c r="AV88" s="4">
        <v>6205.26</v>
      </c>
      <c r="AW88" s="4">
        <v>6138.96</v>
      </c>
      <c r="AX88" s="4">
        <v>6076.06</v>
      </c>
      <c r="AY88" s="4">
        <v>6017.15</v>
      </c>
      <c r="AZ88" s="4">
        <v>5961.9</v>
      </c>
      <c r="BA88" s="4">
        <v>5909.43</v>
      </c>
      <c r="BB88" s="4">
        <v>5858.53</v>
      </c>
      <c r="BC88" s="4">
        <v>5807.82</v>
      </c>
      <c r="BD88" s="4">
        <v>5755.48</v>
      </c>
      <c r="BE88" s="4">
        <v>5700.4</v>
      </c>
      <c r="BF88" s="4">
        <v>5642.54</v>
      </c>
      <c r="BG88" s="4">
        <v>5582.6</v>
      </c>
      <c r="BH88" s="4">
        <v>5521.82</v>
      </c>
      <c r="BI88" s="4">
        <v>5460.52</v>
      </c>
      <c r="BJ88" s="4">
        <v>5398.69</v>
      </c>
      <c r="BK88" s="4">
        <v>5336.89</v>
      </c>
      <c r="BL88" s="4">
        <v>5275.41</v>
      </c>
      <c r="BM88" s="4">
        <v>5214.18</v>
      </c>
      <c r="BN88" s="4">
        <v>5153.21</v>
      </c>
      <c r="BO88" s="4">
        <v>5092.8900000000003</v>
      </c>
      <c r="BP88" s="4">
        <v>5033.3500000000004</v>
      </c>
      <c r="BQ88" s="4">
        <v>4974.2299999999996</v>
      </c>
      <c r="BR88" s="4">
        <v>4915.8</v>
      </c>
      <c r="BS88" s="4">
        <v>4858.2</v>
      </c>
      <c r="BT88" s="4">
        <v>4801.32</v>
      </c>
      <c r="BU88" s="4">
        <v>4745.12</v>
      </c>
      <c r="BV88" s="4">
        <v>4689.26</v>
      </c>
      <c r="BW88" s="4">
        <v>4633.91</v>
      </c>
      <c r="BX88" s="4">
        <v>4579.28</v>
      </c>
      <c r="BY88" s="4">
        <v>4525.29</v>
      </c>
      <c r="BZ88" s="4">
        <v>4471.8599999999997</v>
      </c>
      <c r="CA88" s="4">
        <v>4419.1899999999996</v>
      </c>
      <c r="CB88" s="4">
        <v>4367.1400000000003</v>
      </c>
      <c r="CC88" s="4">
        <v>4315.75</v>
      </c>
      <c r="CD88" s="4">
        <v>4265.3599999999997</v>
      </c>
      <c r="CE88" s="4">
        <v>4215.6899999999996</v>
      </c>
      <c r="CF88" s="4">
        <v>4166.26</v>
      </c>
      <c r="CG88" s="4">
        <v>4117.24</v>
      </c>
      <c r="CH88" s="4">
        <v>4068.82</v>
      </c>
      <c r="CI88" s="4">
        <v>4021.12</v>
      </c>
      <c r="CJ88" s="4">
        <v>3974.08</v>
      </c>
      <c r="CK88" s="4">
        <v>3927.53</v>
      </c>
      <c r="CL88" s="4">
        <v>3881.66</v>
      </c>
      <c r="CM88" s="4">
        <v>3836.27</v>
      </c>
    </row>
    <row r="89" spans="1:91" ht="14.1" customHeight="1">
      <c r="A89" s="2">
        <v>83</v>
      </c>
      <c r="B89" s="4">
        <v>14105.02</v>
      </c>
      <c r="C89" s="4">
        <v>13844.81</v>
      </c>
      <c r="D89" s="4">
        <v>14156.97</v>
      </c>
      <c r="E89" s="4">
        <v>13496.03</v>
      </c>
      <c r="F89" s="4">
        <v>14137.08</v>
      </c>
      <c r="G89" s="4">
        <v>13286.06</v>
      </c>
      <c r="H89" s="4">
        <v>13091.99</v>
      </c>
      <c r="I89" s="4">
        <v>12806.45</v>
      </c>
      <c r="J89" s="4">
        <v>12909.17</v>
      </c>
      <c r="K89" s="4">
        <v>12657.26</v>
      </c>
      <c r="L89" s="4">
        <v>12489.27</v>
      </c>
      <c r="M89" s="4">
        <v>12186.45</v>
      </c>
      <c r="N89" s="4">
        <v>12377.82</v>
      </c>
      <c r="O89" s="4">
        <v>11799.37</v>
      </c>
      <c r="P89" s="4">
        <v>12138.73</v>
      </c>
      <c r="Q89" s="4">
        <v>11722.04</v>
      </c>
      <c r="R89" s="4">
        <v>11587.54</v>
      </c>
      <c r="S89" s="4">
        <v>11531.8</v>
      </c>
      <c r="T89" s="4">
        <v>11353.86</v>
      </c>
      <c r="U89" s="4">
        <v>10885.03</v>
      </c>
      <c r="V89" s="4">
        <v>10448.94</v>
      </c>
      <c r="W89" s="4">
        <v>9234.34</v>
      </c>
      <c r="X89" s="4">
        <v>10549.28</v>
      </c>
      <c r="Y89" s="4">
        <v>9869.3799999999992</v>
      </c>
      <c r="Z89" s="4">
        <v>9528.83</v>
      </c>
      <c r="AA89" s="4">
        <v>9267.15</v>
      </c>
      <c r="AB89" s="4">
        <v>9092.7000000000007</v>
      </c>
      <c r="AC89" s="4">
        <v>8820.69</v>
      </c>
      <c r="AD89" s="4">
        <v>8484.64</v>
      </c>
      <c r="AE89" s="4">
        <v>8125.77</v>
      </c>
      <c r="AF89" s="4">
        <v>7967.96</v>
      </c>
      <c r="AG89" s="4">
        <v>8088.3</v>
      </c>
      <c r="AH89" s="4">
        <v>7991.24</v>
      </c>
      <c r="AI89" s="4">
        <v>7683.48</v>
      </c>
      <c r="AJ89" s="4">
        <v>7968.62</v>
      </c>
      <c r="AK89" s="4">
        <v>7673.95</v>
      </c>
      <c r="AL89" s="4">
        <v>7558.73</v>
      </c>
      <c r="AM89" s="4">
        <v>7439.79</v>
      </c>
      <c r="AN89" s="4">
        <v>7189.5</v>
      </c>
      <c r="AO89" s="4">
        <v>8275.0499999999993</v>
      </c>
      <c r="AP89" s="4">
        <v>7650.66</v>
      </c>
      <c r="AQ89" s="4">
        <v>7453.93</v>
      </c>
      <c r="AR89" s="4">
        <v>7281.23</v>
      </c>
      <c r="AS89" s="4">
        <v>7215.64</v>
      </c>
      <c r="AT89" s="4">
        <v>7148.99</v>
      </c>
      <c r="AU89" s="4">
        <v>7080.08</v>
      </c>
      <c r="AV89" s="4">
        <v>7008.78</v>
      </c>
      <c r="AW89" s="4">
        <v>6936.38</v>
      </c>
      <c r="AX89" s="4">
        <v>6864.62</v>
      </c>
      <c r="AY89" s="4">
        <v>6796.07</v>
      </c>
      <c r="AZ89" s="4">
        <v>6731.68</v>
      </c>
      <c r="BA89" s="4">
        <v>6670.67</v>
      </c>
      <c r="BB89" s="4">
        <v>6612.15</v>
      </c>
      <c r="BC89" s="4">
        <v>6554.86</v>
      </c>
      <c r="BD89" s="4">
        <v>6497.61</v>
      </c>
      <c r="BE89" s="4">
        <v>6438.37</v>
      </c>
      <c r="BF89" s="4">
        <v>6375.68</v>
      </c>
      <c r="BG89" s="4">
        <v>6309.75</v>
      </c>
      <c r="BH89" s="4">
        <v>6241.75</v>
      </c>
      <c r="BI89" s="4">
        <v>6173.14</v>
      </c>
      <c r="BJ89" s="4">
        <v>6104.18</v>
      </c>
      <c r="BK89" s="4">
        <v>6034.75</v>
      </c>
      <c r="BL89" s="4">
        <v>5965.38</v>
      </c>
      <c r="BM89" s="4">
        <v>5896.36</v>
      </c>
      <c r="BN89" s="4">
        <v>5827.68</v>
      </c>
      <c r="BO89" s="4">
        <v>5759.67</v>
      </c>
      <c r="BP89" s="4">
        <v>5692.53</v>
      </c>
      <c r="BQ89" s="4">
        <v>5626.02</v>
      </c>
      <c r="BR89" s="4">
        <v>5560.13</v>
      </c>
      <c r="BS89" s="4">
        <v>5495.15</v>
      </c>
      <c r="BT89" s="4">
        <v>5431.03</v>
      </c>
      <c r="BU89" s="4">
        <v>5367.62</v>
      </c>
      <c r="BV89" s="4">
        <v>5304.67</v>
      </c>
      <c r="BW89" s="4">
        <v>5242.5600000000004</v>
      </c>
      <c r="BX89" s="4">
        <v>5181.13</v>
      </c>
      <c r="BY89" s="4">
        <v>5120.04</v>
      </c>
      <c r="BZ89" s="4">
        <v>5059.8</v>
      </c>
      <c r="CA89" s="4">
        <v>5000.2</v>
      </c>
      <c r="CB89" s="4">
        <v>4941.43</v>
      </c>
      <c r="CC89" s="4">
        <v>4883.6000000000004</v>
      </c>
      <c r="CD89" s="4">
        <v>4826.2700000000004</v>
      </c>
      <c r="CE89" s="4">
        <v>4769.91</v>
      </c>
      <c r="CF89" s="4">
        <v>4714.51</v>
      </c>
      <c r="CG89" s="4">
        <v>4659.42</v>
      </c>
      <c r="CH89" s="4">
        <v>4604.68</v>
      </c>
      <c r="CI89" s="4">
        <v>4550.83</v>
      </c>
      <c r="CJ89" s="4">
        <v>4497.7700000000004</v>
      </c>
      <c r="CK89" s="4">
        <v>4445.13</v>
      </c>
      <c r="CL89" s="4">
        <v>4393.21</v>
      </c>
      <c r="CM89" s="4">
        <v>4341.95</v>
      </c>
    </row>
    <row r="90" spans="1:91" ht="14.1" customHeight="1">
      <c r="A90" s="2">
        <v>84</v>
      </c>
      <c r="B90" s="4">
        <v>15465.33</v>
      </c>
      <c r="C90" s="4">
        <v>15294.69</v>
      </c>
      <c r="D90" s="4">
        <v>15170.09</v>
      </c>
      <c r="E90" s="4">
        <v>14446.52</v>
      </c>
      <c r="F90" s="4">
        <v>15213.26</v>
      </c>
      <c r="G90" s="4">
        <v>14496.47</v>
      </c>
      <c r="H90" s="4">
        <v>13820.05</v>
      </c>
      <c r="I90" s="4">
        <v>13808.84</v>
      </c>
      <c r="J90" s="4">
        <v>13992.3</v>
      </c>
      <c r="K90" s="4">
        <v>13765.95</v>
      </c>
      <c r="L90" s="4">
        <v>13951.67</v>
      </c>
      <c r="M90" s="4">
        <v>13165.85</v>
      </c>
      <c r="N90" s="4">
        <v>13715.01</v>
      </c>
      <c r="O90" s="4">
        <v>13117.39</v>
      </c>
      <c r="P90" s="4">
        <v>13041.55</v>
      </c>
      <c r="Q90" s="4">
        <v>12675.14</v>
      </c>
      <c r="R90" s="4">
        <v>12493.78</v>
      </c>
      <c r="S90" s="4">
        <v>12442.92</v>
      </c>
      <c r="T90" s="4">
        <v>12507.68</v>
      </c>
      <c r="U90" s="4">
        <v>12013.45</v>
      </c>
      <c r="V90" s="4">
        <v>11678.36</v>
      </c>
      <c r="W90" s="4">
        <v>10948</v>
      </c>
      <c r="X90" s="4">
        <v>9900.0300000000007</v>
      </c>
      <c r="Y90" s="4">
        <v>11172.98</v>
      </c>
      <c r="Z90" s="4">
        <v>10739.64</v>
      </c>
      <c r="AA90" s="4">
        <v>10257.27</v>
      </c>
      <c r="AB90" s="4">
        <v>10062.370000000001</v>
      </c>
      <c r="AC90" s="4">
        <v>10001.73</v>
      </c>
      <c r="AD90" s="4">
        <v>9554.57</v>
      </c>
      <c r="AE90" s="4">
        <v>9215.9500000000007</v>
      </c>
      <c r="AF90" s="4">
        <v>8897.3700000000008</v>
      </c>
      <c r="AG90" s="4">
        <v>8979.2099999999991</v>
      </c>
      <c r="AH90" s="4">
        <v>8851.5499999999993</v>
      </c>
      <c r="AI90" s="4">
        <v>8485.43</v>
      </c>
      <c r="AJ90" s="4">
        <v>8829.5</v>
      </c>
      <c r="AK90" s="4">
        <v>8640.24</v>
      </c>
      <c r="AL90" s="4">
        <v>8592.56</v>
      </c>
      <c r="AM90" s="4">
        <v>8379.86</v>
      </c>
      <c r="AN90" s="4">
        <v>8172.07</v>
      </c>
      <c r="AO90" s="4">
        <v>9295.68</v>
      </c>
      <c r="AP90" s="4">
        <v>8596.75</v>
      </c>
      <c r="AQ90" s="4">
        <v>8382.85</v>
      </c>
      <c r="AR90" s="4">
        <v>8195.0400000000009</v>
      </c>
      <c r="AS90" s="4">
        <v>8122.56</v>
      </c>
      <c r="AT90" s="4">
        <v>8052.15</v>
      </c>
      <c r="AU90" s="4">
        <v>7980.9</v>
      </c>
      <c r="AV90" s="4">
        <v>7906.65</v>
      </c>
      <c r="AW90" s="4">
        <v>7829.93</v>
      </c>
      <c r="AX90" s="4">
        <v>7751.81</v>
      </c>
      <c r="AY90" s="4">
        <v>7674.48</v>
      </c>
      <c r="AZ90" s="4">
        <v>7600.26</v>
      </c>
      <c r="BA90" s="4">
        <v>7529.69</v>
      </c>
      <c r="BB90" s="4">
        <v>7462.19</v>
      </c>
      <c r="BC90" s="4">
        <v>7396.95</v>
      </c>
      <c r="BD90" s="4">
        <v>7332.87</v>
      </c>
      <c r="BE90" s="4">
        <v>7268.01</v>
      </c>
      <c r="BF90" s="4">
        <v>7200.53</v>
      </c>
      <c r="BG90" s="4">
        <v>7129.54</v>
      </c>
      <c r="BH90" s="4">
        <v>7054.78</v>
      </c>
      <c r="BI90" s="4">
        <v>6977.99</v>
      </c>
      <c r="BJ90" s="4">
        <v>6900.9</v>
      </c>
      <c r="BK90" s="4">
        <v>6823.02</v>
      </c>
      <c r="BL90" s="4">
        <v>6744.91</v>
      </c>
      <c r="BM90" s="4">
        <v>6667.21</v>
      </c>
      <c r="BN90" s="4">
        <v>6589.97</v>
      </c>
      <c r="BO90" s="4">
        <v>6513.45</v>
      </c>
      <c r="BP90" s="4">
        <v>6437.71</v>
      </c>
      <c r="BQ90" s="4">
        <v>6362.93</v>
      </c>
      <c r="BR90" s="4">
        <v>6288.87</v>
      </c>
      <c r="BS90" s="4">
        <v>6215.59</v>
      </c>
      <c r="BT90" s="4">
        <v>6143.17</v>
      </c>
      <c r="BU90" s="4">
        <v>6071.56</v>
      </c>
      <c r="BV90" s="4">
        <v>6000.86</v>
      </c>
      <c r="BW90" s="4">
        <v>5930.9</v>
      </c>
      <c r="BX90" s="4">
        <v>5861.74</v>
      </c>
      <c r="BY90" s="4">
        <v>5793.18</v>
      </c>
      <c r="BZ90" s="4">
        <v>5725.08</v>
      </c>
      <c r="CA90" s="4">
        <v>5657.86</v>
      </c>
      <c r="CB90" s="4">
        <v>5591.63</v>
      </c>
      <c r="CC90" s="4">
        <v>5526.29</v>
      </c>
      <c r="CD90" s="4">
        <v>5461.58</v>
      </c>
      <c r="CE90" s="4">
        <v>5397.62</v>
      </c>
      <c r="CF90" s="4">
        <v>5334.95</v>
      </c>
      <c r="CG90" s="4">
        <v>5273.18</v>
      </c>
      <c r="CH90" s="4">
        <v>5211.67</v>
      </c>
      <c r="CI90" s="4">
        <v>5150.67</v>
      </c>
      <c r="CJ90" s="4">
        <v>5090.59</v>
      </c>
      <c r="CK90" s="4">
        <v>5031.28</v>
      </c>
      <c r="CL90" s="4">
        <v>4972.66</v>
      </c>
      <c r="CM90" s="4">
        <v>4914.8</v>
      </c>
    </row>
    <row r="91" spans="1:91" ht="14.1" customHeight="1">
      <c r="A91" s="2">
        <v>85</v>
      </c>
      <c r="B91" s="4">
        <v>16578.32</v>
      </c>
      <c r="C91" s="4">
        <v>16468.439999999999</v>
      </c>
      <c r="D91" s="4">
        <v>15971.62</v>
      </c>
      <c r="E91" s="4">
        <v>15519.74</v>
      </c>
      <c r="F91" s="4">
        <v>16409.41</v>
      </c>
      <c r="G91" s="4">
        <v>15860.48</v>
      </c>
      <c r="H91" s="4">
        <v>14930.85</v>
      </c>
      <c r="I91" s="4">
        <v>14989.87</v>
      </c>
      <c r="J91" s="4">
        <v>15511.16</v>
      </c>
      <c r="K91" s="4">
        <v>14718.64</v>
      </c>
      <c r="L91" s="4">
        <v>14599.16</v>
      </c>
      <c r="M91" s="4">
        <v>14202.13</v>
      </c>
      <c r="N91" s="4">
        <v>14966.38</v>
      </c>
      <c r="O91" s="4">
        <v>13894.23</v>
      </c>
      <c r="P91" s="4">
        <v>14021.03</v>
      </c>
      <c r="Q91" s="4">
        <v>14163.23</v>
      </c>
      <c r="R91" s="4">
        <v>13847.18</v>
      </c>
      <c r="S91" s="4">
        <v>13493.71</v>
      </c>
      <c r="T91" s="4">
        <v>13432.27</v>
      </c>
      <c r="U91" s="4">
        <v>13068.9</v>
      </c>
      <c r="V91" s="4">
        <v>13195.63</v>
      </c>
      <c r="W91" s="4">
        <v>12666.59</v>
      </c>
      <c r="X91" s="4">
        <v>12645.14</v>
      </c>
      <c r="Y91" s="4">
        <v>10282.09</v>
      </c>
      <c r="Z91" s="4">
        <v>11685.06</v>
      </c>
      <c r="AA91" s="4">
        <v>11507.88</v>
      </c>
      <c r="AB91" s="4">
        <v>11094.59</v>
      </c>
      <c r="AC91" s="4">
        <v>10993.13</v>
      </c>
      <c r="AD91" s="4">
        <v>10550.14</v>
      </c>
      <c r="AE91" s="4">
        <v>10413.57</v>
      </c>
      <c r="AF91" s="4">
        <v>9907.92</v>
      </c>
      <c r="AG91" s="4">
        <v>9948.6</v>
      </c>
      <c r="AH91" s="4">
        <v>10028.540000000001</v>
      </c>
      <c r="AI91" s="4">
        <v>9672.2199999999993</v>
      </c>
      <c r="AJ91" s="4">
        <v>10040.14</v>
      </c>
      <c r="AK91" s="4">
        <v>9642.5</v>
      </c>
      <c r="AL91" s="4">
        <v>9546.68</v>
      </c>
      <c r="AM91" s="4">
        <v>9382.34</v>
      </c>
      <c r="AN91" s="4">
        <v>9109.91</v>
      </c>
      <c r="AO91" s="4">
        <v>10408.49</v>
      </c>
      <c r="AP91" s="4">
        <v>9652.83</v>
      </c>
      <c r="AQ91" s="4">
        <v>9417.4699999999993</v>
      </c>
      <c r="AR91" s="4">
        <v>9210.32</v>
      </c>
      <c r="AS91" s="4">
        <v>9128.89</v>
      </c>
      <c r="AT91" s="4">
        <v>9051.81</v>
      </c>
      <c r="AU91" s="4">
        <v>8976.52</v>
      </c>
      <c r="AV91" s="4">
        <v>8900.08</v>
      </c>
      <c r="AW91" s="4">
        <v>8820.3799999999992</v>
      </c>
      <c r="AX91" s="4">
        <v>8738.08</v>
      </c>
      <c r="AY91" s="4">
        <v>8654.32</v>
      </c>
      <c r="AZ91" s="4">
        <v>8570.94</v>
      </c>
      <c r="BA91" s="4">
        <v>8490.39</v>
      </c>
      <c r="BB91" s="4">
        <v>8413.2000000000007</v>
      </c>
      <c r="BC91" s="4">
        <v>8338.99</v>
      </c>
      <c r="BD91" s="4">
        <v>8266.7000000000007</v>
      </c>
      <c r="BE91" s="4">
        <v>8194.7199999999993</v>
      </c>
      <c r="BF91" s="4">
        <v>8121.59</v>
      </c>
      <c r="BG91" s="4">
        <v>8045.35</v>
      </c>
      <c r="BH91" s="4">
        <v>7964.77</v>
      </c>
      <c r="BI91" s="4">
        <v>7880.26</v>
      </c>
      <c r="BJ91" s="4">
        <v>7793.79</v>
      </c>
      <c r="BK91" s="4">
        <v>7706.72</v>
      </c>
      <c r="BL91" s="4">
        <v>7619.32</v>
      </c>
      <c r="BM91" s="4">
        <v>7531.98</v>
      </c>
      <c r="BN91" s="4">
        <v>7445.13</v>
      </c>
      <c r="BO91" s="4">
        <v>7359.19</v>
      </c>
      <c r="BP91" s="4">
        <v>7274.19</v>
      </c>
      <c r="BQ91" s="4">
        <v>7189.93</v>
      </c>
      <c r="BR91" s="4">
        <v>7106.64</v>
      </c>
      <c r="BS91" s="4">
        <v>7024.43</v>
      </c>
      <c r="BT91" s="4">
        <v>6942.89</v>
      </c>
      <c r="BU91" s="4">
        <v>6862.14</v>
      </c>
      <c r="BV91" s="4">
        <v>6782.59</v>
      </c>
      <c r="BW91" s="4">
        <v>6703.91</v>
      </c>
      <c r="BX91" s="4">
        <v>6626.12</v>
      </c>
      <c r="BY91" s="4">
        <v>6549.29</v>
      </c>
      <c r="BZ91" s="4">
        <v>6472.84</v>
      </c>
      <c r="CA91" s="4">
        <v>6397.2</v>
      </c>
      <c r="CB91" s="4">
        <v>6322.59</v>
      </c>
      <c r="CC91" s="4">
        <v>6248.65</v>
      </c>
      <c r="CD91" s="4">
        <v>6175.67</v>
      </c>
      <c r="CE91" s="4">
        <v>6103.76</v>
      </c>
      <c r="CF91" s="4">
        <v>6032.74</v>
      </c>
      <c r="CG91" s="4">
        <v>5962.87</v>
      </c>
      <c r="CH91" s="4">
        <v>5893.99</v>
      </c>
      <c r="CI91" s="4">
        <v>5825.46</v>
      </c>
      <c r="CJ91" s="4">
        <v>5757.51</v>
      </c>
      <c r="CK91" s="4">
        <v>5690.6</v>
      </c>
      <c r="CL91" s="4">
        <v>5624.5</v>
      </c>
      <c r="CM91" s="4">
        <v>5559</v>
      </c>
    </row>
    <row r="92" spans="1:91" ht="14.1" customHeight="1">
      <c r="A92" s="2">
        <v>86</v>
      </c>
      <c r="B92" s="4">
        <v>17830.330000000002</v>
      </c>
      <c r="C92" s="4">
        <v>17887.59</v>
      </c>
      <c r="D92" s="4">
        <v>17621.310000000001</v>
      </c>
      <c r="E92" s="4">
        <v>16599.080000000002</v>
      </c>
      <c r="F92" s="4">
        <v>17437.310000000001</v>
      </c>
      <c r="G92" s="4">
        <v>17450.23</v>
      </c>
      <c r="H92" s="4">
        <v>16020.05</v>
      </c>
      <c r="I92" s="4">
        <v>16096.16</v>
      </c>
      <c r="J92" s="4">
        <v>16407.62</v>
      </c>
      <c r="K92" s="4">
        <v>16063.1</v>
      </c>
      <c r="L92" s="4">
        <v>15728.37</v>
      </c>
      <c r="M92" s="4">
        <v>15476.39</v>
      </c>
      <c r="N92" s="4">
        <v>16003.29</v>
      </c>
      <c r="O92" s="4">
        <v>14845.13</v>
      </c>
      <c r="P92" s="4">
        <v>15536.79</v>
      </c>
      <c r="Q92" s="4">
        <v>15173.72</v>
      </c>
      <c r="R92" s="4">
        <v>14897</v>
      </c>
      <c r="S92" s="4">
        <v>14613.22</v>
      </c>
      <c r="T92" s="4">
        <v>14355.58</v>
      </c>
      <c r="U92" s="4">
        <v>14301.97</v>
      </c>
      <c r="V92" s="4">
        <v>14010.97</v>
      </c>
      <c r="W92" s="4">
        <v>14049.07</v>
      </c>
      <c r="X92" s="4">
        <v>13733.14</v>
      </c>
      <c r="Y92" s="4">
        <v>12939.97</v>
      </c>
      <c r="Z92" s="4">
        <v>11298.73</v>
      </c>
      <c r="AA92" s="4">
        <v>12917.31</v>
      </c>
      <c r="AB92" s="4">
        <v>12581.5</v>
      </c>
      <c r="AC92" s="4">
        <v>12427.09</v>
      </c>
      <c r="AD92" s="4">
        <v>11601.61</v>
      </c>
      <c r="AE92" s="4">
        <v>11399.46</v>
      </c>
      <c r="AF92" s="4">
        <v>10814.66</v>
      </c>
      <c r="AG92" s="4">
        <v>11427.1</v>
      </c>
      <c r="AH92" s="4">
        <v>11176.68</v>
      </c>
      <c r="AI92" s="4">
        <v>10603.04</v>
      </c>
      <c r="AJ92" s="4">
        <v>11194.52</v>
      </c>
      <c r="AK92" s="4">
        <v>10685.5</v>
      </c>
      <c r="AL92" s="4">
        <v>10719.57</v>
      </c>
      <c r="AM92" s="4">
        <v>10829.96</v>
      </c>
      <c r="AN92" s="4">
        <v>10212.64</v>
      </c>
      <c r="AO92" s="4">
        <v>11721.66</v>
      </c>
      <c r="AP92" s="4">
        <v>10818.16</v>
      </c>
      <c r="AQ92" s="4">
        <v>10558.16</v>
      </c>
      <c r="AR92" s="4">
        <v>10326.620000000001</v>
      </c>
      <c r="AS92" s="4">
        <v>10234.16</v>
      </c>
      <c r="AT92" s="4">
        <v>10147.84</v>
      </c>
      <c r="AU92" s="4">
        <v>10065.69</v>
      </c>
      <c r="AV92" s="4">
        <v>9985.8799999999992</v>
      </c>
      <c r="AW92" s="4">
        <v>9904.19</v>
      </c>
      <c r="AX92" s="4">
        <v>9819.06</v>
      </c>
      <c r="AY92" s="4">
        <v>9731.11</v>
      </c>
      <c r="AZ92" s="4">
        <v>9641.1</v>
      </c>
      <c r="BA92" s="4">
        <v>9551.5400000000009</v>
      </c>
      <c r="BB92" s="4">
        <v>9464.4500000000007</v>
      </c>
      <c r="BC92" s="4">
        <v>9380.7199999999993</v>
      </c>
      <c r="BD92" s="4">
        <v>9299.2900000000009</v>
      </c>
      <c r="BE92" s="4">
        <v>9218.9500000000007</v>
      </c>
      <c r="BF92" s="4">
        <v>9138.64</v>
      </c>
      <c r="BG92" s="4">
        <v>9056.4</v>
      </c>
      <c r="BH92" s="4">
        <v>8970.2800000000007</v>
      </c>
      <c r="BI92" s="4">
        <v>8879.35</v>
      </c>
      <c r="BJ92" s="4">
        <v>8784.44</v>
      </c>
      <c r="BK92" s="4">
        <v>8687.1</v>
      </c>
      <c r="BL92" s="4">
        <v>8589.52</v>
      </c>
      <c r="BM92" s="4">
        <v>8491.9</v>
      </c>
      <c r="BN92" s="4">
        <v>8394.34</v>
      </c>
      <c r="BO92" s="4">
        <v>8297.7999999999993</v>
      </c>
      <c r="BP92" s="4">
        <v>8202.35</v>
      </c>
      <c r="BQ92" s="4">
        <v>8107.99</v>
      </c>
      <c r="BR92" s="4">
        <v>8014.67</v>
      </c>
      <c r="BS92" s="4">
        <v>7922.49</v>
      </c>
      <c r="BT92" s="4">
        <v>7831.16</v>
      </c>
      <c r="BU92" s="4">
        <v>7740.58</v>
      </c>
      <c r="BV92" s="4">
        <v>7651.07</v>
      </c>
      <c r="BW92" s="4">
        <v>7562.82</v>
      </c>
      <c r="BX92" s="4">
        <v>7475.55</v>
      </c>
      <c r="BY92" s="4">
        <v>7389.17</v>
      </c>
      <c r="BZ92" s="4">
        <v>7303.81</v>
      </c>
      <c r="CA92" s="4">
        <v>7219.15</v>
      </c>
      <c r="CB92" s="4">
        <v>7135.13</v>
      </c>
      <c r="CC92" s="4">
        <v>7051.94</v>
      </c>
      <c r="CD92" s="4">
        <v>6969.77</v>
      </c>
      <c r="CE92" s="4">
        <v>6889.06</v>
      </c>
      <c r="CF92" s="4">
        <v>6809.36</v>
      </c>
      <c r="CG92" s="4">
        <v>6730.34</v>
      </c>
      <c r="CH92" s="4">
        <v>6652.6</v>
      </c>
      <c r="CI92" s="4">
        <v>6575.98</v>
      </c>
      <c r="CJ92" s="4">
        <v>6499.84</v>
      </c>
      <c r="CK92" s="4">
        <v>6424.22</v>
      </c>
      <c r="CL92" s="4">
        <v>6349.83</v>
      </c>
      <c r="CM92" s="4">
        <v>6276.26</v>
      </c>
    </row>
    <row r="93" spans="1:91" ht="14.1" customHeight="1">
      <c r="A93" s="2">
        <v>87</v>
      </c>
      <c r="B93" s="4">
        <v>19142.27</v>
      </c>
      <c r="C93" s="4">
        <v>18784.75</v>
      </c>
      <c r="D93" s="4">
        <v>18588.78</v>
      </c>
      <c r="E93" s="4">
        <v>17996.759999999998</v>
      </c>
      <c r="F93" s="4">
        <v>17985.71</v>
      </c>
      <c r="G93" s="4">
        <v>17535.650000000001</v>
      </c>
      <c r="H93" s="4">
        <v>17229.349999999999</v>
      </c>
      <c r="I93" s="4">
        <v>17411.48</v>
      </c>
      <c r="J93" s="4">
        <v>17521.55</v>
      </c>
      <c r="K93" s="4">
        <v>17041.41</v>
      </c>
      <c r="L93" s="4">
        <v>17487.3</v>
      </c>
      <c r="M93" s="4">
        <v>16648.38</v>
      </c>
      <c r="N93" s="4">
        <v>17229.080000000002</v>
      </c>
      <c r="O93" s="4">
        <v>16257.32</v>
      </c>
      <c r="P93" s="4">
        <v>16568.77</v>
      </c>
      <c r="Q93" s="4">
        <v>16533.560000000001</v>
      </c>
      <c r="R93" s="4">
        <v>16490.84</v>
      </c>
      <c r="S93" s="4">
        <v>15971.53</v>
      </c>
      <c r="T93" s="4">
        <v>15655.9</v>
      </c>
      <c r="U93" s="4">
        <v>15345.01</v>
      </c>
      <c r="V93" s="4">
        <v>14854.76</v>
      </c>
      <c r="W93" s="4">
        <v>15175.22</v>
      </c>
      <c r="X93" s="4">
        <v>15371.93</v>
      </c>
      <c r="Y93" s="4">
        <v>14645.54</v>
      </c>
      <c r="Z93" s="4">
        <v>13935.05</v>
      </c>
      <c r="AA93" s="4">
        <v>11600.84</v>
      </c>
      <c r="AB93" s="4">
        <v>13984.59</v>
      </c>
      <c r="AC93" s="4">
        <v>13650.61</v>
      </c>
      <c r="AD93" s="4">
        <v>13246.56</v>
      </c>
      <c r="AE93" s="4">
        <v>12704.54</v>
      </c>
      <c r="AF93" s="4">
        <v>12192.21</v>
      </c>
      <c r="AG93" s="4">
        <v>12479.38</v>
      </c>
      <c r="AH93" s="4">
        <v>12245.01</v>
      </c>
      <c r="AI93" s="4">
        <v>12092.89</v>
      </c>
      <c r="AJ93" s="4">
        <v>12333.9</v>
      </c>
      <c r="AK93" s="4">
        <v>11836.69</v>
      </c>
      <c r="AL93" s="4">
        <v>12060.23</v>
      </c>
      <c r="AM93" s="4">
        <v>11999.9</v>
      </c>
      <c r="AN93" s="4">
        <v>11284.18</v>
      </c>
      <c r="AO93" s="4">
        <v>13324.45</v>
      </c>
      <c r="AP93" s="4">
        <v>12081.4</v>
      </c>
      <c r="AQ93" s="4">
        <v>11795.42</v>
      </c>
      <c r="AR93" s="4">
        <v>11537.51</v>
      </c>
      <c r="AS93" s="4">
        <v>11432.07</v>
      </c>
      <c r="AT93" s="4">
        <v>11334.55</v>
      </c>
      <c r="AU93" s="4">
        <v>11243.65</v>
      </c>
      <c r="AV93" s="4">
        <v>11157.37</v>
      </c>
      <c r="AW93" s="4">
        <v>11072.62</v>
      </c>
      <c r="AX93" s="4">
        <v>10985.97</v>
      </c>
      <c r="AY93" s="4">
        <v>10895.69</v>
      </c>
      <c r="AZ93" s="4">
        <v>10801.89</v>
      </c>
      <c r="BA93" s="4">
        <v>10705.86</v>
      </c>
      <c r="BB93" s="4">
        <v>10609.8</v>
      </c>
      <c r="BC93" s="4">
        <v>10516.28</v>
      </c>
      <c r="BD93" s="4">
        <v>10425.280000000001</v>
      </c>
      <c r="BE93" s="4">
        <v>10336</v>
      </c>
      <c r="BF93" s="4">
        <v>10247.58</v>
      </c>
      <c r="BG93" s="4">
        <v>10158.02</v>
      </c>
      <c r="BH93" s="4">
        <v>10065.76</v>
      </c>
      <c r="BI93" s="4">
        <v>9969.4</v>
      </c>
      <c r="BJ93" s="4">
        <v>9867.4699999999993</v>
      </c>
      <c r="BK93" s="4">
        <v>9760.68</v>
      </c>
      <c r="BL93" s="4">
        <v>9651.9599999999991</v>
      </c>
      <c r="BM93" s="4">
        <v>9543.02</v>
      </c>
      <c r="BN93" s="4">
        <v>9434.44</v>
      </c>
      <c r="BO93" s="4">
        <v>9326.52</v>
      </c>
      <c r="BP93" s="4">
        <v>9219.6</v>
      </c>
      <c r="BQ93" s="4">
        <v>9114.23</v>
      </c>
      <c r="BR93" s="4">
        <v>9010.1</v>
      </c>
      <c r="BS93" s="4">
        <v>8906.9</v>
      </c>
      <c r="BT93" s="4">
        <v>8804.85</v>
      </c>
      <c r="BU93" s="4">
        <v>8703.9500000000007</v>
      </c>
      <c r="BV93" s="4">
        <v>8603.7900000000009</v>
      </c>
      <c r="BW93" s="4">
        <v>8504.93</v>
      </c>
      <c r="BX93" s="4">
        <v>8407.26</v>
      </c>
      <c r="BY93" s="4">
        <v>8310.68</v>
      </c>
      <c r="BZ93" s="4">
        <v>8215.17</v>
      </c>
      <c r="CA93" s="4">
        <v>8120.59</v>
      </c>
      <c r="CB93" s="4">
        <v>8026.81</v>
      </c>
      <c r="CC93" s="4">
        <v>7933.68</v>
      </c>
      <c r="CD93" s="4">
        <v>7841.84</v>
      </c>
      <c r="CE93" s="4">
        <v>7751.38</v>
      </c>
      <c r="CF93" s="4">
        <v>7661.96</v>
      </c>
      <c r="CG93" s="4">
        <v>7573.47</v>
      </c>
      <c r="CH93" s="4">
        <v>7485.94</v>
      </c>
      <c r="CI93" s="4">
        <v>7399.9</v>
      </c>
      <c r="CJ93" s="4">
        <v>7314.93</v>
      </c>
      <c r="CK93" s="4">
        <v>7230.42</v>
      </c>
      <c r="CL93" s="4">
        <v>7146.86</v>
      </c>
      <c r="CM93" s="4">
        <v>7064.31</v>
      </c>
    </row>
    <row r="94" spans="1:91" ht="14.1" customHeight="1">
      <c r="A94" s="2">
        <v>88</v>
      </c>
      <c r="B94" s="4">
        <v>20301.91</v>
      </c>
      <c r="C94" s="4">
        <v>20649.099999999999</v>
      </c>
      <c r="D94" s="4">
        <v>19812.05</v>
      </c>
      <c r="E94" s="4">
        <v>18689.740000000002</v>
      </c>
      <c r="F94" s="4">
        <v>19846.13</v>
      </c>
      <c r="G94" s="4">
        <v>19560.68</v>
      </c>
      <c r="H94" s="4">
        <v>17877.740000000002</v>
      </c>
      <c r="I94" s="4">
        <v>18232.53</v>
      </c>
      <c r="J94" s="4">
        <v>19167.009999999998</v>
      </c>
      <c r="K94" s="4">
        <v>17711.52</v>
      </c>
      <c r="L94" s="4">
        <v>18576.919999999998</v>
      </c>
      <c r="M94" s="4">
        <v>17778.79</v>
      </c>
      <c r="N94" s="4">
        <v>18558.71</v>
      </c>
      <c r="O94" s="4">
        <v>17700.68</v>
      </c>
      <c r="P94" s="4">
        <v>17975.11</v>
      </c>
      <c r="Q94" s="4">
        <v>17739.75</v>
      </c>
      <c r="R94" s="4">
        <v>17642.580000000002</v>
      </c>
      <c r="S94" s="4">
        <v>17097.27</v>
      </c>
      <c r="T94" s="4">
        <v>17569.310000000001</v>
      </c>
      <c r="U94" s="4">
        <v>16646.41</v>
      </c>
      <c r="V94" s="4">
        <v>16687.63</v>
      </c>
      <c r="W94" s="4">
        <v>16656.73</v>
      </c>
      <c r="X94" s="4">
        <v>16392.48</v>
      </c>
      <c r="Y94" s="4">
        <v>16074.85</v>
      </c>
      <c r="Z94" s="4">
        <v>15843.82</v>
      </c>
      <c r="AA94" s="4">
        <v>14322.41</v>
      </c>
      <c r="AB94" s="4">
        <v>12530.44</v>
      </c>
      <c r="AC94" s="4">
        <v>15533.06</v>
      </c>
      <c r="AD94" s="4">
        <v>14810.44</v>
      </c>
      <c r="AE94" s="4">
        <v>13898.92</v>
      </c>
      <c r="AF94" s="4">
        <v>13603.97</v>
      </c>
      <c r="AG94" s="4">
        <v>13734.67</v>
      </c>
      <c r="AH94" s="4">
        <v>13786.66</v>
      </c>
      <c r="AI94" s="4">
        <v>13409.47</v>
      </c>
      <c r="AJ94" s="4">
        <v>13906.94</v>
      </c>
      <c r="AK94" s="4">
        <v>13429.42</v>
      </c>
      <c r="AL94" s="4">
        <v>13310.32</v>
      </c>
      <c r="AM94" s="4">
        <v>13438.29</v>
      </c>
      <c r="AN94" s="4">
        <v>12908.15</v>
      </c>
      <c r="AO94" s="4">
        <v>14695.63</v>
      </c>
      <c r="AP94" s="4">
        <v>13444.98</v>
      </c>
      <c r="AQ94" s="4">
        <v>13132.29</v>
      </c>
      <c r="AR94" s="4">
        <v>12846.88</v>
      </c>
      <c r="AS94" s="4">
        <v>12729.16</v>
      </c>
      <c r="AT94" s="4">
        <v>12619.36</v>
      </c>
      <c r="AU94" s="4">
        <v>12517.77</v>
      </c>
      <c r="AV94" s="4">
        <v>12422.86</v>
      </c>
      <c r="AW94" s="4">
        <v>12332.21</v>
      </c>
      <c r="AX94" s="4">
        <v>12242.91</v>
      </c>
      <c r="AY94" s="4">
        <v>12151.19</v>
      </c>
      <c r="AZ94" s="4">
        <v>12055.64</v>
      </c>
      <c r="BA94" s="4">
        <v>11956.04</v>
      </c>
      <c r="BB94" s="4">
        <v>11854.02</v>
      </c>
      <c r="BC94" s="4">
        <v>11751.58</v>
      </c>
      <c r="BD94" s="4">
        <v>11650.86</v>
      </c>
      <c r="BE94" s="4">
        <v>11552.51</v>
      </c>
      <c r="BF94" s="4">
        <v>11455.6</v>
      </c>
      <c r="BG94" s="4">
        <v>11358.3</v>
      </c>
      <c r="BH94" s="4">
        <v>11258.65</v>
      </c>
      <c r="BI94" s="4">
        <v>11156.03</v>
      </c>
      <c r="BJ94" s="4">
        <v>11048.04</v>
      </c>
      <c r="BK94" s="4">
        <v>10933.82</v>
      </c>
      <c r="BL94" s="4">
        <v>10814.76</v>
      </c>
      <c r="BM94" s="4">
        <v>10693.6</v>
      </c>
      <c r="BN94" s="4">
        <v>10572.89</v>
      </c>
      <c r="BO94" s="4">
        <v>10452.89</v>
      </c>
      <c r="BP94" s="4">
        <v>10334.14</v>
      </c>
      <c r="BQ94" s="4">
        <v>10216.780000000001</v>
      </c>
      <c r="BR94" s="4">
        <v>10100.709999999999</v>
      </c>
      <c r="BS94" s="4">
        <v>9985.8799999999992</v>
      </c>
      <c r="BT94" s="4">
        <v>9872.02</v>
      </c>
      <c r="BU94" s="4">
        <v>9759.5300000000007</v>
      </c>
      <c r="BV94" s="4">
        <v>9648.2999999999993</v>
      </c>
      <c r="BW94" s="4">
        <v>9537.99</v>
      </c>
      <c r="BX94" s="4">
        <v>9428.8700000000008</v>
      </c>
      <c r="BY94" s="4">
        <v>9321.2800000000007</v>
      </c>
      <c r="BZ94" s="4">
        <v>9214.81</v>
      </c>
      <c r="CA94" s="4">
        <v>9109.2199999999993</v>
      </c>
      <c r="CB94" s="4">
        <v>9004.7999999999993</v>
      </c>
      <c r="CC94" s="4">
        <v>8901.41</v>
      </c>
      <c r="CD94" s="4">
        <v>8798.92</v>
      </c>
      <c r="CE94" s="4">
        <v>8697.68</v>
      </c>
      <c r="CF94" s="4">
        <v>8597.74</v>
      </c>
      <c r="CG94" s="4">
        <v>8498.9699999999993</v>
      </c>
      <c r="CH94" s="4">
        <v>8401.39</v>
      </c>
      <c r="CI94" s="4">
        <v>8304.82</v>
      </c>
      <c r="CJ94" s="4">
        <v>8209.7199999999993</v>
      </c>
      <c r="CK94" s="4">
        <v>8115.87</v>
      </c>
      <c r="CL94" s="4">
        <v>8022.62</v>
      </c>
      <c r="CM94" s="4">
        <v>7930.16</v>
      </c>
    </row>
    <row r="95" spans="1:91" ht="14.1" customHeight="1">
      <c r="A95" s="2">
        <v>89</v>
      </c>
      <c r="B95" s="4">
        <v>21561.82</v>
      </c>
      <c r="C95" s="4">
        <v>21691.919999999998</v>
      </c>
      <c r="D95" s="4">
        <v>21020.959999999999</v>
      </c>
      <c r="E95" s="4">
        <v>19728.2</v>
      </c>
      <c r="F95" s="4">
        <v>21196.85</v>
      </c>
      <c r="G95" s="4">
        <v>20317.79</v>
      </c>
      <c r="H95" s="4">
        <v>19551.34</v>
      </c>
      <c r="I95" s="4">
        <v>19659</v>
      </c>
      <c r="J95" s="4">
        <v>20433.27</v>
      </c>
      <c r="K95" s="4">
        <v>19333.189999999999</v>
      </c>
      <c r="L95" s="4">
        <v>19947.37</v>
      </c>
      <c r="M95" s="4">
        <v>19180.689999999999</v>
      </c>
      <c r="N95" s="4">
        <v>19875.689999999999</v>
      </c>
      <c r="O95" s="4">
        <v>18785.330000000002</v>
      </c>
      <c r="P95" s="4">
        <v>19224.689999999999</v>
      </c>
      <c r="Q95" s="4">
        <v>19380.04</v>
      </c>
      <c r="R95" s="4">
        <v>19182.169999999998</v>
      </c>
      <c r="S95" s="4">
        <v>18710.29</v>
      </c>
      <c r="T95" s="4">
        <v>18751.79</v>
      </c>
      <c r="U95" s="4">
        <v>17892.09</v>
      </c>
      <c r="V95" s="4">
        <v>17971.03</v>
      </c>
      <c r="W95" s="4">
        <v>18139.310000000001</v>
      </c>
      <c r="X95" s="4">
        <v>18053.8</v>
      </c>
      <c r="Y95" s="4">
        <v>16885.78</v>
      </c>
      <c r="Z95" s="4">
        <v>17883</v>
      </c>
      <c r="AA95" s="4">
        <v>16753.77</v>
      </c>
      <c r="AB95" s="4">
        <v>16004.87</v>
      </c>
      <c r="AC95" s="4">
        <v>13552.31</v>
      </c>
      <c r="AD95" s="4">
        <v>16680.97</v>
      </c>
      <c r="AE95" s="4">
        <v>16287.47</v>
      </c>
      <c r="AF95" s="4">
        <v>15158.06</v>
      </c>
      <c r="AG95" s="4">
        <v>15152.75</v>
      </c>
      <c r="AH95" s="4">
        <v>15382.77</v>
      </c>
      <c r="AI95" s="4">
        <v>14700.63</v>
      </c>
      <c r="AJ95" s="4">
        <v>15180.42</v>
      </c>
      <c r="AK95" s="4">
        <v>14903.61</v>
      </c>
      <c r="AL95" s="4">
        <v>14699.58</v>
      </c>
      <c r="AM95" s="4">
        <v>15114.59</v>
      </c>
      <c r="AN95" s="4">
        <v>14409.4</v>
      </c>
      <c r="AO95" s="4">
        <v>16241.86</v>
      </c>
      <c r="AP95" s="4">
        <v>14920.42</v>
      </c>
      <c r="AQ95" s="4">
        <v>14581.06</v>
      </c>
      <c r="AR95" s="4">
        <v>14268.03</v>
      </c>
      <c r="AS95" s="4">
        <v>14138.58</v>
      </c>
      <c r="AT95" s="4">
        <v>14017.01</v>
      </c>
      <c r="AU95" s="4">
        <v>13903.13</v>
      </c>
      <c r="AV95" s="4">
        <v>13797.77</v>
      </c>
      <c r="AW95" s="4">
        <v>13699.17</v>
      </c>
      <c r="AX95" s="4">
        <v>13604.14</v>
      </c>
      <c r="AY95" s="4">
        <v>13509.91</v>
      </c>
      <c r="AZ95" s="4">
        <v>13413.32</v>
      </c>
      <c r="BA95" s="4">
        <v>13312.4</v>
      </c>
      <c r="BB95" s="4">
        <v>13207.13</v>
      </c>
      <c r="BC95" s="4">
        <v>13098.7</v>
      </c>
      <c r="BD95" s="4">
        <v>12990.04</v>
      </c>
      <c r="BE95" s="4">
        <v>12882.63</v>
      </c>
      <c r="BF95" s="4">
        <v>12776.8</v>
      </c>
      <c r="BG95" s="4">
        <v>12671.37</v>
      </c>
      <c r="BH95" s="4">
        <v>12564.13</v>
      </c>
      <c r="BI95" s="4">
        <v>12454.22</v>
      </c>
      <c r="BJ95" s="4">
        <v>12339.92</v>
      </c>
      <c r="BK95" s="4">
        <v>12219.63</v>
      </c>
      <c r="BL95" s="4">
        <v>12092.67</v>
      </c>
      <c r="BM95" s="4">
        <v>11960.3</v>
      </c>
      <c r="BN95" s="4">
        <v>11826.13</v>
      </c>
      <c r="BO95" s="4">
        <v>11692.89</v>
      </c>
      <c r="BP95" s="4">
        <v>11561.07</v>
      </c>
      <c r="BQ95" s="4">
        <v>11430.62</v>
      </c>
      <c r="BR95" s="4">
        <v>11301.83</v>
      </c>
      <c r="BS95" s="4">
        <v>11174.06</v>
      </c>
      <c r="BT95" s="4">
        <v>11047.53</v>
      </c>
      <c r="BU95" s="4">
        <v>10922.53</v>
      </c>
      <c r="BV95" s="4">
        <v>10798.98</v>
      </c>
      <c r="BW95" s="4">
        <v>10676.49</v>
      </c>
      <c r="BX95" s="4">
        <v>10554.98</v>
      </c>
      <c r="BY95" s="4">
        <v>10435.120000000001</v>
      </c>
      <c r="BZ95" s="4">
        <v>10316.61</v>
      </c>
      <c r="CA95" s="4">
        <v>10199.43</v>
      </c>
      <c r="CB95" s="4">
        <v>10083.39</v>
      </c>
      <c r="CC95" s="4">
        <v>9968.51</v>
      </c>
      <c r="CD95" s="4">
        <v>9854.6200000000008</v>
      </c>
      <c r="CE95" s="4">
        <v>9741.7900000000009</v>
      </c>
      <c r="CF95" s="4">
        <v>9630.42</v>
      </c>
      <c r="CG95" s="4">
        <v>9520.34</v>
      </c>
      <c r="CH95" s="4">
        <v>9411.61</v>
      </c>
      <c r="CI95" s="4">
        <v>9303.9</v>
      </c>
      <c r="CJ95" s="4">
        <v>9197.5</v>
      </c>
      <c r="CK95" s="4">
        <v>9092.76</v>
      </c>
      <c r="CL95" s="4">
        <v>8989.16</v>
      </c>
      <c r="CM95" s="4">
        <v>8886.44</v>
      </c>
    </row>
    <row r="96" spans="1:91" ht="14.1" customHeight="1">
      <c r="A96" s="2">
        <v>90</v>
      </c>
      <c r="B96" s="4">
        <v>21480.560000000001</v>
      </c>
      <c r="C96" s="4">
        <v>21179.27</v>
      </c>
      <c r="D96" s="4">
        <v>22448.18</v>
      </c>
      <c r="E96" s="4">
        <v>21659.23</v>
      </c>
      <c r="F96" s="4">
        <v>22593.79</v>
      </c>
      <c r="G96" s="4">
        <v>21398.400000000001</v>
      </c>
      <c r="H96" s="4">
        <v>20246.87</v>
      </c>
      <c r="I96" s="4">
        <v>20085</v>
      </c>
      <c r="J96" s="4">
        <v>20805.52</v>
      </c>
      <c r="K96" s="4">
        <v>20268.080000000002</v>
      </c>
      <c r="L96" s="4">
        <v>21552.26</v>
      </c>
      <c r="M96" s="4">
        <v>20320.18</v>
      </c>
      <c r="N96" s="4">
        <v>21452.86</v>
      </c>
      <c r="O96" s="4">
        <v>20226.89</v>
      </c>
      <c r="P96" s="4">
        <v>20449.21</v>
      </c>
      <c r="Q96" s="4">
        <v>20159.740000000002</v>
      </c>
      <c r="R96" s="4">
        <v>20136.38</v>
      </c>
      <c r="S96" s="4">
        <v>19979.47</v>
      </c>
      <c r="T96" s="4">
        <v>19807.830000000002</v>
      </c>
      <c r="U96" s="4">
        <v>19298.39</v>
      </c>
      <c r="V96" s="4">
        <v>18709.240000000002</v>
      </c>
      <c r="W96" s="4">
        <v>18517.54</v>
      </c>
      <c r="X96" s="4">
        <v>19136.75</v>
      </c>
      <c r="Y96" s="4">
        <v>17683.060000000001</v>
      </c>
      <c r="Z96" s="4">
        <v>18407.2</v>
      </c>
      <c r="AA96" s="4">
        <v>17682.75</v>
      </c>
      <c r="AB96" s="4">
        <v>18246.669999999998</v>
      </c>
      <c r="AC96" s="4">
        <v>16963.48</v>
      </c>
      <c r="AD96" s="4">
        <v>15569</v>
      </c>
      <c r="AE96" s="4">
        <v>16229.07</v>
      </c>
      <c r="AF96" s="4">
        <v>16669.740000000002</v>
      </c>
      <c r="AG96" s="4">
        <v>16731.98</v>
      </c>
      <c r="AH96" s="4">
        <v>16779.689999999999</v>
      </c>
      <c r="AI96" s="4">
        <v>16119.01</v>
      </c>
      <c r="AJ96" s="4">
        <v>16895.7</v>
      </c>
      <c r="AK96" s="4">
        <v>16273.71</v>
      </c>
      <c r="AL96" s="4">
        <v>16187.73</v>
      </c>
      <c r="AM96" s="4">
        <v>16020.3</v>
      </c>
      <c r="AN96" s="4">
        <v>15371.16</v>
      </c>
      <c r="AO96" s="4">
        <v>17443.43</v>
      </c>
      <c r="AP96" s="4">
        <v>16516.47</v>
      </c>
      <c r="AQ96" s="4">
        <v>16149.37</v>
      </c>
      <c r="AR96" s="4">
        <v>15809.48</v>
      </c>
      <c r="AS96" s="4">
        <v>15670.3</v>
      </c>
      <c r="AT96" s="4">
        <v>15537.34</v>
      </c>
      <c r="AU96" s="4">
        <v>15411.89</v>
      </c>
      <c r="AV96" s="4">
        <v>15294.89</v>
      </c>
      <c r="AW96" s="4">
        <v>15186.26</v>
      </c>
      <c r="AX96" s="4">
        <v>15083.36</v>
      </c>
      <c r="AY96" s="4">
        <v>14983.96</v>
      </c>
      <c r="AZ96" s="4">
        <v>14885.62</v>
      </c>
      <c r="BA96" s="4">
        <v>14784.29</v>
      </c>
      <c r="BB96" s="4">
        <v>14677.35</v>
      </c>
      <c r="BC96" s="4">
        <v>14566.28</v>
      </c>
      <c r="BD96" s="4">
        <v>14452.95</v>
      </c>
      <c r="BE96" s="4">
        <v>14337.55</v>
      </c>
      <c r="BF96" s="4">
        <v>14222.61</v>
      </c>
      <c r="BG96" s="4">
        <v>14108.53</v>
      </c>
      <c r="BH96" s="4">
        <v>13993.63</v>
      </c>
      <c r="BI96" s="4">
        <v>13876.49</v>
      </c>
      <c r="BJ96" s="4">
        <v>13755.49</v>
      </c>
      <c r="BK96" s="4">
        <v>13629.3</v>
      </c>
      <c r="BL96" s="4">
        <v>13495.79</v>
      </c>
      <c r="BM96" s="4">
        <v>13354.38</v>
      </c>
      <c r="BN96" s="4">
        <v>13208.52</v>
      </c>
      <c r="BO96" s="4">
        <v>13062.79</v>
      </c>
      <c r="BP96" s="4">
        <v>12918.67</v>
      </c>
      <c r="BQ96" s="4">
        <v>12776.17</v>
      </c>
      <c r="BR96" s="4">
        <v>12635.3</v>
      </c>
      <c r="BS96" s="4">
        <v>12495.12</v>
      </c>
      <c r="BT96" s="4">
        <v>12356.46</v>
      </c>
      <c r="BU96" s="4">
        <v>12220</v>
      </c>
      <c r="BV96" s="4">
        <v>12084.71</v>
      </c>
      <c r="BW96" s="4">
        <v>11950.43</v>
      </c>
      <c r="BX96" s="4">
        <v>11817.6</v>
      </c>
      <c r="BY96" s="4">
        <v>11686.16</v>
      </c>
      <c r="BZ96" s="4">
        <v>11555.82</v>
      </c>
      <c r="CA96" s="4">
        <v>11427.44</v>
      </c>
      <c r="CB96" s="4">
        <v>11300.52</v>
      </c>
      <c r="CC96" s="4">
        <v>11174.27</v>
      </c>
      <c r="CD96" s="4">
        <v>11049.53</v>
      </c>
      <c r="CE96" s="4">
        <v>10926.01</v>
      </c>
      <c r="CF96" s="4">
        <v>10803.33</v>
      </c>
      <c r="CG96" s="4">
        <v>10682.28</v>
      </c>
      <c r="CH96" s="4">
        <v>10562.71</v>
      </c>
      <c r="CI96" s="4">
        <v>10444.23</v>
      </c>
      <c r="CJ96" s="4">
        <v>10326.92</v>
      </c>
      <c r="CK96" s="4">
        <v>10211.18</v>
      </c>
      <c r="CL96" s="4">
        <v>10097.09</v>
      </c>
      <c r="CM96" s="4">
        <v>9984.44</v>
      </c>
    </row>
    <row r="97" spans="1:91" ht="14.1" customHeight="1">
      <c r="A97" s="2">
        <v>91</v>
      </c>
      <c r="B97" s="4">
        <v>22396.639999999999</v>
      </c>
      <c r="C97" s="4">
        <v>23013.56</v>
      </c>
      <c r="D97" s="4">
        <v>23510.52</v>
      </c>
      <c r="E97" s="4">
        <v>23357.75</v>
      </c>
      <c r="F97" s="4">
        <v>24232.52</v>
      </c>
      <c r="G97" s="4">
        <v>23003.88</v>
      </c>
      <c r="H97" s="4">
        <v>21519.78</v>
      </c>
      <c r="I97" s="4">
        <v>20911.22</v>
      </c>
      <c r="J97" s="4">
        <v>22485.53</v>
      </c>
      <c r="K97" s="4">
        <v>22003.57</v>
      </c>
      <c r="L97" s="4">
        <v>22196.73</v>
      </c>
      <c r="M97" s="4">
        <v>21856.36</v>
      </c>
      <c r="N97" s="4">
        <v>21960.16</v>
      </c>
      <c r="O97" s="4">
        <v>20857.48</v>
      </c>
      <c r="P97" s="4">
        <v>21861.35</v>
      </c>
      <c r="Q97" s="4">
        <v>21295.25</v>
      </c>
      <c r="R97" s="4">
        <v>21672.69</v>
      </c>
      <c r="S97" s="4">
        <v>21062.880000000001</v>
      </c>
      <c r="T97" s="4">
        <v>20952.82</v>
      </c>
      <c r="U97" s="4">
        <v>20366.64</v>
      </c>
      <c r="V97" s="4">
        <v>19816.57</v>
      </c>
      <c r="W97" s="4">
        <v>20215.830000000002</v>
      </c>
      <c r="X97" s="4">
        <v>20260.8</v>
      </c>
      <c r="Y97" s="4">
        <v>19608.16</v>
      </c>
      <c r="Z97" s="4">
        <v>19701.95</v>
      </c>
      <c r="AA97" s="4">
        <v>19723.91</v>
      </c>
      <c r="AB97" s="4">
        <v>18546.259999999998</v>
      </c>
      <c r="AC97" s="4">
        <v>19938.490000000002</v>
      </c>
      <c r="AD97" s="4">
        <v>17383.59</v>
      </c>
      <c r="AE97" s="4">
        <v>16918.28</v>
      </c>
      <c r="AF97" s="4">
        <v>17985.509999999998</v>
      </c>
      <c r="AG97" s="4">
        <v>18691.689999999999</v>
      </c>
      <c r="AH97" s="4">
        <v>18443.63</v>
      </c>
      <c r="AI97" s="4">
        <v>17355.32</v>
      </c>
      <c r="AJ97" s="4">
        <v>18876.25</v>
      </c>
      <c r="AK97" s="4">
        <v>17569.93</v>
      </c>
      <c r="AL97" s="4">
        <v>18297.79</v>
      </c>
      <c r="AM97" s="4">
        <v>17634.04</v>
      </c>
      <c r="AN97" s="4">
        <v>17181.45</v>
      </c>
      <c r="AO97" s="4">
        <v>19489.21</v>
      </c>
      <c r="AP97" s="4">
        <v>18242.7</v>
      </c>
      <c r="AQ97" s="4">
        <v>17848.13</v>
      </c>
      <c r="AR97" s="4">
        <v>17480.25</v>
      </c>
      <c r="AS97" s="4">
        <v>17333.61</v>
      </c>
      <c r="AT97" s="4">
        <v>17191.2</v>
      </c>
      <c r="AU97" s="4">
        <v>17055.009999999998</v>
      </c>
      <c r="AV97" s="4">
        <v>16926.84</v>
      </c>
      <c r="AW97" s="4">
        <v>16806.61</v>
      </c>
      <c r="AX97" s="4">
        <v>16694.439999999999</v>
      </c>
      <c r="AY97" s="4">
        <v>16587.64</v>
      </c>
      <c r="AZ97" s="4">
        <v>16484.89</v>
      </c>
      <c r="BA97" s="4">
        <v>16382.03</v>
      </c>
      <c r="BB97" s="4">
        <v>16275.31</v>
      </c>
      <c r="BC97" s="4">
        <v>16164.04</v>
      </c>
      <c r="BD97" s="4">
        <v>16047.91</v>
      </c>
      <c r="BE97" s="4">
        <v>15927.64</v>
      </c>
      <c r="BF97" s="4">
        <v>15805.5</v>
      </c>
      <c r="BG97" s="4">
        <v>15682.94</v>
      </c>
      <c r="BH97" s="4">
        <v>15560.33</v>
      </c>
      <c r="BI97" s="4">
        <v>15436.19</v>
      </c>
      <c r="BJ97" s="4">
        <v>15308.06</v>
      </c>
      <c r="BK97" s="4">
        <v>15174.8</v>
      </c>
      <c r="BL97" s="4">
        <v>15035.3</v>
      </c>
      <c r="BM97" s="4">
        <v>14887.37</v>
      </c>
      <c r="BN97" s="4">
        <v>14733.11</v>
      </c>
      <c r="BO97" s="4">
        <v>14577.91</v>
      </c>
      <c r="BP97" s="4">
        <v>14424.59</v>
      </c>
      <c r="BQ97" s="4">
        <v>14273.55</v>
      </c>
      <c r="BR97" s="4">
        <v>14123.56</v>
      </c>
      <c r="BS97" s="4">
        <v>13974.21</v>
      </c>
      <c r="BT97" s="4">
        <v>13826.49</v>
      </c>
      <c r="BU97" s="4">
        <v>13680.81</v>
      </c>
      <c r="BV97" s="4">
        <v>13536.84</v>
      </c>
      <c r="BW97" s="4">
        <v>13393.59</v>
      </c>
      <c r="BX97" s="4">
        <v>13251.84</v>
      </c>
      <c r="BY97" s="4">
        <v>13111.78</v>
      </c>
      <c r="BZ97" s="4">
        <v>12972.39</v>
      </c>
      <c r="CA97" s="4">
        <v>12834.83</v>
      </c>
      <c r="CB97" s="4">
        <v>12698.94</v>
      </c>
      <c r="CC97" s="4">
        <v>12563.93</v>
      </c>
      <c r="CD97" s="4">
        <v>12430.01</v>
      </c>
      <c r="CE97" s="4">
        <v>12297.77</v>
      </c>
      <c r="CF97" s="4">
        <v>12166.61</v>
      </c>
      <c r="CG97" s="4">
        <v>12036.34</v>
      </c>
      <c r="CH97" s="4">
        <v>11907.84</v>
      </c>
      <c r="CI97" s="4">
        <v>11780.42</v>
      </c>
      <c r="CJ97" s="4">
        <v>11654.13</v>
      </c>
      <c r="CK97" s="4">
        <v>11529.66</v>
      </c>
      <c r="CL97" s="4">
        <v>11406.42</v>
      </c>
      <c r="CM97" s="4">
        <v>11284.91</v>
      </c>
    </row>
    <row r="98" spans="1:91" ht="14.1" customHeight="1">
      <c r="A98" s="2">
        <v>92</v>
      </c>
      <c r="B98" s="4">
        <v>25326.58</v>
      </c>
      <c r="C98" s="4">
        <v>25342.02</v>
      </c>
      <c r="D98" s="4">
        <v>25172.9</v>
      </c>
      <c r="E98" s="4">
        <v>24879.42</v>
      </c>
      <c r="F98" s="4">
        <v>26333.53</v>
      </c>
      <c r="G98" s="4">
        <v>24163.97</v>
      </c>
      <c r="H98" s="4">
        <v>22386.22</v>
      </c>
      <c r="I98" s="4">
        <v>23438.28</v>
      </c>
      <c r="J98" s="4">
        <v>24097.77</v>
      </c>
      <c r="K98" s="4">
        <v>23864.3</v>
      </c>
      <c r="L98" s="4">
        <v>23723.78</v>
      </c>
      <c r="M98" s="4">
        <v>23802.23</v>
      </c>
      <c r="N98" s="4">
        <v>24627.25</v>
      </c>
      <c r="O98" s="4">
        <v>23190.52</v>
      </c>
      <c r="P98" s="4">
        <v>24363.360000000001</v>
      </c>
      <c r="Q98" s="4">
        <v>24121.35</v>
      </c>
      <c r="R98" s="4">
        <v>23730.75</v>
      </c>
      <c r="S98" s="4">
        <v>22960.16</v>
      </c>
      <c r="T98" s="4">
        <v>22606.45</v>
      </c>
      <c r="U98" s="4">
        <v>22674.83</v>
      </c>
      <c r="V98" s="4">
        <v>22413.73</v>
      </c>
      <c r="W98" s="4">
        <v>21898.43</v>
      </c>
      <c r="X98" s="4">
        <v>22809.49</v>
      </c>
      <c r="Y98" s="4">
        <v>21013.77</v>
      </c>
      <c r="Z98" s="4">
        <v>21010.98</v>
      </c>
      <c r="AA98" s="4">
        <v>21180.2</v>
      </c>
      <c r="AB98" s="4">
        <v>20791.41</v>
      </c>
      <c r="AC98" s="4">
        <v>20780.79</v>
      </c>
      <c r="AD98" s="4">
        <v>19570.46</v>
      </c>
      <c r="AE98" s="4">
        <v>19625.02</v>
      </c>
      <c r="AF98" s="4">
        <v>18492.919999999998</v>
      </c>
      <c r="AG98" s="4">
        <v>20253.009999999998</v>
      </c>
      <c r="AH98" s="4">
        <v>20798.73</v>
      </c>
      <c r="AI98" s="4">
        <v>19915.88</v>
      </c>
      <c r="AJ98" s="4">
        <v>20379.98</v>
      </c>
      <c r="AK98" s="4">
        <v>19463.62</v>
      </c>
      <c r="AL98" s="4">
        <v>20021.54</v>
      </c>
      <c r="AM98" s="4">
        <v>19782.25</v>
      </c>
      <c r="AN98" s="4">
        <v>18512.900000000001</v>
      </c>
      <c r="AO98" s="4">
        <v>21175.23</v>
      </c>
      <c r="AP98" s="4">
        <v>20104.79</v>
      </c>
      <c r="AQ98" s="4">
        <v>19684.650000000001</v>
      </c>
      <c r="AR98" s="4">
        <v>19290.400000000001</v>
      </c>
      <c r="AS98" s="4">
        <v>19136.63</v>
      </c>
      <c r="AT98" s="4">
        <v>18986.439999999999</v>
      </c>
      <c r="AU98" s="4">
        <v>18841.36</v>
      </c>
      <c r="AV98" s="4">
        <v>18702.759999999998</v>
      </c>
      <c r="AW98" s="4">
        <v>18571.740000000002</v>
      </c>
      <c r="AX98" s="4">
        <v>18448.93</v>
      </c>
      <c r="AY98" s="4">
        <v>18334.25</v>
      </c>
      <c r="AZ98" s="4">
        <v>18224.919999999998</v>
      </c>
      <c r="BA98" s="4">
        <v>18117.91</v>
      </c>
      <c r="BB98" s="4">
        <v>18010.98</v>
      </c>
      <c r="BC98" s="4">
        <v>17900.439999999999</v>
      </c>
      <c r="BD98" s="4">
        <v>17783.759999999998</v>
      </c>
      <c r="BE98" s="4">
        <v>17661.32</v>
      </c>
      <c r="BF98" s="4">
        <v>17535</v>
      </c>
      <c r="BG98" s="4">
        <v>17405.46</v>
      </c>
      <c r="BH98" s="4">
        <v>17275.54</v>
      </c>
      <c r="BI98" s="4">
        <v>17144.62</v>
      </c>
      <c r="BJ98" s="4">
        <v>17009.400000000001</v>
      </c>
      <c r="BK98" s="4">
        <v>16869.54</v>
      </c>
      <c r="BL98" s="4">
        <v>16724.13</v>
      </c>
      <c r="BM98" s="4">
        <v>16570.38</v>
      </c>
      <c r="BN98" s="4">
        <v>16409.73</v>
      </c>
      <c r="BO98" s="4">
        <v>16247.86</v>
      </c>
      <c r="BP98" s="4">
        <v>16087.36</v>
      </c>
      <c r="BQ98" s="4">
        <v>15928.54</v>
      </c>
      <c r="BR98" s="4">
        <v>15771.4</v>
      </c>
      <c r="BS98" s="4">
        <v>15615.38</v>
      </c>
      <c r="BT98" s="4">
        <v>15461.22</v>
      </c>
      <c r="BU98" s="4">
        <v>15308.28</v>
      </c>
      <c r="BV98" s="4">
        <v>15156.58</v>
      </c>
      <c r="BW98" s="4">
        <v>15006.22</v>
      </c>
      <c r="BX98" s="4">
        <v>14857.14</v>
      </c>
      <c r="BY98" s="4">
        <v>14709.9</v>
      </c>
      <c r="BZ98" s="4">
        <v>14563.65</v>
      </c>
      <c r="CA98" s="4">
        <v>14418.58</v>
      </c>
      <c r="CB98" s="4">
        <v>14274.78</v>
      </c>
      <c r="CC98" s="4">
        <v>14132.34</v>
      </c>
      <c r="CD98" s="4">
        <v>13991.27</v>
      </c>
      <c r="CE98" s="4">
        <v>13851.52</v>
      </c>
      <c r="CF98" s="4">
        <v>13713.01</v>
      </c>
      <c r="CG98" s="4">
        <v>13575.54</v>
      </c>
      <c r="CH98" s="4">
        <v>13439.4</v>
      </c>
      <c r="CI98" s="4">
        <v>13304.08</v>
      </c>
      <c r="CJ98" s="4">
        <v>13170.2</v>
      </c>
      <c r="CK98" s="4">
        <v>13038.16</v>
      </c>
      <c r="CL98" s="4">
        <v>12907.12</v>
      </c>
      <c r="CM98" s="4">
        <v>12777.42</v>
      </c>
    </row>
    <row r="99" spans="1:91" ht="14.1" customHeight="1">
      <c r="A99" s="2">
        <v>93</v>
      </c>
      <c r="B99" s="4">
        <v>26382.6</v>
      </c>
      <c r="C99" s="4">
        <v>26687.45</v>
      </c>
      <c r="D99" s="4">
        <v>26892.76</v>
      </c>
      <c r="E99" s="4">
        <v>25513.39</v>
      </c>
      <c r="F99" s="4">
        <v>27404.01</v>
      </c>
      <c r="G99" s="4">
        <v>26534.720000000001</v>
      </c>
      <c r="H99" s="4">
        <v>24080.34</v>
      </c>
      <c r="I99" s="4">
        <v>25207.16</v>
      </c>
      <c r="J99" s="4">
        <v>26030.84</v>
      </c>
      <c r="K99" s="4">
        <v>24986.31</v>
      </c>
      <c r="L99" s="4">
        <v>26916.61</v>
      </c>
      <c r="M99" s="4">
        <v>24989.42</v>
      </c>
      <c r="N99" s="4">
        <v>26986.34</v>
      </c>
      <c r="O99" s="4">
        <v>24561.27</v>
      </c>
      <c r="P99" s="4">
        <v>25606.94</v>
      </c>
      <c r="Q99" s="4">
        <v>25964.95</v>
      </c>
      <c r="R99" s="4">
        <v>25186.2</v>
      </c>
      <c r="S99" s="4">
        <v>24473.01</v>
      </c>
      <c r="T99" s="4">
        <v>24668.34</v>
      </c>
      <c r="U99" s="4">
        <v>24037.69</v>
      </c>
      <c r="V99" s="4">
        <v>23606.21</v>
      </c>
      <c r="W99" s="4">
        <v>24167.13</v>
      </c>
      <c r="X99" s="4">
        <v>25100.09</v>
      </c>
      <c r="Y99" s="4">
        <v>22558.05</v>
      </c>
      <c r="Z99" s="4">
        <v>23216.07</v>
      </c>
      <c r="AA99" s="4">
        <v>22828.93</v>
      </c>
      <c r="AB99" s="4">
        <v>22610.53</v>
      </c>
      <c r="AC99" s="4">
        <v>22696.01</v>
      </c>
      <c r="AD99" s="4">
        <v>20851.919999999998</v>
      </c>
      <c r="AE99" s="4">
        <v>22204.25</v>
      </c>
      <c r="AF99" s="4">
        <v>22167.41</v>
      </c>
      <c r="AG99" s="4">
        <v>21183.26</v>
      </c>
      <c r="AH99" s="4">
        <v>22432.39</v>
      </c>
      <c r="AI99" s="4">
        <v>21769.35</v>
      </c>
      <c r="AJ99" s="4">
        <v>22593.66</v>
      </c>
      <c r="AK99" s="4">
        <v>22120.41</v>
      </c>
      <c r="AL99" s="4">
        <v>21680.63</v>
      </c>
      <c r="AM99" s="4">
        <v>21555</v>
      </c>
      <c r="AN99" s="4">
        <v>20776.28</v>
      </c>
      <c r="AO99" s="4">
        <v>24134.95</v>
      </c>
      <c r="AP99" s="4">
        <v>22103.54</v>
      </c>
      <c r="AQ99" s="4">
        <v>21659.03</v>
      </c>
      <c r="AR99" s="4">
        <v>21240.86</v>
      </c>
      <c r="AS99" s="4">
        <v>21084.92</v>
      </c>
      <c r="AT99" s="4">
        <v>20928.52</v>
      </c>
      <c r="AU99" s="4">
        <v>20776.09</v>
      </c>
      <c r="AV99" s="4">
        <v>20628.52</v>
      </c>
      <c r="AW99" s="4">
        <v>20487.080000000002</v>
      </c>
      <c r="AX99" s="4">
        <v>20354.75</v>
      </c>
      <c r="AY99" s="4">
        <v>20231.939999999999</v>
      </c>
      <c r="AZ99" s="4">
        <v>20114.939999999999</v>
      </c>
      <c r="BA99" s="4">
        <v>20001.240000000002</v>
      </c>
      <c r="BB99" s="4">
        <v>19890.490000000002</v>
      </c>
      <c r="BC99" s="4">
        <v>19780.2</v>
      </c>
      <c r="BD99" s="4">
        <v>19665.46</v>
      </c>
      <c r="BE99" s="4">
        <v>19543.330000000002</v>
      </c>
      <c r="BF99" s="4">
        <v>19415.3</v>
      </c>
      <c r="BG99" s="4">
        <v>19282.5</v>
      </c>
      <c r="BH99" s="4">
        <v>19146.150000000001</v>
      </c>
      <c r="BI99" s="4">
        <v>19008.61</v>
      </c>
      <c r="BJ99" s="4">
        <v>18868.39</v>
      </c>
      <c r="BK99" s="4">
        <v>18722.849999999999</v>
      </c>
      <c r="BL99" s="4">
        <v>18571.18</v>
      </c>
      <c r="BM99" s="4">
        <v>18411.560000000001</v>
      </c>
      <c r="BN99" s="4">
        <v>18245.349999999999</v>
      </c>
      <c r="BO99" s="4">
        <v>18077.96</v>
      </c>
      <c r="BP99" s="4">
        <v>17911.27</v>
      </c>
      <c r="BQ99" s="4">
        <v>17745.689999999999</v>
      </c>
      <c r="BR99" s="4">
        <v>17581.849999999999</v>
      </c>
      <c r="BS99" s="4">
        <v>17419.560000000001</v>
      </c>
      <c r="BT99" s="4">
        <v>17259.14</v>
      </c>
      <c r="BU99" s="4">
        <v>17100.03</v>
      </c>
      <c r="BV99" s="4">
        <v>16941.419999999998</v>
      </c>
      <c r="BW99" s="4">
        <v>16784.09</v>
      </c>
      <c r="BX99" s="4">
        <v>16628.66</v>
      </c>
      <c r="BY99" s="4">
        <v>16474.38</v>
      </c>
      <c r="BZ99" s="4">
        <v>16321.27</v>
      </c>
      <c r="CA99" s="4">
        <v>16169.54</v>
      </c>
      <c r="CB99" s="4">
        <v>16018.72</v>
      </c>
      <c r="CC99" s="4">
        <v>15869.45</v>
      </c>
      <c r="CD99" s="4">
        <v>15721.8</v>
      </c>
      <c r="CE99" s="4">
        <v>15575.1</v>
      </c>
      <c r="CF99" s="4">
        <v>15429.16</v>
      </c>
      <c r="CG99" s="4">
        <v>15285.01</v>
      </c>
      <c r="CH99" s="4">
        <v>15142</v>
      </c>
      <c r="CI99" s="4">
        <v>14999.61</v>
      </c>
      <c r="CJ99" s="4">
        <v>14858.63</v>
      </c>
      <c r="CK99" s="4">
        <v>14719.04</v>
      </c>
      <c r="CL99" s="4">
        <v>14580.39</v>
      </c>
      <c r="CM99" s="4">
        <v>14443.05</v>
      </c>
    </row>
    <row r="100" spans="1:91" ht="14.1" customHeight="1">
      <c r="A100" s="2">
        <v>94</v>
      </c>
      <c r="B100" s="4">
        <v>28065.26</v>
      </c>
      <c r="C100" s="4">
        <v>29997</v>
      </c>
      <c r="D100" s="4">
        <v>29122.27</v>
      </c>
      <c r="E100" s="4">
        <v>28179.06</v>
      </c>
      <c r="F100" s="4">
        <v>29872.61</v>
      </c>
      <c r="G100" s="4">
        <v>27377.96</v>
      </c>
      <c r="H100" s="4">
        <v>26313.65</v>
      </c>
      <c r="I100" s="4">
        <v>26178.240000000002</v>
      </c>
      <c r="J100" s="4">
        <v>26957.72</v>
      </c>
      <c r="K100" s="4">
        <v>27600.76</v>
      </c>
      <c r="L100" s="4">
        <v>28813.38</v>
      </c>
      <c r="M100" s="4">
        <v>27506.41</v>
      </c>
      <c r="N100" s="4">
        <v>27439.41</v>
      </c>
      <c r="O100" s="4">
        <v>25883.19</v>
      </c>
      <c r="P100" s="4">
        <v>27513.439999999999</v>
      </c>
      <c r="Q100" s="4">
        <v>27191.89</v>
      </c>
      <c r="R100" s="4">
        <v>27105.78</v>
      </c>
      <c r="S100" s="4">
        <v>25909.1</v>
      </c>
      <c r="T100" s="4">
        <v>26589.82</v>
      </c>
      <c r="U100" s="4">
        <v>26036.52</v>
      </c>
      <c r="V100" s="4">
        <v>25577.26</v>
      </c>
      <c r="W100" s="4">
        <v>25660.65</v>
      </c>
      <c r="X100" s="4">
        <v>25167.89</v>
      </c>
      <c r="Y100" s="4">
        <v>25121.77</v>
      </c>
      <c r="Z100" s="4">
        <v>23854.23</v>
      </c>
      <c r="AA100" s="4">
        <v>24363.14</v>
      </c>
      <c r="AB100" s="4">
        <v>23318.32</v>
      </c>
      <c r="AC100" s="4">
        <v>24219.54</v>
      </c>
      <c r="AD100" s="4">
        <v>22823.75</v>
      </c>
      <c r="AE100" s="4">
        <v>25052.17</v>
      </c>
      <c r="AF100" s="4">
        <v>23685.39</v>
      </c>
      <c r="AG100" s="4">
        <v>23539.7</v>
      </c>
      <c r="AH100" s="4">
        <v>22601.79</v>
      </c>
      <c r="AI100" s="4">
        <v>22474.639999999999</v>
      </c>
      <c r="AJ100" s="4">
        <v>25769</v>
      </c>
      <c r="AK100" s="4">
        <v>23758.53</v>
      </c>
      <c r="AL100" s="4">
        <v>23607.19</v>
      </c>
      <c r="AM100" s="4">
        <v>24037.9</v>
      </c>
      <c r="AN100" s="4">
        <v>23048.68</v>
      </c>
      <c r="AO100" s="4">
        <v>25659.48</v>
      </c>
      <c r="AP100" s="4">
        <v>24236</v>
      </c>
      <c r="AQ100" s="4">
        <v>23768.720000000001</v>
      </c>
      <c r="AR100" s="4">
        <v>23329</v>
      </c>
      <c r="AS100" s="4">
        <v>23176.080000000002</v>
      </c>
      <c r="AT100" s="4">
        <v>23016.67</v>
      </c>
      <c r="AU100" s="4">
        <v>22857.66</v>
      </c>
      <c r="AV100" s="4">
        <v>22702.93</v>
      </c>
      <c r="AW100" s="4">
        <v>22553.51</v>
      </c>
      <c r="AX100" s="4">
        <v>22413.279999999999</v>
      </c>
      <c r="AY100" s="4">
        <v>22281.18</v>
      </c>
      <c r="AZ100" s="4">
        <v>22155.14</v>
      </c>
      <c r="BA100" s="4">
        <v>22034.63</v>
      </c>
      <c r="BB100" s="4">
        <v>21919.86</v>
      </c>
      <c r="BC100" s="4">
        <v>21807.53</v>
      </c>
      <c r="BD100" s="4">
        <v>21692.98</v>
      </c>
      <c r="BE100" s="4">
        <v>21573.65</v>
      </c>
      <c r="BF100" s="4">
        <v>21446.95</v>
      </c>
      <c r="BG100" s="4">
        <v>21313.119999999999</v>
      </c>
      <c r="BH100" s="4">
        <v>21174.31</v>
      </c>
      <c r="BI100" s="4">
        <v>21032.19</v>
      </c>
      <c r="BJ100" s="4">
        <v>20887.14</v>
      </c>
      <c r="BK100" s="4">
        <v>20736.55</v>
      </c>
      <c r="BL100" s="4">
        <v>20579.68</v>
      </c>
      <c r="BM100" s="4">
        <v>20415.07</v>
      </c>
      <c r="BN100" s="4">
        <v>20243.89</v>
      </c>
      <c r="BO100" s="4">
        <v>20071.560000000001</v>
      </c>
      <c r="BP100" s="4">
        <v>19899.91</v>
      </c>
      <c r="BQ100" s="4">
        <v>19729.490000000002</v>
      </c>
      <c r="BR100" s="4">
        <v>19560.13</v>
      </c>
      <c r="BS100" s="4">
        <v>19391.87</v>
      </c>
      <c r="BT100" s="4">
        <v>19225.560000000001</v>
      </c>
      <c r="BU100" s="4">
        <v>19060.57</v>
      </c>
      <c r="BV100" s="4">
        <v>18896.689999999999</v>
      </c>
      <c r="BW100" s="4">
        <v>18733.439999999999</v>
      </c>
      <c r="BX100" s="4">
        <v>18571.77</v>
      </c>
      <c r="BY100" s="4">
        <v>18411.740000000002</v>
      </c>
      <c r="BZ100" s="4">
        <v>18252.509999999998</v>
      </c>
      <c r="CA100" s="4">
        <v>18095.07</v>
      </c>
      <c r="CB100" s="4">
        <v>17938.599999999999</v>
      </c>
      <c r="CC100" s="4">
        <v>17783.009999999998</v>
      </c>
      <c r="CD100" s="4">
        <v>17629.16</v>
      </c>
      <c r="CE100" s="4">
        <v>17476.46</v>
      </c>
      <c r="CF100" s="4">
        <v>17324.38</v>
      </c>
      <c r="CG100" s="4">
        <v>17173.52</v>
      </c>
      <c r="CH100" s="4">
        <v>17024.13</v>
      </c>
      <c r="CI100" s="4">
        <v>16875.88</v>
      </c>
      <c r="CJ100" s="4">
        <v>16728.23</v>
      </c>
      <c r="CK100" s="4">
        <v>16581.740000000002</v>
      </c>
      <c r="CL100" s="4">
        <v>16436.43</v>
      </c>
      <c r="CM100" s="4">
        <v>16292.57</v>
      </c>
    </row>
    <row r="101" spans="1:91" ht="14.1" customHeight="1">
      <c r="A101" s="2">
        <v>95</v>
      </c>
      <c r="B101" s="4">
        <v>29516.28</v>
      </c>
      <c r="C101" s="4">
        <v>30120.95</v>
      </c>
      <c r="D101" s="4">
        <v>30481.96</v>
      </c>
      <c r="E101" s="4">
        <v>29515.98</v>
      </c>
      <c r="F101" s="4">
        <v>29665.97</v>
      </c>
      <c r="G101" s="4">
        <v>29490.59</v>
      </c>
      <c r="H101" s="4">
        <v>28043.81</v>
      </c>
      <c r="I101" s="4">
        <v>28201.68</v>
      </c>
      <c r="J101" s="4">
        <v>27490.43</v>
      </c>
      <c r="K101" s="4">
        <v>29854.98</v>
      </c>
      <c r="L101" s="4">
        <v>30084.639999999999</v>
      </c>
      <c r="M101" s="4">
        <v>28829.88</v>
      </c>
      <c r="N101" s="4">
        <v>29933.09</v>
      </c>
      <c r="O101" s="4">
        <v>28054.89</v>
      </c>
      <c r="P101" s="4">
        <v>30035.84</v>
      </c>
      <c r="Q101" s="4">
        <v>29237.29</v>
      </c>
      <c r="R101" s="4">
        <v>28882.31</v>
      </c>
      <c r="S101" s="4">
        <v>28071.49</v>
      </c>
      <c r="T101" s="4">
        <v>28888.82</v>
      </c>
      <c r="U101" s="4">
        <v>28217.64</v>
      </c>
      <c r="V101" s="4">
        <v>26920.6</v>
      </c>
      <c r="W101" s="4">
        <v>28232.6</v>
      </c>
      <c r="X101" s="4">
        <v>28715.38</v>
      </c>
      <c r="Y101" s="4">
        <v>27420.59</v>
      </c>
      <c r="Z101" s="4">
        <v>26858.75</v>
      </c>
      <c r="AA101" s="4">
        <v>25843.18</v>
      </c>
      <c r="AB101" s="4">
        <v>27142.080000000002</v>
      </c>
      <c r="AC101" s="4">
        <v>26957.119999999999</v>
      </c>
      <c r="AD101" s="4">
        <v>25265.38</v>
      </c>
      <c r="AE101" s="4">
        <v>26011.919999999998</v>
      </c>
      <c r="AF101" s="4">
        <v>25421.45</v>
      </c>
      <c r="AG101" s="4">
        <v>27447.47</v>
      </c>
      <c r="AH101" s="4">
        <v>27145.74</v>
      </c>
      <c r="AI101" s="4">
        <v>25085.34</v>
      </c>
      <c r="AJ101" s="4">
        <v>26044.51</v>
      </c>
      <c r="AK101" s="4">
        <v>26510.83</v>
      </c>
      <c r="AL101" s="4">
        <v>26887.84</v>
      </c>
      <c r="AM101" s="4">
        <v>25857.119999999999</v>
      </c>
      <c r="AN101" s="4">
        <v>24925.54</v>
      </c>
      <c r="AO101" s="4">
        <v>28784.27</v>
      </c>
      <c r="AP101" s="4">
        <v>26496.1</v>
      </c>
      <c r="AQ101" s="4">
        <v>26008.38</v>
      </c>
      <c r="AR101" s="4">
        <v>25548.5</v>
      </c>
      <c r="AS101" s="4">
        <v>25400.76</v>
      </c>
      <c r="AT101" s="4">
        <v>25244.23</v>
      </c>
      <c r="AU101" s="4">
        <v>25083.43</v>
      </c>
      <c r="AV101" s="4">
        <v>24921.5</v>
      </c>
      <c r="AW101" s="4">
        <v>24766.799999999999</v>
      </c>
      <c r="AX101" s="4">
        <v>24619.81</v>
      </c>
      <c r="AY101" s="4">
        <v>24478.55</v>
      </c>
      <c r="AZ101" s="4">
        <v>24345.17</v>
      </c>
      <c r="BA101" s="4">
        <v>24218.43</v>
      </c>
      <c r="BB101" s="4">
        <v>24098.09</v>
      </c>
      <c r="BC101" s="4">
        <v>23980.75</v>
      </c>
      <c r="BD101" s="4">
        <v>23865.56</v>
      </c>
      <c r="BE101" s="4">
        <v>23748.66</v>
      </c>
      <c r="BF101" s="4">
        <v>23624.95</v>
      </c>
      <c r="BG101" s="4">
        <v>23493.86</v>
      </c>
      <c r="BH101" s="4">
        <v>23355.9</v>
      </c>
      <c r="BI101" s="4">
        <v>23211.84</v>
      </c>
      <c r="BJ101" s="4">
        <v>23062.23</v>
      </c>
      <c r="BK101" s="4">
        <v>22907.8</v>
      </c>
      <c r="BL101" s="4">
        <v>22747.89</v>
      </c>
      <c r="BM101" s="4">
        <v>22579.89</v>
      </c>
      <c r="BN101" s="4">
        <v>22405.43</v>
      </c>
      <c r="BO101" s="4">
        <v>22228.560000000001</v>
      </c>
      <c r="BP101" s="4">
        <v>22052.400000000001</v>
      </c>
      <c r="BQ101" s="4">
        <v>21878.02</v>
      </c>
      <c r="BR101" s="4">
        <v>21704.7</v>
      </c>
      <c r="BS101" s="4">
        <v>21532.959999999999</v>
      </c>
      <c r="BT101" s="4">
        <v>21362.39</v>
      </c>
      <c r="BU101" s="4">
        <v>21192.58</v>
      </c>
      <c r="BV101" s="4">
        <v>21023.919999999998</v>
      </c>
      <c r="BW101" s="4">
        <v>20856.080000000002</v>
      </c>
      <c r="BX101" s="4">
        <v>20689.400000000001</v>
      </c>
      <c r="BY101" s="4">
        <v>20524.11</v>
      </c>
      <c r="BZ101" s="4">
        <v>20360.55</v>
      </c>
      <c r="CA101" s="4">
        <v>20198.53</v>
      </c>
      <c r="CB101" s="4">
        <v>20036.91</v>
      </c>
      <c r="CC101" s="4">
        <v>19876.3</v>
      </c>
      <c r="CD101" s="4">
        <v>19717.21</v>
      </c>
      <c r="CE101" s="4">
        <v>19559.02</v>
      </c>
      <c r="CF101" s="4">
        <v>19401.7</v>
      </c>
      <c r="CG101" s="4">
        <v>19245.330000000002</v>
      </c>
      <c r="CH101" s="4">
        <v>19090.13</v>
      </c>
      <c r="CI101" s="4">
        <v>18936.54</v>
      </c>
      <c r="CJ101" s="4">
        <v>18783.740000000002</v>
      </c>
      <c r="CK101" s="4">
        <v>18631.47</v>
      </c>
      <c r="CL101" s="4">
        <v>18481.099999999999</v>
      </c>
      <c r="CM101" s="4">
        <v>18331.36</v>
      </c>
    </row>
    <row r="102" spans="1:91" ht="14.1" customHeight="1">
      <c r="A102" s="2">
        <v>96</v>
      </c>
      <c r="B102" s="4">
        <v>32217.85</v>
      </c>
      <c r="C102" s="4">
        <v>31103.22</v>
      </c>
      <c r="D102" s="4">
        <v>32727.27</v>
      </c>
      <c r="E102" s="4">
        <v>29140.07</v>
      </c>
      <c r="F102" s="4">
        <v>32538.86</v>
      </c>
      <c r="G102" s="4">
        <v>31310.76</v>
      </c>
      <c r="H102" s="4">
        <v>29379.81</v>
      </c>
      <c r="I102" s="4">
        <v>29194.81</v>
      </c>
      <c r="J102" s="4">
        <v>32365.51</v>
      </c>
      <c r="K102" s="4">
        <v>31439.74</v>
      </c>
      <c r="L102" s="4">
        <v>32856.18</v>
      </c>
      <c r="M102" s="4">
        <v>29653.46</v>
      </c>
      <c r="N102" s="4">
        <v>30864.45</v>
      </c>
      <c r="O102" s="4">
        <v>30974.28</v>
      </c>
      <c r="P102" s="4">
        <v>31012.31</v>
      </c>
      <c r="Q102" s="4">
        <v>31542.78</v>
      </c>
      <c r="R102" s="4">
        <v>31454.68</v>
      </c>
      <c r="S102" s="4">
        <v>29075.06</v>
      </c>
      <c r="T102" s="4">
        <v>29788.18</v>
      </c>
      <c r="U102" s="4">
        <v>30176</v>
      </c>
      <c r="V102" s="4">
        <v>28212.53</v>
      </c>
      <c r="W102" s="4">
        <v>29951.83</v>
      </c>
      <c r="X102" s="4">
        <v>28932.2</v>
      </c>
      <c r="Y102" s="4">
        <v>28304.06</v>
      </c>
      <c r="Z102" s="4">
        <v>29362.75</v>
      </c>
      <c r="AA102" s="4">
        <v>27983.3</v>
      </c>
      <c r="AB102" s="4">
        <v>28318.78</v>
      </c>
      <c r="AC102" s="4">
        <v>30326.639999999999</v>
      </c>
      <c r="AD102" s="4">
        <v>26556.400000000001</v>
      </c>
      <c r="AE102" s="4">
        <v>27524.93</v>
      </c>
      <c r="AF102" s="4">
        <v>27994.57</v>
      </c>
      <c r="AG102" s="4">
        <v>29904.02</v>
      </c>
      <c r="AH102" s="4">
        <v>29544.1</v>
      </c>
      <c r="AI102" s="4">
        <v>28172.41</v>
      </c>
      <c r="AJ102" s="4">
        <v>27961.69</v>
      </c>
      <c r="AK102" s="4">
        <v>28116</v>
      </c>
      <c r="AL102" s="4">
        <v>29697.06</v>
      </c>
      <c r="AM102" s="4">
        <v>29178.080000000002</v>
      </c>
      <c r="AN102" s="4">
        <v>27289.95</v>
      </c>
      <c r="AO102" s="4">
        <v>29988.66</v>
      </c>
      <c r="AP102" s="4">
        <v>28874.34</v>
      </c>
      <c r="AQ102" s="4">
        <v>28369.86</v>
      </c>
      <c r="AR102" s="4">
        <v>27889.25</v>
      </c>
      <c r="AS102" s="4">
        <v>27750.03</v>
      </c>
      <c r="AT102" s="4">
        <v>27598.720000000001</v>
      </c>
      <c r="AU102" s="4">
        <v>27441.41</v>
      </c>
      <c r="AV102" s="4">
        <v>27280.85</v>
      </c>
      <c r="AW102" s="4">
        <v>27120.22</v>
      </c>
      <c r="AX102" s="4">
        <v>26964.7</v>
      </c>
      <c r="AY102" s="4">
        <v>26818.16</v>
      </c>
      <c r="AZ102" s="4">
        <v>26679.98</v>
      </c>
      <c r="BA102" s="4">
        <v>26547.279999999999</v>
      </c>
      <c r="BB102" s="4">
        <v>26419.66</v>
      </c>
      <c r="BC102" s="4">
        <v>26297.7</v>
      </c>
      <c r="BD102" s="4">
        <v>26181.85</v>
      </c>
      <c r="BE102" s="4">
        <v>26065.32</v>
      </c>
      <c r="BF102" s="4">
        <v>25943.63</v>
      </c>
      <c r="BG102" s="4">
        <v>25816.32</v>
      </c>
      <c r="BH102" s="4">
        <v>25682.959999999999</v>
      </c>
      <c r="BI102" s="4">
        <v>25540.66</v>
      </c>
      <c r="BJ102" s="4">
        <v>25389.85</v>
      </c>
      <c r="BK102" s="4">
        <v>25232.99</v>
      </c>
      <c r="BL102" s="4">
        <v>25070.79</v>
      </c>
      <c r="BM102" s="4">
        <v>24901.93</v>
      </c>
      <c r="BN102" s="4">
        <v>24724.81</v>
      </c>
      <c r="BO102" s="4">
        <v>24544.25</v>
      </c>
      <c r="BP102" s="4">
        <v>24366.48</v>
      </c>
      <c r="BQ102" s="4">
        <v>24189.93</v>
      </c>
      <c r="BR102" s="4">
        <v>24013.1</v>
      </c>
      <c r="BS102" s="4">
        <v>23838.03</v>
      </c>
      <c r="BT102" s="4">
        <v>23664.880000000001</v>
      </c>
      <c r="BU102" s="4">
        <v>23492.37</v>
      </c>
      <c r="BV102" s="4">
        <v>23319.83</v>
      </c>
      <c r="BW102" s="4">
        <v>23149.81</v>
      </c>
      <c r="BX102" s="4">
        <v>22980.33</v>
      </c>
      <c r="BY102" s="4">
        <v>22810.59</v>
      </c>
      <c r="BZ102" s="4">
        <v>22643.41</v>
      </c>
      <c r="CA102" s="4">
        <v>22478.14</v>
      </c>
      <c r="CB102" s="4">
        <v>22313.41</v>
      </c>
      <c r="CC102" s="4">
        <v>22148.66</v>
      </c>
      <c r="CD102" s="4">
        <v>21985.35</v>
      </c>
      <c r="CE102" s="4">
        <v>21822.959999999999</v>
      </c>
      <c r="CF102" s="4">
        <v>21661.53</v>
      </c>
      <c r="CG102" s="4">
        <v>21501.05</v>
      </c>
      <c r="CH102" s="4">
        <v>21341.41</v>
      </c>
      <c r="CI102" s="4">
        <v>21184.080000000002</v>
      </c>
      <c r="CJ102" s="4">
        <v>21027.63</v>
      </c>
      <c r="CK102" s="4">
        <v>20870.8</v>
      </c>
      <c r="CL102" s="4">
        <v>20715.45</v>
      </c>
      <c r="CM102" s="4">
        <v>20561.05</v>
      </c>
    </row>
    <row r="103" spans="1:91" ht="14.1" customHeight="1">
      <c r="A103" s="2">
        <v>97</v>
      </c>
      <c r="B103" s="4">
        <v>30741.73</v>
      </c>
      <c r="C103" s="4">
        <v>33134.68</v>
      </c>
      <c r="D103" s="4">
        <v>32891.57</v>
      </c>
      <c r="E103" s="4">
        <v>32590.86</v>
      </c>
      <c r="F103" s="4">
        <v>35387.730000000003</v>
      </c>
      <c r="G103" s="4">
        <v>31291.279999999999</v>
      </c>
      <c r="H103" s="4">
        <v>29571.22</v>
      </c>
      <c r="I103" s="4">
        <v>31321.84</v>
      </c>
      <c r="J103" s="4">
        <v>31466.91</v>
      </c>
      <c r="K103" s="4">
        <v>34416.39</v>
      </c>
      <c r="L103" s="4">
        <v>32694.53</v>
      </c>
      <c r="M103" s="4">
        <v>31698.11</v>
      </c>
      <c r="N103" s="4">
        <v>36212.28</v>
      </c>
      <c r="O103" s="4">
        <v>33874.9</v>
      </c>
      <c r="P103" s="4">
        <v>32836.699999999997</v>
      </c>
      <c r="Q103" s="4">
        <v>34388.81</v>
      </c>
      <c r="R103" s="4">
        <v>32243.1</v>
      </c>
      <c r="S103" s="4">
        <v>31531.87</v>
      </c>
      <c r="T103" s="4">
        <v>32362.55</v>
      </c>
      <c r="U103" s="4">
        <v>33099.43</v>
      </c>
      <c r="V103" s="4">
        <v>33476.29</v>
      </c>
      <c r="W103" s="4">
        <v>31075.919999999998</v>
      </c>
      <c r="X103" s="4">
        <v>31305.46</v>
      </c>
      <c r="Y103" s="4">
        <v>29952.95</v>
      </c>
      <c r="Z103" s="4">
        <v>31291.43</v>
      </c>
      <c r="AA103" s="4">
        <v>31573.74</v>
      </c>
      <c r="AB103" s="4">
        <v>31252.33</v>
      </c>
      <c r="AC103" s="4">
        <v>32615.62</v>
      </c>
      <c r="AD103" s="4">
        <v>28756.21</v>
      </c>
      <c r="AE103" s="4">
        <v>28470.240000000002</v>
      </c>
      <c r="AF103" s="4">
        <v>30543.78</v>
      </c>
      <c r="AG103" s="4">
        <v>32071.1</v>
      </c>
      <c r="AH103" s="4">
        <v>32639.79</v>
      </c>
      <c r="AI103" s="4">
        <v>29844.14</v>
      </c>
      <c r="AJ103" s="4">
        <v>31618.03</v>
      </c>
      <c r="AK103" s="4">
        <v>29367.24</v>
      </c>
      <c r="AL103" s="4">
        <v>30612.71</v>
      </c>
      <c r="AM103" s="4">
        <v>31715.94</v>
      </c>
      <c r="AN103" s="4">
        <v>28852.04</v>
      </c>
      <c r="AO103" s="4">
        <v>32360.02</v>
      </c>
      <c r="AP103" s="4">
        <v>31370.67</v>
      </c>
      <c r="AQ103" s="4">
        <v>30850.36</v>
      </c>
      <c r="AR103" s="4">
        <v>30348.36</v>
      </c>
      <c r="AS103" s="4">
        <v>30219.07</v>
      </c>
      <c r="AT103" s="4">
        <v>30073.5</v>
      </c>
      <c r="AU103" s="4">
        <v>29922.58</v>
      </c>
      <c r="AV103" s="4">
        <v>29770.51</v>
      </c>
      <c r="AW103" s="4">
        <v>29606.14</v>
      </c>
      <c r="AX103" s="4">
        <v>29445.61</v>
      </c>
      <c r="AY103" s="4">
        <v>29298.28</v>
      </c>
      <c r="AZ103" s="4">
        <v>29154.23</v>
      </c>
      <c r="BA103" s="4">
        <v>29013.29</v>
      </c>
      <c r="BB103" s="4">
        <v>28883.11</v>
      </c>
      <c r="BC103" s="4">
        <v>28761.19</v>
      </c>
      <c r="BD103" s="4">
        <v>28641.98</v>
      </c>
      <c r="BE103" s="4">
        <v>28524.32</v>
      </c>
      <c r="BF103" s="4">
        <v>28406.240000000002</v>
      </c>
      <c r="BG103" s="4">
        <v>28283.9</v>
      </c>
      <c r="BH103" s="4">
        <v>28154.880000000001</v>
      </c>
      <c r="BI103" s="4">
        <v>28016.1</v>
      </c>
      <c r="BJ103" s="4">
        <v>27866.97</v>
      </c>
      <c r="BK103" s="4">
        <v>27709.49</v>
      </c>
      <c r="BL103" s="4">
        <v>27546.959999999999</v>
      </c>
      <c r="BM103" s="4">
        <v>27378.98</v>
      </c>
      <c r="BN103" s="4">
        <v>27201.05</v>
      </c>
      <c r="BO103" s="4">
        <v>27020.46</v>
      </c>
      <c r="BP103" s="4">
        <v>26843.279999999999</v>
      </c>
      <c r="BQ103" s="4">
        <v>26665.200000000001</v>
      </c>
      <c r="BR103" s="4">
        <v>26487.65</v>
      </c>
      <c r="BS103" s="4">
        <v>26310.240000000002</v>
      </c>
      <c r="BT103" s="4">
        <v>26134.880000000001</v>
      </c>
      <c r="BU103" s="4">
        <v>25961.279999999999</v>
      </c>
      <c r="BV103" s="4">
        <v>25787.07</v>
      </c>
      <c r="BW103" s="4">
        <v>25615.96</v>
      </c>
      <c r="BX103" s="4">
        <v>25445.77</v>
      </c>
      <c r="BY103" s="4">
        <v>25275.26</v>
      </c>
      <c r="BZ103" s="4">
        <v>25105.17</v>
      </c>
      <c r="CA103" s="4">
        <v>24937.09</v>
      </c>
      <c r="CB103" s="4">
        <v>24771.11</v>
      </c>
      <c r="CC103" s="4">
        <v>24604.080000000002</v>
      </c>
      <c r="CD103" s="4">
        <v>24437.759999999998</v>
      </c>
      <c r="CE103" s="4">
        <v>24273.27</v>
      </c>
      <c r="CF103" s="4">
        <v>24109.75</v>
      </c>
      <c r="CG103" s="4">
        <v>23946.639999999999</v>
      </c>
      <c r="CH103" s="4">
        <v>23785.22</v>
      </c>
      <c r="CI103" s="4">
        <v>23625.040000000001</v>
      </c>
      <c r="CJ103" s="4">
        <v>23465</v>
      </c>
      <c r="CK103" s="4">
        <v>23305.35</v>
      </c>
      <c r="CL103" s="4">
        <v>23146.81</v>
      </c>
      <c r="CM103" s="4">
        <v>22989.54</v>
      </c>
    </row>
    <row r="104" spans="1:91" ht="14.1" customHeight="1">
      <c r="A104" s="2">
        <v>98</v>
      </c>
      <c r="B104" s="4">
        <v>34251.33</v>
      </c>
      <c r="C104" s="4">
        <v>32538.57</v>
      </c>
      <c r="D104" s="4">
        <v>35126.44</v>
      </c>
      <c r="E104" s="4">
        <v>32889.51</v>
      </c>
      <c r="F104" s="4">
        <v>35325.599999999999</v>
      </c>
      <c r="G104" s="4">
        <v>34456.93</v>
      </c>
      <c r="H104" s="4">
        <v>32457.14</v>
      </c>
      <c r="I104" s="4">
        <v>34559.769999999997</v>
      </c>
      <c r="J104" s="4">
        <v>33419.21</v>
      </c>
      <c r="K104" s="4">
        <v>31865.52</v>
      </c>
      <c r="L104" s="4">
        <v>36061.519999999997</v>
      </c>
      <c r="M104" s="4">
        <v>31860.26</v>
      </c>
      <c r="N104" s="4">
        <v>34881.879999999997</v>
      </c>
      <c r="O104" s="4">
        <v>31518.92</v>
      </c>
      <c r="P104" s="4">
        <v>32851.14</v>
      </c>
      <c r="Q104" s="4">
        <v>33121.4</v>
      </c>
      <c r="R104" s="4">
        <v>31603.77</v>
      </c>
      <c r="S104" s="4">
        <v>32879.379999999997</v>
      </c>
      <c r="T104" s="4">
        <v>35160.89</v>
      </c>
      <c r="U104" s="4">
        <v>34303.22</v>
      </c>
      <c r="V104" s="4">
        <v>33670.58</v>
      </c>
      <c r="W104" s="4">
        <v>34671.19</v>
      </c>
      <c r="X104" s="4">
        <v>30690.54</v>
      </c>
      <c r="Y104" s="4">
        <v>32839.879999999997</v>
      </c>
      <c r="Z104" s="4">
        <v>34061.93</v>
      </c>
      <c r="AA104" s="4">
        <v>31306.07</v>
      </c>
      <c r="AB104" s="4">
        <v>35446.42</v>
      </c>
      <c r="AC104" s="4">
        <v>32557.84</v>
      </c>
      <c r="AD104" s="4">
        <v>29441.85</v>
      </c>
      <c r="AE104" s="4">
        <v>33469.879999999997</v>
      </c>
      <c r="AF104" s="4">
        <v>31219.71</v>
      </c>
      <c r="AG104" s="4">
        <v>33556.92</v>
      </c>
      <c r="AH104" s="4">
        <v>33663.269999999997</v>
      </c>
      <c r="AI104" s="4">
        <v>33643.11</v>
      </c>
      <c r="AJ104" s="4">
        <v>35738.97</v>
      </c>
      <c r="AK104" s="4">
        <v>32019.63</v>
      </c>
      <c r="AL104" s="4">
        <v>30077.03</v>
      </c>
      <c r="AM104" s="4">
        <v>32669.05</v>
      </c>
      <c r="AN104" s="4">
        <v>32189.41</v>
      </c>
      <c r="AO104" s="4">
        <v>34658.92</v>
      </c>
      <c r="AP104" s="4">
        <v>34009.769999999997</v>
      </c>
      <c r="AQ104" s="4">
        <v>33477.870000000003</v>
      </c>
      <c r="AR104" s="4">
        <v>32949.46</v>
      </c>
      <c r="AS104" s="4">
        <v>32831.65</v>
      </c>
      <c r="AT104" s="4">
        <v>32699.919999999998</v>
      </c>
      <c r="AU104" s="4">
        <v>32552.02</v>
      </c>
      <c r="AV104" s="4">
        <v>32404.73</v>
      </c>
      <c r="AW104" s="4">
        <v>32246.47</v>
      </c>
      <c r="AX104" s="4">
        <v>32086.89</v>
      </c>
      <c r="AY104" s="4">
        <v>31937.78</v>
      </c>
      <c r="AZ104" s="4">
        <v>31783.18</v>
      </c>
      <c r="BA104" s="4">
        <v>31634.78</v>
      </c>
      <c r="BB104" s="4">
        <v>31503.439999999999</v>
      </c>
      <c r="BC104" s="4">
        <v>31380.21</v>
      </c>
      <c r="BD104" s="4">
        <v>31263.279999999999</v>
      </c>
      <c r="BE104" s="4">
        <v>31146.63</v>
      </c>
      <c r="BF104" s="4">
        <v>31028.92</v>
      </c>
      <c r="BG104" s="4">
        <v>30911.39</v>
      </c>
      <c r="BH104" s="4">
        <v>30787.52</v>
      </c>
      <c r="BI104" s="4">
        <v>30652.03</v>
      </c>
      <c r="BJ104" s="4">
        <v>30507.040000000001</v>
      </c>
      <c r="BK104" s="4">
        <v>30355.360000000001</v>
      </c>
      <c r="BL104" s="4">
        <v>30197.3</v>
      </c>
      <c r="BM104" s="4">
        <v>30028.68</v>
      </c>
      <c r="BN104" s="4">
        <v>29851.37</v>
      </c>
      <c r="BO104" s="4">
        <v>29674.080000000002</v>
      </c>
      <c r="BP104" s="4">
        <v>29497.57</v>
      </c>
      <c r="BQ104" s="4">
        <v>29319.29</v>
      </c>
      <c r="BR104" s="4">
        <v>29144.23</v>
      </c>
      <c r="BS104" s="4">
        <v>28970.59</v>
      </c>
      <c r="BT104" s="4">
        <v>28794.46</v>
      </c>
      <c r="BU104" s="4">
        <v>28619.16</v>
      </c>
      <c r="BV104" s="4">
        <v>28444.54</v>
      </c>
      <c r="BW104" s="4">
        <v>28274.22</v>
      </c>
      <c r="BX104" s="4">
        <v>28105.64</v>
      </c>
      <c r="BY104" s="4">
        <v>27934.04</v>
      </c>
      <c r="BZ104" s="4">
        <v>27763.68</v>
      </c>
      <c r="CA104" s="4">
        <v>27594.76</v>
      </c>
      <c r="CB104" s="4">
        <v>27427.42</v>
      </c>
      <c r="CC104" s="4">
        <v>27261.06</v>
      </c>
      <c r="CD104" s="4">
        <v>27094.46</v>
      </c>
      <c r="CE104" s="4">
        <v>26929.31</v>
      </c>
      <c r="CF104" s="4">
        <v>26765.03</v>
      </c>
      <c r="CG104" s="4">
        <v>26600.87</v>
      </c>
      <c r="CH104" s="4">
        <v>26438.65</v>
      </c>
      <c r="CI104" s="4">
        <v>26277.33</v>
      </c>
      <c r="CJ104" s="4">
        <v>26115.67</v>
      </c>
      <c r="CK104" s="4">
        <v>25954.85</v>
      </c>
      <c r="CL104" s="4">
        <v>25795.74</v>
      </c>
      <c r="CM104" s="4">
        <v>25637.02</v>
      </c>
    </row>
    <row r="105" spans="1:91" ht="14.1" customHeight="1">
      <c r="A105" s="2">
        <v>99</v>
      </c>
      <c r="B105" s="4">
        <v>39517.35</v>
      </c>
      <c r="C105" s="4">
        <v>32085.56</v>
      </c>
      <c r="D105" s="4">
        <v>31130.69</v>
      </c>
      <c r="E105" s="4">
        <v>38095.24</v>
      </c>
      <c r="F105" s="4">
        <v>37833.94</v>
      </c>
      <c r="G105" s="4">
        <v>32845.410000000003</v>
      </c>
      <c r="H105" s="4">
        <v>25992.78</v>
      </c>
      <c r="I105" s="4">
        <v>36236.93</v>
      </c>
      <c r="J105" s="4">
        <v>36300.17</v>
      </c>
      <c r="K105" s="4">
        <v>35539.86</v>
      </c>
      <c r="L105" s="4">
        <v>40383.53</v>
      </c>
      <c r="M105" s="4">
        <v>35215.949999999997</v>
      </c>
      <c r="N105" s="4">
        <v>38388.120000000003</v>
      </c>
      <c r="O105" s="4">
        <v>35249.43</v>
      </c>
      <c r="P105" s="4">
        <v>36494.11</v>
      </c>
      <c r="Q105" s="4">
        <v>37590.14</v>
      </c>
      <c r="R105" s="4">
        <v>35358.07</v>
      </c>
      <c r="S105" s="4">
        <v>35896.28</v>
      </c>
      <c r="T105" s="4">
        <v>36022.51</v>
      </c>
      <c r="U105" s="4">
        <v>33823.53</v>
      </c>
      <c r="V105" s="4">
        <v>35188.629999999997</v>
      </c>
      <c r="W105" s="4">
        <v>36544.32</v>
      </c>
      <c r="X105" s="4">
        <v>34022.300000000003</v>
      </c>
      <c r="Y105" s="4">
        <v>34089.129999999997</v>
      </c>
      <c r="Z105" s="4">
        <v>34284.28</v>
      </c>
      <c r="AA105" s="4">
        <v>30972.07</v>
      </c>
      <c r="AB105" s="4">
        <v>34989.379999999997</v>
      </c>
      <c r="AC105" s="4">
        <v>37867.800000000003</v>
      </c>
      <c r="AD105" s="4">
        <v>31295.13</v>
      </c>
      <c r="AE105" s="4">
        <v>31509.38</v>
      </c>
      <c r="AF105" s="4">
        <v>35095.39</v>
      </c>
      <c r="AG105" s="4">
        <v>37281.440000000002</v>
      </c>
      <c r="AH105" s="4">
        <v>35169.56</v>
      </c>
      <c r="AI105" s="4">
        <v>34245.69</v>
      </c>
      <c r="AJ105" s="4">
        <v>37484.22</v>
      </c>
      <c r="AK105" s="4">
        <v>34341.879999999997</v>
      </c>
      <c r="AL105" s="4">
        <v>37333.33</v>
      </c>
      <c r="AM105" s="4">
        <v>34539.03</v>
      </c>
      <c r="AN105" s="4">
        <v>35361.550000000003</v>
      </c>
      <c r="AO105" s="4">
        <v>38506.730000000003</v>
      </c>
      <c r="AP105" s="4">
        <v>36791.39</v>
      </c>
      <c r="AQ105" s="4">
        <v>36263.4</v>
      </c>
      <c r="AR105" s="4">
        <v>35707.129999999997</v>
      </c>
      <c r="AS105" s="4">
        <v>35588.9</v>
      </c>
      <c r="AT105" s="4">
        <v>35463.5</v>
      </c>
      <c r="AU105" s="4">
        <v>35324.76</v>
      </c>
      <c r="AV105" s="4">
        <v>35185.79</v>
      </c>
      <c r="AW105" s="4">
        <v>35037.919999999998</v>
      </c>
      <c r="AX105" s="4">
        <v>34880.720000000001</v>
      </c>
      <c r="AY105" s="4">
        <v>34729.129999999997</v>
      </c>
      <c r="AZ105" s="4">
        <v>34576.769999999997</v>
      </c>
      <c r="BA105" s="4">
        <v>34424.379999999997</v>
      </c>
      <c r="BB105" s="4">
        <v>34285.629999999997</v>
      </c>
      <c r="BC105" s="4">
        <v>34161.78</v>
      </c>
      <c r="BD105" s="4">
        <v>34042.379999999997</v>
      </c>
      <c r="BE105" s="4">
        <v>33928.5</v>
      </c>
      <c r="BF105" s="4">
        <v>33812.67</v>
      </c>
      <c r="BG105" s="4">
        <v>33696.949999999997</v>
      </c>
      <c r="BH105" s="4">
        <v>33578.31</v>
      </c>
      <c r="BI105" s="4">
        <v>33451.89</v>
      </c>
      <c r="BJ105" s="4">
        <v>33316.1</v>
      </c>
      <c r="BK105" s="4">
        <v>33170.42</v>
      </c>
      <c r="BL105" s="4">
        <v>33016.61</v>
      </c>
      <c r="BM105" s="4">
        <v>32851.93</v>
      </c>
      <c r="BN105" s="4">
        <v>32679.65</v>
      </c>
      <c r="BO105" s="4">
        <v>32503.46</v>
      </c>
      <c r="BP105" s="4">
        <v>32328.44</v>
      </c>
      <c r="BQ105" s="4">
        <v>32154.31</v>
      </c>
      <c r="BR105" s="4">
        <v>31981.42</v>
      </c>
      <c r="BS105" s="4">
        <v>31812.54</v>
      </c>
      <c r="BT105" s="4">
        <v>31640.07</v>
      </c>
      <c r="BU105" s="4">
        <v>31466.47</v>
      </c>
      <c r="BV105" s="4">
        <v>31294.66</v>
      </c>
      <c r="BW105" s="4">
        <v>31125.59</v>
      </c>
      <c r="BX105" s="4">
        <v>30960.29</v>
      </c>
      <c r="BY105" s="4">
        <v>30791.25</v>
      </c>
      <c r="BZ105" s="4">
        <v>30621.54</v>
      </c>
      <c r="CA105" s="4">
        <v>30452.95</v>
      </c>
      <c r="CB105" s="4">
        <v>30288.39</v>
      </c>
      <c r="CC105" s="4">
        <v>30124.89</v>
      </c>
      <c r="CD105" s="4">
        <v>29959.119999999999</v>
      </c>
      <c r="CE105" s="4">
        <v>29795.58</v>
      </c>
      <c r="CF105" s="4">
        <v>29632.32</v>
      </c>
      <c r="CG105" s="4">
        <v>29467.99</v>
      </c>
      <c r="CH105" s="4">
        <v>29305.35</v>
      </c>
      <c r="CI105" s="4">
        <v>29145.35</v>
      </c>
      <c r="CJ105" s="4">
        <v>28985.17</v>
      </c>
      <c r="CK105" s="4">
        <v>28825.49</v>
      </c>
      <c r="CL105" s="4">
        <v>28666.29</v>
      </c>
      <c r="CM105" s="4">
        <v>28508.58</v>
      </c>
    </row>
    <row r="106" spans="1:91" ht="14.1" customHeight="1">
      <c r="A106" s="2">
        <v>100</v>
      </c>
      <c r="B106" s="4">
        <v>41655.54</v>
      </c>
      <c r="C106" s="4">
        <v>32468.400000000001</v>
      </c>
      <c r="D106" s="4">
        <v>41865.760000000002</v>
      </c>
      <c r="E106" s="4">
        <v>42461.89</v>
      </c>
      <c r="F106" s="4">
        <v>36857.65</v>
      </c>
      <c r="G106" s="4">
        <v>33392.120000000003</v>
      </c>
      <c r="H106" s="4">
        <v>36363.64</v>
      </c>
      <c r="I106" s="4">
        <v>34748.269999999997</v>
      </c>
      <c r="J106" s="4">
        <v>39208.29</v>
      </c>
      <c r="K106" s="4">
        <v>38872.69</v>
      </c>
      <c r="L106" s="4">
        <v>36129.03</v>
      </c>
      <c r="M106" s="4">
        <v>37546.47</v>
      </c>
      <c r="N106" s="4">
        <v>39182.28</v>
      </c>
      <c r="O106" s="4">
        <v>34627.4</v>
      </c>
      <c r="P106" s="4">
        <v>35666.67</v>
      </c>
      <c r="Q106" s="4">
        <v>43099.88</v>
      </c>
      <c r="R106" s="4">
        <v>36015.94</v>
      </c>
      <c r="S106" s="4">
        <v>37237.24</v>
      </c>
      <c r="T106" s="4">
        <v>37688.629999999997</v>
      </c>
      <c r="U106" s="4">
        <v>39218.120000000003</v>
      </c>
      <c r="V106" s="4">
        <v>34394.19</v>
      </c>
      <c r="W106" s="4">
        <v>39702.230000000003</v>
      </c>
      <c r="X106" s="4">
        <v>41357.03</v>
      </c>
      <c r="Y106" s="4">
        <v>35171.1</v>
      </c>
      <c r="Z106" s="4">
        <v>36458.54</v>
      </c>
      <c r="AA106" s="4">
        <v>35483.25</v>
      </c>
      <c r="AB106" s="4">
        <v>35600.58</v>
      </c>
      <c r="AC106" s="4">
        <v>39936.5</v>
      </c>
      <c r="AD106" s="4">
        <v>33652.26</v>
      </c>
      <c r="AE106" s="4">
        <v>38000.870000000003</v>
      </c>
      <c r="AF106" s="4">
        <v>33807.629999999997</v>
      </c>
      <c r="AG106" s="4">
        <v>38020.42</v>
      </c>
      <c r="AH106" s="4">
        <v>39306.93</v>
      </c>
      <c r="AI106" s="4">
        <v>32007.58</v>
      </c>
      <c r="AJ106" s="4">
        <v>42978.58</v>
      </c>
      <c r="AK106" s="4">
        <v>40822.89</v>
      </c>
      <c r="AL106" s="4">
        <v>38921.57</v>
      </c>
      <c r="AM106" s="4">
        <v>38469.279999999999</v>
      </c>
      <c r="AN106" s="4">
        <v>33101.15</v>
      </c>
      <c r="AO106" s="4">
        <v>40698.11</v>
      </c>
      <c r="AP106" s="4">
        <v>39653.31</v>
      </c>
      <c r="AQ106" s="4">
        <v>39138.94</v>
      </c>
      <c r="AR106" s="4">
        <v>38569.24</v>
      </c>
      <c r="AS106" s="4">
        <v>38444.6</v>
      </c>
      <c r="AT106" s="4">
        <v>38331.67</v>
      </c>
      <c r="AU106" s="4">
        <v>38212.42</v>
      </c>
      <c r="AV106" s="4">
        <v>38061.1</v>
      </c>
      <c r="AW106" s="4">
        <v>37917.39</v>
      </c>
      <c r="AX106" s="4">
        <v>37775.42</v>
      </c>
      <c r="AY106" s="4">
        <v>37629.47</v>
      </c>
      <c r="AZ106" s="4">
        <v>37487.230000000003</v>
      </c>
      <c r="BA106" s="4">
        <v>37329.18</v>
      </c>
      <c r="BB106" s="4">
        <v>37180.71</v>
      </c>
      <c r="BC106" s="4">
        <v>37059.97</v>
      </c>
      <c r="BD106" s="4">
        <v>36940.870000000003</v>
      </c>
      <c r="BE106" s="4">
        <v>36823.39</v>
      </c>
      <c r="BF106" s="4">
        <v>36711.69</v>
      </c>
      <c r="BG106" s="4">
        <v>36600.43</v>
      </c>
      <c r="BH106" s="4">
        <v>36480.15</v>
      </c>
      <c r="BI106" s="4">
        <v>36359.68</v>
      </c>
      <c r="BJ106" s="4">
        <v>36244.589999999997</v>
      </c>
      <c r="BK106" s="4">
        <v>36110.36</v>
      </c>
      <c r="BL106" s="4">
        <v>35957.64</v>
      </c>
      <c r="BM106" s="4">
        <v>35798.15</v>
      </c>
      <c r="BN106" s="4">
        <v>35634.080000000002</v>
      </c>
      <c r="BO106" s="4">
        <v>35465.379999999997</v>
      </c>
      <c r="BP106" s="4">
        <v>35295.07</v>
      </c>
      <c r="BQ106" s="4">
        <v>35124.04</v>
      </c>
      <c r="BR106" s="4">
        <v>34954.86</v>
      </c>
      <c r="BS106" s="4">
        <v>34792.29</v>
      </c>
      <c r="BT106" s="4">
        <v>34626.800000000003</v>
      </c>
      <c r="BU106" s="4">
        <v>34461.29</v>
      </c>
      <c r="BV106" s="4">
        <v>34292.46</v>
      </c>
      <c r="BW106" s="4">
        <v>34123.410000000003</v>
      </c>
      <c r="BX106" s="4">
        <v>33962.03</v>
      </c>
      <c r="BY106" s="4">
        <v>33799.879999999997</v>
      </c>
      <c r="BZ106" s="4">
        <v>33634.06</v>
      </c>
      <c r="CA106" s="4">
        <v>33469.4</v>
      </c>
      <c r="CB106" s="4">
        <v>33309.14</v>
      </c>
      <c r="CC106" s="4">
        <v>33150.730000000003</v>
      </c>
      <c r="CD106" s="4">
        <v>32990.620000000003</v>
      </c>
      <c r="CE106" s="4">
        <v>32829.129999999997</v>
      </c>
      <c r="CF106" s="4">
        <v>32667.96</v>
      </c>
      <c r="CG106" s="4">
        <v>32507.72</v>
      </c>
      <c r="CH106" s="4">
        <v>32348.16</v>
      </c>
      <c r="CI106" s="4">
        <v>32189.13</v>
      </c>
      <c r="CJ106" s="4">
        <v>32033.06</v>
      </c>
      <c r="CK106" s="4">
        <v>31878.17</v>
      </c>
      <c r="CL106" s="4">
        <v>31721.27</v>
      </c>
      <c r="CM106" s="4">
        <v>31564.65</v>
      </c>
    </row>
    <row r="107" spans="1:91" ht="14.1" customHeight="1">
      <c r="A107" s="2"/>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f>AVERAGE(AH6:AH106)</f>
        <v>4463.3338613861388</v>
      </c>
      <c r="AI107" s="4">
        <f t="shared" ref="AI107:AO107" si="0">AVERAGE(AI6:AI106)</f>
        <v>4238.6085148514858</v>
      </c>
      <c r="AJ107" s="4">
        <f t="shared" si="0"/>
        <v>4530.552673267327</v>
      </c>
      <c r="AK107" s="4">
        <f t="shared" si="0"/>
        <v>4334.2649504950496</v>
      </c>
      <c r="AL107" s="4">
        <f t="shared" si="0"/>
        <v>4354.8366336633662</v>
      </c>
      <c r="AM107" s="4">
        <f t="shared" si="0"/>
        <v>4335.4001980198027</v>
      </c>
      <c r="AN107" s="4">
        <f t="shared" si="0"/>
        <v>4134.4306930693074</v>
      </c>
      <c r="AO107" s="4">
        <f t="shared" si="0"/>
        <v>4693.6600990099005</v>
      </c>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row>
    <row r="108" spans="1:91" ht="14.1" customHeight="1">
      <c r="A108" s="2"/>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spans="1:91" ht="14.1" customHeight="1">
      <c r="A109" s="2"/>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spans="1:91" ht="14.1" customHeight="1">
      <c r="A110" s="2"/>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spans="1:91" ht="14.1" customHeight="1">
      <c r="A111" s="2"/>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spans="1:91" ht="14.1" customHeight="1">
      <c r="A112" s="2"/>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spans="1:51" ht="14.1" customHeight="1">
      <c r="A113" s="2"/>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spans="1:51" ht="14.1" customHeight="1">
      <c r="A114" s="2"/>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spans="1:51" ht="14.1" customHeight="1">
      <c r="A115" s="2"/>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spans="1:51" ht="14.1" customHeight="1">
      <c r="A116" s="2"/>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spans="1:51" ht="14.1" customHeight="1">
      <c r="A117" s="2"/>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spans="1:51" ht="14.1" customHeight="1">
      <c r="A118" s="2"/>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spans="1:51" ht="14.1" customHeight="1">
      <c r="A119" s="2"/>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spans="1:51" ht="14.1" customHeight="1">
      <c r="A120" s="2"/>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spans="1:51" ht="14.1" customHeight="1">
      <c r="A121" s="2"/>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spans="1:51" ht="14.1" customHeight="1">
      <c r="A122" s="2"/>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spans="1:51" ht="14.1" customHeight="1">
      <c r="A123" s="2"/>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spans="1:51" ht="14.1" customHeight="1">
      <c r="A124" s="2"/>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spans="1:51" ht="14.1" customHeight="1">
      <c r="A125" s="2"/>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spans="1:51" ht="14.1" customHeight="1">
      <c r="A126" s="2"/>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spans="1:51" ht="14.1" customHeight="1">
      <c r="A127" s="2"/>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spans="1:51" ht="14.1" customHeight="1">
      <c r="A128" s="2"/>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spans="1:51" ht="14.1" customHeight="1">
      <c r="A129" s="2"/>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spans="1:51" ht="14.1" customHeight="1">
      <c r="A130" s="2"/>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spans="1:51" ht="14.1" customHeight="1">
      <c r="A131" s="2"/>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M131"/>
  <sheetViews>
    <sheetView tabSelected="1" topLeftCell="AD1" workbookViewId="0">
      <selection activeCell="AG4" sqref="AG4"/>
    </sheetView>
  </sheetViews>
  <sheetFormatPr defaultColWidth="8.7109375" defaultRowHeight="12.6"/>
  <cols>
    <col min="1" max="1" width="11.5703125" customWidth="1"/>
    <col min="2" max="2" width="10.28515625" style="3" customWidth="1"/>
    <col min="3" max="3" width="10.42578125" style="3" customWidth="1"/>
    <col min="4" max="54" width="10.42578125" style="3" bestFit="1" customWidth="1"/>
    <col min="55" max="55" width="10.5703125" style="3" bestFit="1" customWidth="1"/>
    <col min="56" max="56" width="10.42578125" style="3" bestFit="1" customWidth="1"/>
    <col min="57" max="57" width="10.5703125" style="3" bestFit="1" customWidth="1"/>
    <col min="58" max="74" width="10.42578125" style="3" bestFit="1" customWidth="1"/>
    <col min="75" max="75" width="10.5703125" style="3" bestFit="1" customWidth="1"/>
    <col min="76" max="91" width="10.42578125" style="3" bestFit="1" customWidth="1"/>
    <col min="92" max="16384" width="8.7109375" style="3"/>
  </cols>
  <sheetData>
    <row r="1" spans="1:91" ht="31.5" customHeight="1">
      <c r="A1" s="69" t="s">
        <v>198</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row>
    <row r="2" spans="1:91" ht="14.1" customHeight="1">
      <c r="A2" s="70" t="s">
        <v>104</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91" ht="14.1" customHeight="1">
      <c r="A3" s="70" t="s">
        <v>105</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4" spans="1:91" ht="30.6" customHeight="1">
      <c r="A4" s="71" t="s">
        <v>106</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row>
    <row r="5" spans="1:91" s="78" customFormat="1" ht="14.1" customHeight="1">
      <c r="A5" s="81" t="s">
        <v>107</v>
      </c>
      <c r="B5" s="82" t="s">
        <v>108</v>
      </c>
      <c r="C5" s="82" t="s">
        <v>109</v>
      </c>
      <c r="D5" s="82" t="s">
        <v>110</v>
      </c>
      <c r="E5" s="82" t="s">
        <v>111</v>
      </c>
      <c r="F5" s="82" t="s">
        <v>112</v>
      </c>
      <c r="G5" s="82" t="s">
        <v>113</v>
      </c>
      <c r="H5" s="82" t="s">
        <v>114</v>
      </c>
      <c r="I5" s="82" t="s">
        <v>115</v>
      </c>
      <c r="J5" s="82" t="s">
        <v>116</v>
      </c>
      <c r="K5" s="82" t="s">
        <v>117</v>
      </c>
      <c r="L5" s="82" t="s">
        <v>118</v>
      </c>
      <c r="M5" s="82" t="s">
        <v>119</v>
      </c>
      <c r="N5" s="82" t="s">
        <v>120</v>
      </c>
      <c r="O5" s="82" t="s">
        <v>121</v>
      </c>
      <c r="P5" s="82" t="s">
        <v>122</v>
      </c>
      <c r="Q5" s="82" t="s">
        <v>123</v>
      </c>
      <c r="R5" s="82" t="s">
        <v>124</v>
      </c>
      <c r="S5" s="82" t="s">
        <v>125</v>
      </c>
      <c r="T5" s="82" t="s">
        <v>126</v>
      </c>
      <c r="U5" s="82" t="s">
        <v>127</v>
      </c>
      <c r="V5" s="82" t="s">
        <v>128</v>
      </c>
      <c r="W5" s="82" t="s">
        <v>129</v>
      </c>
      <c r="X5" s="82" t="s">
        <v>130</v>
      </c>
      <c r="Y5" s="82" t="s">
        <v>131</v>
      </c>
      <c r="Z5" s="82" t="s">
        <v>132</v>
      </c>
      <c r="AA5" s="82" t="s">
        <v>133</v>
      </c>
      <c r="AB5" s="82" t="s">
        <v>134</v>
      </c>
      <c r="AC5" s="82" t="s">
        <v>135</v>
      </c>
      <c r="AD5" s="82" t="s">
        <v>136</v>
      </c>
      <c r="AE5" s="82" t="s">
        <v>137</v>
      </c>
      <c r="AF5" s="82" t="s">
        <v>138</v>
      </c>
      <c r="AG5" s="82" t="s">
        <v>139</v>
      </c>
      <c r="AH5" s="82" t="s">
        <v>140</v>
      </c>
      <c r="AI5" s="82" t="s">
        <v>141</v>
      </c>
      <c r="AJ5" s="82" t="s">
        <v>142</v>
      </c>
      <c r="AK5" s="82" t="s">
        <v>143</v>
      </c>
      <c r="AL5" s="82" t="s">
        <v>144</v>
      </c>
      <c r="AM5" s="82" t="s">
        <v>145</v>
      </c>
      <c r="AN5" s="82" t="s">
        <v>146</v>
      </c>
      <c r="AO5" s="82" t="s">
        <v>147</v>
      </c>
      <c r="AP5" s="82" t="s">
        <v>148</v>
      </c>
      <c r="AQ5" s="82" t="s">
        <v>149</v>
      </c>
      <c r="AR5" s="82" t="s">
        <v>150</v>
      </c>
      <c r="AS5" s="82" t="s">
        <v>151</v>
      </c>
      <c r="AT5" s="82" t="s">
        <v>152</v>
      </c>
      <c r="AU5" s="82" t="s">
        <v>153</v>
      </c>
      <c r="AV5" s="82" t="s">
        <v>154</v>
      </c>
      <c r="AW5" s="82" t="s">
        <v>155</v>
      </c>
      <c r="AX5" s="82" t="s">
        <v>156</v>
      </c>
      <c r="AY5" s="82" t="s">
        <v>157</v>
      </c>
      <c r="AZ5" s="79" t="s">
        <v>158</v>
      </c>
      <c r="BA5" s="79" t="s">
        <v>159</v>
      </c>
      <c r="BB5" s="79" t="s">
        <v>160</v>
      </c>
      <c r="BC5" s="79" t="s">
        <v>161</v>
      </c>
      <c r="BD5" s="79" t="s">
        <v>162</v>
      </c>
      <c r="BE5" s="79" t="s">
        <v>163</v>
      </c>
      <c r="BF5" s="79" t="s">
        <v>164</v>
      </c>
      <c r="BG5" s="79" t="s">
        <v>165</v>
      </c>
      <c r="BH5" s="79" t="s">
        <v>166</v>
      </c>
      <c r="BI5" s="79" t="s">
        <v>167</v>
      </c>
      <c r="BJ5" s="79" t="s">
        <v>168</v>
      </c>
      <c r="BK5" s="79" t="s">
        <v>169</v>
      </c>
      <c r="BL5" s="79" t="s">
        <v>170</v>
      </c>
      <c r="BM5" s="79" t="s">
        <v>171</v>
      </c>
      <c r="BN5" s="79" t="s">
        <v>172</v>
      </c>
      <c r="BO5" s="79" t="s">
        <v>173</v>
      </c>
      <c r="BP5" s="79" t="s">
        <v>174</v>
      </c>
      <c r="BQ5" s="79" t="s">
        <v>175</v>
      </c>
      <c r="BR5" s="79" t="s">
        <v>176</v>
      </c>
      <c r="BS5" s="79" t="s">
        <v>177</v>
      </c>
      <c r="BT5" s="79" t="s">
        <v>178</v>
      </c>
      <c r="BU5" s="79" t="s">
        <v>179</v>
      </c>
      <c r="BV5" s="79" t="s">
        <v>180</v>
      </c>
      <c r="BW5" s="79" t="s">
        <v>181</v>
      </c>
      <c r="BX5" s="79" t="s">
        <v>182</v>
      </c>
      <c r="BY5" s="79" t="s">
        <v>183</v>
      </c>
      <c r="BZ5" s="79" t="s">
        <v>184</v>
      </c>
      <c r="CA5" s="79" t="s">
        <v>185</v>
      </c>
      <c r="CB5" s="79" t="s">
        <v>186</v>
      </c>
      <c r="CC5" s="79" t="s">
        <v>187</v>
      </c>
      <c r="CD5" s="79" t="s">
        <v>188</v>
      </c>
      <c r="CE5" s="79" t="s">
        <v>189</v>
      </c>
      <c r="CF5" s="79" t="s">
        <v>190</v>
      </c>
      <c r="CG5" s="79" t="s">
        <v>191</v>
      </c>
      <c r="CH5" s="79" t="s">
        <v>192</v>
      </c>
      <c r="CI5" s="79" t="s">
        <v>193</v>
      </c>
      <c r="CJ5" s="79" t="s">
        <v>194</v>
      </c>
      <c r="CK5" s="79" t="s">
        <v>195</v>
      </c>
      <c r="CL5" s="79" t="s">
        <v>196</v>
      </c>
      <c r="CM5" s="79" t="s">
        <v>197</v>
      </c>
    </row>
    <row r="6" spans="1:91" ht="14.1" customHeight="1">
      <c r="A6" s="2">
        <v>0</v>
      </c>
      <c r="B6" s="4">
        <v>934.54</v>
      </c>
      <c r="C6" s="4">
        <v>938.92</v>
      </c>
      <c r="D6" s="4">
        <v>891.07</v>
      </c>
      <c r="E6" s="4">
        <v>838.46</v>
      </c>
      <c r="F6" s="4">
        <v>825.01</v>
      </c>
      <c r="G6" s="4">
        <v>806.83</v>
      </c>
      <c r="H6" s="4">
        <v>798.73</v>
      </c>
      <c r="I6" s="4">
        <v>773.96</v>
      </c>
      <c r="J6" s="4">
        <v>728.25</v>
      </c>
      <c r="K6" s="4">
        <v>688.23</v>
      </c>
      <c r="L6" s="4">
        <v>640.57000000000005</v>
      </c>
      <c r="M6" s="4">
        <v>572.51</v>
      </c>
      <c r="N6" s="4">
        <v>561.96</v>
      </c>
      <c r="O6" s="4">
        <v>537.28</v>
      </c>
      <c r="P6" s="4">
        <v>531.25</v>
      </c>
      <c r="Q6" s="4">
        <v>541.57000000000005</v>
      </c>
      <c r="R6" s="4">
        <v>528.77</v>
      </c>
      <c r="S6" s="4">
        <v>498.15</v>
      </c>
      <c r="T6" s="4">
        <v>512.69000000000005</v>
      </c>
      <c r="U6" s="4">
        <v>505.65</v>
      </c>
      <c r="V6" s="4">
        <v>498.06</v>
      </c>
      <c r="W6" s="4">
        <v>462.2</v>
      </c>
      <c r="X6" s="4">
        <v>491.16</v>
      </c>
      <c r="Y6" s="4">
        <v>471.33</v>
      </c>
      <c r="Z6" s="4">
        <v>435.65</v>
      </c>
      <c r="AA6" s="4">
        <v>462.48</v>
      </c>
      <c r="AB6" s="4">
        <v>436.01</v>
      </c>
      <c r="AC6" s="4">
        <v>419.86</v>
      </c>
      <c r="AD6" s="4">
        <v>423.93</v>
      </c>
      <c r="AE6" s="4">
        <v>404.47</v>
      </c>
      <c r="AF6" s="4">
        <v>370.85</v>
      </c>
      <c r="AG6" s="4">
        <v>368.26</v>
      </c>
      <c r="AH6" s="4">
        <v>347.3</v>
      </c>
      <c r="AI6" s="4">
        <v>362.81</v>
      </c>
      <c r="AJ6" s="4">
        <v>335.54</v>
      </c>
      <c r="AK6" s="4">
        <v>354.33</v>
      </c>
      <c r="AL6" s="4">
        <v>358.5</v>
      </c>
      <c r="AM6" s="4">
        <v>352.54</v>
      </c>
      <c r="AN6" s="4">
        <v>358.14</v>
      </c>
      <c r="AO6" s="4">
        <v>345.7</v>
      </c>
      <c r="AP6" s="4">
        <v>302.14999999999998</v>
      </c>
      <c r="AQ6" s="4">
        <v>305.91000000000003</v>
      </c>
      <c r="AR6" s="4">
        <v>300</v>
      </c>
      <c r="AS6" s="4">
        <v>294.32</v>
      </c>
      <c r="AT6" s="4">
        <v>288.93</v>
      </c>
      <c r="AU6" s="4">
        <v>283.73</v>
      </c>
      <c r="AV6" s="4">
        <v>278.64</v>
      </c>
      <c r="AW6" s="4">
        <v>273.8</v>
      </c>
      <c r="AX6" s="4">
        <v>269.17</v>
      </c>
      <c r="AY6" s="4">
        <v>264.70999999999998</v>
      </c>
      <c r="AZ6" s="4">
        <v>260.33</v>
      </c>
      <c r="BA6" s="4">
        <v>256.08999999999997</v>
      </c>
      <c r="BB6" s="4">
        <v>252.06</v>
      </c>
      <c r="BC6" s="4">
        <v>248.15</v>
      </c>
      <c r="BD6" s="4">
        <v>244.51</v>
      </c>
      <c r="BE6" s="4">
        <v>241.18</v>
      </c>
      <c r="BF6" s="4">
        <v>237.65</v>
      </c>
      <c r="BG6" s="4">
        <v>234.28</v>
      </c>
      <c r="BH6" s="4">
        <v>231.18</v>
      </c>
      <c r="BI6" s="4">
        <v>228.28</v>
      </c>
      <c r="BJ6" s="4">
        <v>225.18</v>
      </c>
      <c r="BK6" s="4">
        <v>222.24</v>
      </c>
      <c r="BL6" s="4">
        <v>219.61</v>
      </c>
      <c r="BM6" s="4">
        <v>216.89</v>
      </c>
      <c r="BN6" s="4">
        <v>214.41</v>
      </c>
      <c r="BO6" s="4">
        <v>211.82</v>
      </c>
      <c r="BP6" s="4">
        <v>209.18</v>
      </c>
      <c r="BQ6" s="4">
        <v>206.67</v>
      </c>
      <c r="BR6" s="4">
        <v>204.25</v>
      </c>
      <c r="BS6" s="4">
        <v>201.8</v>
      </c>
      <c r="BT6" s="4">
        <v>199.41</v>
      </c>
      <c r="BU6" s="4">
        <v>197.03</v>
      </c>
      <c r="BV6" s="4">
        <v>194.64</v>
      </c>
      <c r="BW6" s="4">
        <v>192.38</v>
      </c>
      <c r="BX6" s="4">
        <v>189.94</v>
      </c>
      <c r="BY6" s="4">
        <v>187.69</v>
      </c>
      <c r="BZ6" s="4">
        <v>185.62</v>
      </c>
      <c r="CA6" s="4">
        <v>183.33</v>
      </c>
      <c r="CB6" s="4">
        <v>181.05</v>
      </c>
      <c r="CC6" s="4">
        <v>178.98</v>
      </c>
      <c r="CD6" s="4">
        <v>176.91</v>
      </c>
      <c r="CE6" s="4">
        <v>174.63</v>
      </c>
      <c r="CF6" s="4">
        <v>172.37</v>
      </c>
      <c r="CG6" s="4">
        <v>170.36</v>
      </c>
      <c r="CH6" s="4">
        <v>168.43</v>
      </c>
      <c r="CI6" s="4">
        <v>166.4</v>
      </c>
      <c r="CJ6" s="4">
        <v>164.29</v>
      </c>
      <c r="CK6" s="4">
        <v>162.34</v>
      </c>
      <c r="CL6" s="4">
        <v>160.57</v>
      </c>
      <c r="CM6" s="4">
        <v>158.59</v>
      </c>
    </row>
    <row r="7" spans="1:91" ht="14.1" customHeight="1">
      <c r="A7" s="2">
        <v>1</v>
      </c>
      <c r="B7" s="4">
        <v>73.08</v>
      </c>
      <c r="C7" s="4">
        <v>68.44</v>
      </c>
      <c r="D7" s="4">
        <v>65.510000000000005</v>
      </c>
      <c r="E7" s="4">
        <v>66.2</v>
      </c>
      <c r="F7" s="4">
        <v>77.87</v>
      </c>
      <c r="G7" s="4">
        <v>67.38</v>
      </c>
      <c r="H7" s="4">
        <v>66.72</v>
      </c>
      <c r="I7" s="4">
        <v>60.96</v>
      </c>
      <c r="J7" s="4">
        <v>56.16</v>
      </c>
      <c r="K7" s="4">
        <v>60.2</v>
      </c>
      <c r="L7" s="4">
        <v>56.1</v>
      </c>
      <c r="M7" s="4">
        <v>49.09</v>
      </c>
      <c r="N7" s="4">
        <v>44.7</v>
      </c>
      <c r="O7" s="4">
        <v>49.38</v>
      </c>
      <c r="P7" s="4">
        <v>47.31</v>
      </c>
      <c r="Q7" s="4">
        <v>44.44</v>
      </c>
      <c r="R7" s="4">
        <v>38.86</v>
      </c>
      <c r="S7" s="4">
        <v>43.61</v>
      </c>
      <c r="T7" s="4">
        <v>38.86</v>
      </c>
      <c r="U7" s="4">
        <v>31.35</v>
      </c>
      <c r="V7" s="4">
        <v>34.65</v>
      </c>
      <c r="W7" s="4">
        <v>35.869999999999997</v>
      </c>
      <c r="X7" s="4">
        <v>39.06</v>
      </c>
      <c r="Y7" s="4">
        <v>37.21</v>
      </c>
      <c r="Z7" s="4">
        <v>36.89</v>
      </c>
      <c r="AA7" s="4">
        <v>39.630000000000003</v>
      </c>
      <c r="AB7" s="4">
        <v>30.72</v>
      </c>
      <c r="AC7" s="4">
        <v>32.86</v>
      </c>
      <c r="AD7" s="4">
        <v>24.57</v>
      </c>
      <c r="AE7" s="4">
        <v>31.35</v>
      </c>
      <c r="AF7" s="4">
        <v>30.73</v>
      </c>
      <c r="AG7" s="4">
        <v>25.86</v>
      </c>
      <c r="AH7" s="4">
        <v>30.25</v>
      </c>
      <c r="AI7" s="4">
        <v>21.76</v>
      </c>
      <c r="AJ7" s="4">
        <v>26.75</v>
      </c>
      <c r="AK7" s="4">
        <v>27.11</v>
      </c>
      <c r="AL7" s="4">
        <v>17.45</v>
      </c>
      <c r="AM7" s="4">
        <v>24.03</v>
      </c>
      <c r="AN7" s="4">
        <v>23.75</v>
      </c>
      <c r="AO7" s="4">
        <v>16</v>
      </c>
      <c r="AP7" s="4">
        <v>29.11</v>
      </c>
      <c r="AQ7" s="4">
        <v>29.82</v>
      </c>
      <c r="AR7" s="4">
        <v>29.13</v>
      </c>
      <c r="AS7" s="4">
        <v>28.51</v>
      </c>
      <c r="AT7" s="4">
        <v>28.09</v>
      </c>
      <c r="AU7" s="4">
        <v>27.79</v>
      </c>
      <c r="AV7" s="4">
        <v>27.33</v>
      </c>
      <c r="AW7" s="4">
        <v>26.41</v>
      </c>
      <c r="AX7" s="4">
        <v>25.71</v>
      </c>
      <c r="AY7" s="4">
        <v>25.23</v>
      </c>
      <c r="AZ7" s="4">
        <v>24.98</v>
      </c>
      <c r="BA7" s="4">
        <v>24.91</v>
      </c>
      <c r="BB7" s="4">
        <v>24.67</v>
      </c>
      <c r="BC7" s="4">
        <v>24.31</v>
      </c>
      <c r="BD7" s="4">
        <v>23.76</v>
      </c>
      <c r="BE7" s="4">
        <v>23.26</v>
      </c>
      <c r="BF7" s="4">
        <v>23.22</v>
      </c>
      <c r="BG7" s="4">
        <v>22.65</v>
      </c>
      <c r="BH7" s="4">
        <v>21.97</v>
      </c>
      <c r="BI7" s="4">
        <v>21.94</v>
      </c>
      <c r="BJ7" s="4">
        <v>21.71</v>
      </c>
      <c r="BK7" s="4">
        <v>21.26</v>
      </c>
      <c r="BL7" s="4">
        <v>21.17</v>
      </c>
      <c r="BM7" s="4">
        <v>21.23</v>
      </c>
      <c r="BN7" s="4">
        <v>20.76</v>
      </c>
      <c r="BO7" s="4">
        <v>20.56</v>
      </c>
      <c r="BP7" s="4">
        <v>20.56</v>
      </c>
      <c r="BQ7" s="4">
        <v>20.329999999999998</v>
      </c>
      <c r="BR7" s="4">
        <v>19.87</v>
      </c>
      <c r="BS7" s="4">
        <v>19.2</v>
      </c>
      <c r="BT7" s="4">
        <v>18.899999999999999</v>
      </c>
      <c r="BU7" s="4">
        <v>18.96</v>
      </c>
      <c r="BV7" s="4">
        <v>18.68</v>
      </c>
      <c r="BW7" s="4">
        <v>18.37</v>
      </c>
      <c r="BX7" s="4">
        <v>18.420000000000002</v>
      </c>
      <c r="BY7" s="4">
        <v>18.350000000000001</v>
      </c>
      <c r="BZ7" s="4">
        <v>18.14</v>
      </c>
      <c r="CA7" s="4">
        <v>17.91</v>
      </c>
      <c r="CB7" s="4">
        <v>17.59</v>
      </c>
      <c r="CC7" s="4">
        <v>17.13</v>
      </c>
      <c r="CD7" s="4">
        <v>16.93</v>
      </c>
      <c r="CE7" s="4">
        <v>16.72</v>
      </c>
      <c r="CF7" s="4">
        <v>16.43</v>
      </c>
      <c r="CG7" s="4">
        <v>16.329999999999998</v>
      </c>
      <c r="CH7" s="4">
        <v>16.16</v>
      </c>
      <c r="CI7" s="4">
        <v>15.95</v>
      </c>
      <c r="CJ7" s="4">
        <v>15.73</v>
      </c>
      <c r="CK7" s="4">
        <v>15.44</v>
      </c>
      <c r="CL7" s="4">
        <v>15.43</v>
      </c>
      <c r="CM7" s="4">
        <v>15.46</v>
      </c>
    </row>
    <row r="8" spans="1:91" ht="14.1" customHeight="1">
      <c r="A8" s="2">
        <v>2</v>
      </c>
      <c r="B8" s="4">
        <v>44.65</v>
      </c>
      <c r="C8" s="4">
        <v>45.4</v>
      </c>
      <c r="D8" s="4">
        <v>42.43</v>
      </c>
      <c r="E8" s="4">
        <v>34.049999999999997</v>
      </c>
      <c r="F8" s="4">
        <v>36.869999999999997</v>
      </c>
      <c r="G8" s="4">
        <v>37.590000000000003</v>
      </c>
      <c r="H8" s="4">
        <v>37.93</v>
      </c>
      <c r="I8" s="4">
        <v>39.44</v>
      </c>
      <c r="J8" s="4">
        <v>34.46</v>
      </c>
      <c r="K8" s="4">
        <v>25.84</v>
      </c>
      <c r="L8" s="4">
        <v>35.19</v>
      </c>
      <c r="M8" s="4">
        <v>28.97</v>
      </c>
      <c r="N8" s="4">
        <v>26.49</v>
      </c>
      <c r="O8" s="4">
        <v>29.22</v>
      </c>
      <c r="P8" s="4">
        <v>23.3</v>
      </c>
      <c r="Q8" s="4">
        <v>30.04</v>
      </c>
      <c r="R8" s="4">
        <v>25.1</v>
      </c>
      <c r="S8" s="4">
        <v>25.35</v>
      </c>
      <c r="T8" s="4">
        <v>31.45</v>
      </c>
      <c r="U8" s="4">
        <v>16.52</v>
      </c>
      <c r="V8" s="4">
        <v>21.87</v>
      </c>
      <c r="W8" s="4">
        <v>17.21</v>
      </c>
      <c r="X8" s="4">
        <v>24.05</v>
      </c>
      <c r="Y8" s="4">
        <v>20.059999999999999</v>
      </c>
      <c r="Z8" s="4">
        <v>17.22</v>
      </c>
      <c r="AA8" s="4">
        <v>20.57</v>
      </c>
      <c r="AB8" s="4">
        <v>18.2</v>
      </c>
      <c r="AC8" s="4">
        <v>20.41</v>
      </c>
      <c r="AD8" s="4">
        <v>18.96</v>
      </c>
      <c r="AE8" s="4">
        <v>12.58</v>
      </c>
      <c r="AF8" s="4">
        <v>16.39</v>
      </c>
      <c r="AG8" s="4">
        <v>11.23</v>
      </c>
      <c r="AH8" s="4">
        <v>13.84</v>
      </c>
      <c r="AI8" s="4">
        <v>14.16</v>
      </c>
      <c r="AJ8" s="4">
        <v>12.47</v>
      </c>
      <c r="AK8" s="4">
        <v>15.83</v>
      </c>
      <c r="AL8" s="4">
        <v>14.46</v>
      </c>
      <c r="AM8" s="4">
        <v>8.64</v>
      </c>
      <c r="AN8" s="4">
        <v>14.99</v>
      </c>
      <c r="AO8" s="4">
        <v>10.85</v>
      </c>
      <c r="AP8" s="4">
        <v>14.15</v>
      </c>
      <c r="AQ8" s="4">
        <v>14.24</v>
      </c>
      <c r="AR8" s="4">
        <v>13.84</v>
      </c>
      <c r="AS8" s="4">
        <v>13.61</v>
      </c>
      <c r="AT8" s="4">
        <v>13.4</v>
      </c>
      <c r="AU8" s="4">
        <v>13.13</v>
      </c>
      <c r="AV8" s="4">
        <v>12.8</v>
      </c>
      <c r="AW8" s="4">
        <v>12.5</v>
      </c>
      <c r="AX8" s="4">
        <v>12.29</v>
      </c>
      <c r="AY8" s="4">
        <v>12.07</v>
      </c>
      <c r="AZ8" s="4">
        <v>11.84</v>
      </c>
      <c r="BA8" s="4">
        <v>11.61</v>
      </c>
      <c r="BB8" s="4">
        <v>11.53</v>
      </c>
      <c r="BC8" s="4">
        <v>11.36</v>
      </c>
      <c r="BD8" s="4">
        <v>11.17</v>
      </c>
      <c r="BE8" s="4">
        <v>11.06</v>
      </c>
      <c r="BF8" s="4">
        <v>10.93</v>
      </c>
      <c r="BG8" s="4">
        <v>10.77</v>
      </c>
      <c r="BH8" s="4">
        <v>10.51</v>
      </c>
      <c r="BI8" s="4">
        <v>10.32</v>
      </c>
      <c r="BJ8" s="4">
        <v>10.220000000000001</v>
      </c>
      <c r="BK8" s="4">
        <v>10.039999999999999</v>
      </c>
      <c r="BL8" s="4">
        <v>9.8800000000000008</v>
      </c>
      <c r="BM8" s="4">
        <v>9.81</v>
      </c>
      <c r="BN8" s="4">
        <v>9.68</v>
      </c>
      <c r="BO8" s="4">
        <v>9.57</v>
      </c>
      <c r="BP8" s="4">
        <v>9.48</v>
      </c>
      <c r="BQ8" s="4">
        <v>9.34</v>
      </c>
      <c r="BR8" s="4">
        <v>9.2100000000000009</v>
      </c>
      <c r="BS8" s="4">
        <v>9.09</v>
      </c>
      <c r="BT8" s="4">
        <v>9.07</v>
      </c>
      <c r="BU8" s="4">
        <v>8.9700000000000006</v>
      </c>
      <c r="BV8" s="4">
        <v>8.8000000000000007</v>
      </c>
      <c r="BW8" s="4">
        <v>8.7899999999999991</v>
      </c>
      <c r="BX8" s="4">
        <v>8.6999999999999993</v>
      </c>
      <c r="BY8" s="4">
        <v>8.5299999999999994</v>
      </c>
      <c r="BZ8" s="4">
        <v>8.43</v>
      </c>
      <c r="CA8" s="4">
        <v>8.41</v>
      </c>
      <c r="CB8" s="4">
        <v>8.2899999999999991</v>
      </c>
      <c r="CC8" s="4">
        <v>8.17</v>
      </c>
      <c r="CD8" s="4">
        <v>8.1199999999999992</v>
      </c>
      <c r="CE8" s="4">
        <v>8.06</v>
      </c>
      <c r="CF8" s="4">
        <v>7.91</v>
      </c>
      <c r="CG8" s="4">
        <v>7.75</v>
      </c>
      <c r="CH8" s="4">
        <v>7.75</v>
      </c>
      <c r="CI8" s="4">
        <v>7.66</v>
      </c>
      <c r="CJ8" s="4">
        <v>7.56</v>
      </c>
      <c r="CK8" s="4">
        <v>7.55</v>
      </c>
      <c r="CL8" s="4">
        <v>7.53</v>
      </c>
      <c r="CM8" s="4">
        <v>7.33</v>
      </c>
    </row>
    <row r="9" spans="1:91" ht="14.1" customHeight="1">
      <c r="A9" s="2">
        <v>3</v>
      </c>
      <c r="B9" s="4">
        <v>34.94</v>
      </c>
      <c r="C9" s="4">
        <v>25.25</v>
      </c>
      <c r="D9" s="4">
        <v>26.31</v>
      </c>
      <c r="E9" s="4">
        <v>26.39</v>
      </c>
      <c r="F9" s="4">
        <v>28.34</v>
      </c>
      <c r="G9" s="4">
        <v>25.89</v>
      </c>
      <c r="H9" s="4">
        <v>28.98</v>
      </c>
      <c r="I9" s="4">
        <v>32.450000000000003</v>
      </c>
      <c r="J9" s="4">
        <v>28.07</v>
      </c>
      <c r="K9" s="4">
        <v>27</v>
      </c>
      <c r="L9" s="4">
        <v>19.75</v>
      </c>
      <c r="M9" s="4">
        <v>21.94</v>
      </c>
      <c r="N9" s="4">
        <v>22.4</v>
      </c>
      <c r="O9" s="4">
        <v>17.95</v>
      </c>
      <c r="P9" s="4">
        <v>18.78</v>
      </c>
      <c r="Q9" s="4">
        <v>15.63</v>
      </c>
      <c r="R9" s="4">
        <v>17.670000000000002</v>
      </c>
      <c r="S9" s="4">
        <v>16.2</v>
      </c>
      <c r="T9" s="4">
        <v>17.600000000000001</v>
      </c>
      <c r="U9" s="4">
        <v>20.63</v>
      </c>
      <c r="V9" s="4">
        <v>19.149999999999999</v>
      </c>
      <c r="W9" s="4">
        <v>12.18</v>
      </c>
      <c r="X9" s="4">
        <v>16.8</v>
      </c>
      <c r="Y9" s="4">
        <v>14.39</v>
      </c>
      <c r="Z9" s="4">
        <v>13.1</v>
      </c>
      <c r="AA9" s="4">
        <v>14.84</v>
      </c>
      <c r="AB9" s="4">
        <v>15.99</v>
      </c>
      <c r="AC9" s="4">
        <v>16.899999999999999</v>
      </c>
      <c r="AD9" s="4">
        <v>15.4</v>
      </c>
      <c r="AE9" s="4">
        <v>13.82</v>
      </c>
      <c r="AF9" s="4">
        <v>11.09</v>
      </c>
      <c r="AG9" s="4">
        <v>11.93</v>
      </c>
      <c r="AH9" s="4">
        <v>12.04</v>
      </c>
      <c r="AI9" s="4">
        <v>12.33</v>
      </c>
      <c r="AJ9" s="4">
        <v>11.29</v>
      </c>
      <c r="AK9" s="4">
        <v>9.27</v>
      </c>
      <c r="AL9" s="4">
        <v>9.14</v>
      </c>
      <c r="AM9" s="4">
        <v>10.32</v>
      </c>
      <c r="AN9" s="4">
        <v>9.7200000000000006</v>
      </c>
      <c r="AO9" s="4">
        <v>7.87</v>
      </c>
      <c r="AP9" s="4">
        <v>7.93</v>
      </c>
      <c r="AQ9" s="4">
        <v>8.01</v>
      </c>
      <c r="AR9" s="4">
        <v>7.8</v>
      </c>
      <c r="AS9" s="4">
        <v>7.56</v>
      </c>
      <c r="AT9" s="4">
        <v>7.44</v>
      </c>
      <c r="AU9" s="4">
        <v>7.31</v>
      </c>
      <c r="AV9" s="4">
        <v>7.05</v>
      </c>
      <c r="AW9" s="4">
        <v>6.8</v>
      </c>
      <c r="AX9" s="4">
        <v>6.65</v>
      </c>
      <c r="AY9" s="4">
        <v>6.5</v>
      </c>
      <c r="AZ9" s="4">
        <v>6.36</v>
      </c>
      <c r="BA9" s="4">
        <v>6.29</v>
      </c>
      <c r="BB9" s="4">
        <v>6.21</v>
      </c>
      <c r="BC9" s="4">
        <v>6.05</v>
      </c>
      <c r="BD9" s="4">
        <v>5.96</v>
      </c>
      <c r="BE9" s="4">
        <v>5.96</v>
      </c>
      <c r="BF9" s="4">
        <v>5.86</v>
      </c>
      <c r="BG9" s="4">
        <v>5.67</v>
      </c>
      <c r="BH9" s="4">
        <v>5.55</v>
      </c>
      <c r="BI9" s="4">
        <v>5.5</v>
      </c>
      <c r="BJ9" s="4">
        <v>5.45</v>
      </c>
      <c r="BK9" s="4">
        <v>5.4</v>
      </c>
      <c r="BL9" s="4">
        <v>5.35</v>
      </c>
      <c r="BM9" s="4">
        <v>5.3</v>
      </c>
      <c r="BN9" s="4">
        <v>5.27</v>
      </c>
      <c r="BO9" s="4">
        <v>5.24</v>
      </c>
      <c r="BP9" s="4">
        <v>5.22</v>
      </c>
      <c r="BQ9" s="4">
        <v>5.05</v>
      </c>
      <c r="BR9" s="4">
        <v>4.9000000000000004</v>
      </c>
      <c r="BS9" s="4">
        <v>4.92</v>
      </c>
      <c r="BT9" s="4">
        <v>4.9400000000000004</v>
      </c>
      <c r="BU9" s="4">
        <v>4.8899999999999997</v>
      </c>
      <c r="BV9" s="4">
        <v>4.76</v>
      </c>
      <c r="BW9" s="4">
        <v>4.72</v>
      </c>
      <c r="BX9" s="4">
        <v>4.68</v>
      </c>
      <c r="BY9" s="4">
        <v>4.6399999999999997</v>
      </c>
      <c r="BZ9" s="4">
        <v>4.59</v>
      </c>
      <c r="CA9" s="4">
        <v>4.55</v>
      </c>
      <c r="CB9" s="4">
        <v>4.5</v>
      </c>
      <c r="CC9" s="4">
        <v>4.4400000000000004</v>
      </c>
      <c r="CD9" s="4">
        <v>4.47</v>
      </c>
      <c r="CE9" s="4">
        <v>4.41</v>
      </c>
      <c r="CF9" s="4">
        <v>4.25</v>
      </c>
      <c r="CG9" s="4">
        <v>4.18</v>
      </c>
      <c r="CH9" s="4">
        <v>4.18</v>
      </c>
      <c r="CI9" s="4">
        <v>4.1900000000000004</v>
      </c>
      <c r="CJ9" s="4">
        <v>4.1900000000000004</v>
      </c>
      <c r="CK9" s="4">
        <v>4.18</v>
      </c>
      <c r="CL9" s="4">
        <v>4.09</v>
      </c>
      <c r="CM9" s="4">
        <v>3.9</v>
      </c>
    </row>
    <row r="10" spans="1:91" ht="14.1" customHeight="1">
      <c r="A10" s="2">
        <v>4</v>
      </c>
      <c r="B10" s="4">
        <v>26.84</v>
      </c>
      <c r="C10" s="4">
        <v>21.69</v>
      </c>
      <c r="D10" s="4">
        <v>26.99</v>
      </c>
      <c r="E10" s="4">
        <v>22.39</v>
      </c>
      <c r="F10" s="4">
        <v>19.8</v>
      </c>
      <c r="G10" s="4">
        <v>27.51</v>
      </c>
      <c r="H10" s="4">
        <v>21.91</v>
      </c>
      <c r="I10" s="4">
        <v>23.09</v>
      </c>
      <c r="J10" s="4">
        <v>26.11</v>
      </c>
      <c r="K10" s="4">
        <v>18.68</v>
      </c>
      <c r="L10" s="4">
        <v>20.81</v>
      </c>
      <c r="M10" s="4">
        <v>14.98</v>
      </c>
      <c r="N10" s="4">
        <v>15.64</v>
      </c>
      <c r="O10" s="4">
        <v>13.44</v>
      </c>
      <c r="P10" s="4">
        <v>13.83</v>
      </c>
      <c r="Q10" s="4">
        <v>12.81</v>
      </c>
      <c r="R10" s="4">
        <v>12.87</v>
      </c>
      <c r="S10" s="4">
        <v>10.55</v>
      </c>
      <c r="T10" s="4">
        <v>10.78</v>
      </c>
      <c r="U10" s="4">
        <v>14.69</v>
      </c>
      <c r="V10" s="4">
        <v>14.31</v>
      </c>
      <c r="W10" s="4">
        <v>15.47</v>
      </c>
      <c r="X10" s="4">
        <v>14.72</v>
      </c>
      <c r="Y10" s="4">
        <v>13.71</v>
      </c>
      <c r="Z10" s="4">
        <v>6.82</v>
      </c>
      <c r="AA10" s="4">
        <v>12.39</v>
      </c>
      <c r="AB10" s="4">
        <v>10.11</v>
      </c>
      <c r="AC10" s="4">
        <v>13.71</v>
      </c>
      <c r="AD10" s="4">
        <v>13.7</v>
      </c>
      <c r="AE10" s="4">
        <v>10.14</v>
      </c>
      <c r="AF10" s="4">
        <v>10.18</v>
      </c>
      <c r="AG10" s="4">
        <v>9.3000000000000007</v>
      </c>
      <c r="AH10" s="4">
        <v>8.69</v>
      </c>
      <c r="AI10" s="4">
        <v>7.69</v>
      </c>
      <c r="AJ10" s="4">
        <v>7.23</v>
      </c>
      <c r="AK10" s="4">
        <v>9.2899999999999991</v>
      </c>
      <c r="AL10" s="4">
        <v>8.3699999999999992</v>
      </c>
      <c r="AM10" s="4">
        <v>4.82</v>
      </c>
      <c r="AN10" s="4">
        <v>7.69</v>
      </c>
      <c r="AO10" s="4">
        <v>7.38</v>
      </c>
      <c r="AP10" s="4">
        <v>7.23</v>
      </c>
      <c r="AQ10" s="4">
        <v>7.27</v>
      </c>
      <c r="AR10" s="4">
        <v>7.02</v>
      </c>
      <c r="AS10" s="4">
        <v>6.63</v>
      </c>
      <c r="AT10" s="4">
        <v>6.44</v>
      </c>
      <c r="AU10" s="4">
        <v>6.3</v>
      </c>
      <c r="AV10" s="4">
        <v>6.17</v>
      </c>
      <c r="AW10" s="4">
        <v>6.08</v>
      </c>
      <c r="AX10" s="4">
        <v>5.91</v>
      </c>
      <c r="AY10" s="4">
        <v>5.76</v>
      </c>
      <c r="AZ10" s="4">
        <v>5.62</v>
      </c>
      <c r="BA10" s="4">
        <v>5.55</v>
      </c>
      <c r="BB10" s="4">
        <v>5.48</v>
      </c>
      <c r="BC10" s="4">
        <v>5.32</v>
      </c>
      <c r="BD10" s="4">
        <v>5.24</v>
      </c>
      <c r="BE10" s="4">
        <v>5.24</v>
      </c>
      <c r="BF10" s="4">
        <v>5.15</v>
      </c>
      <c r="BG10" s="4">
        <v>5.0599999999999996</v>
      </c>
      <c r="BH10" s="4">
        <v>4.96</v>
      </c>
      <c r="BI10" s="4">
        <v>4.84</v>
      </c>
      <c r="BJ10" s="4">
        <v>4.8</v>
      </c>
      <c r="BK10" s="4">
        <v>4.76</v>
      </c>
      <c r="BL10" s="4">
        <v>4.71</v>
      </c>
      <c r="BM10" s="4">
        <v>4.67</v>
      </c>
      <c r="BN10" s="4">
        <v>4.63</v>
      </c>
      <c r="BO10" s="4">
        <v>4.5999999999999996</v>
      </c>
      <c r="BP10" s="4">
        <v>4.57</v>
      </c>
      <c r="BQ10" s="4">
        <v>4.4800000000000004</v>
      </c>
      <c r="BR10" s="4">
        <v>4.3899999999999997</v>
      </c>
      <c r="BS10" s="4">
        <v>4.4000000000000004</v>
      </c>
      <c r="BT10" s="4">
        <v>4.33</v>
      </c>
      <c r="BU10" s="4">
        <v>4.2699999999999996</v>
      </c>
      <c r="BV10" s="4">
        <v>4.22</v>
      </c>
      <c r="BW10" s="4">
        <v>4.17</v>
      </c>
      <c r="BX10" s="4">
        <v>4.12</v>
      </c>
      <c r="BY10" s="4">
        <v>4.07</v>
      </c>
      <c r="BZ10" s="4">
        <v>4.03</v>
      </c>
      <c r="CA10" s="4">
        <v>3.98</v>
      </c>
      <c r="CB10" s="4">
        <v>4.01</v>
      </c>
      <c r="CC10" s="4">
        <v>3.96</v>
      </c>
      <c r="CD10" s="4">
        <v>3.9</v>
      </c>
      <c r="CE10" s="4">
        <v>3.84</v>
      </c>
      <c r="CF10" s="4">
        <v>3.77</v>
      </c>
      <c r="CG10" s="4">
        <v>3.79</v>
      </c>
      <c r="CH10" s="4">
        <v>3.8</v>
      </c>
      <c r="CI10" s="4">
        <v>3.72</v>
      </c>
      <c r="CJ10" s="4">
        <v>3.64</v>
      </c>
      <c r="CK10" s="4">
        <v>3.63</v>
      </c>
      <c r="CL10" s="4">
        <v>3.54</v>
      </c>
      <c r="CM10" s="4">
        <v>3.45</v>
      </c>
    </row>
    <row r="11" spans="1:91" ht="14.1" customHeight="1">
      <c r="A11" s="2">
        <v>5</v>
      </c>
      <c r="B11" s="4">
        <v>22.35</v>
      </c>
      <c r="C11" s="4">
        <v>19.16</v>
      </c>
      <c r="D11" s="4">
        <v>21.35</v>
      </c>
      <c r="E11" s="4">
        <v>22.24</v>
      </c>
      <c r="F11" s="4">
        <v>18.100000000000001</v>
      </c>
      <c r="G11" s="4">
        <v>17.440000000000001</v>
      </c>
      <c r="H11" s="4">
        <v>18.95</v>
      </c>
      <c r="I11" s="4">
        <v>15.68</v>
      </c>
      <c r="J11" s="4">
        <v>20.78</v>
      </c>
      <c r="K11" s="4">
        <v>13.51</v>
      </c>
      <c r="L11" s="4">
        <v>17.7</v>
      </c>
      <c r="M11" s="4">
        <v>11.64</v>
      </c>
      <c r="N11" s="4">
        <v>14.39</v>
      </c>
      <c r="O11" s="4">
        <v>14.44</v>
      </c>
      <c r="P11" s="4">
        <v>16.420000000000002</v>
      </c>
      <c r="Q11" s="4">
        <v>11.18</v>
      </c>
      <c r="R11" s="4">
        <v>11.63</v>
      </c>
      <c r="S11" s="4">
        <v>12.87</v>
      </c>
      <c r="T11" s="4">
        <v>11.17</v>
      </c>
      <c r="U11" s="4">
        <v>11.76</v>
      </c>
      <c r="V11" s="4">
        <v>12.75</v>
      </c>
      <c r="W11" s="4">
        <v>12.02</v>
      </c>
      <c r="X11" s="4">
        <v>12.81</v>
      </c>
      <c r="Y11" s="4">
        <v>10.08</v>
      </c>
      <c r="Z11" s="4">
        <v>7.67</v>
      </c>
      <c r="AA11" s="4">
        <v>10.54</v>
      </c>
      <c r="AB11" s="4">
        <v>9.26</v>
      </c>
      <c r="AC11" s="4">
        <v>9.76</v>
      </c>
      <c r="AD11" s="4">
        <v>11.4</v>
      </c>
      <c r="AE11" s="4">
        <v>8.26</v>
      </c>
      <c r="AF11" s="4">
        <v>7.35</v>
      </c>
      <c r="AG11" s="4">
        <v>10.14</v>
      </c>
      <c r="AH11" s="4">
        <v>8.9700000000000006</v>
      </c>
      <c r="AI11" s="4">
        <v>6.91</v>
      </c>
      <c r="AJ11" s="4">
        <v>6.78</v>
      </c>
      <c r="AK11" s="4">
        <v>5.53</v>
      </c>
      <c r="AL11" s="4">
        <v>7.06</v>
      </c>
      <c r="AM11" s="4">
        <v>10.26</v>
      </c>
      <c r="AN11" s="4">
        <v>8.74</v>
      </c>
      <c r="AO11" s="4">
        <v>3.96</v>
      </c>
      <c r="AP11" s="4">
        <v>7.01</v>
      </c>
      <c r="AQ11" s="4">
        <v>6.97</v>
      </c>
      <c r="AR11" s="4">
        <v>6.63</v>
      </c>
      <c r="AS11" s="4">
        <v>6.3</v>
      </c>
      <c r="AT11" s="4">
        <v>6.12</v>
      </c>
      <c r="AU11" s="4">
        <v>5.99</v>
      </c>
      <c r="AV11" s="4">
        <v>5.85</v>
      </c>
      <c r="AW11" s="4">
        <v>5.8</v>
      </c>
      <c r="AX11" s="4">
        <v>5.71</v>
      </c>
      <c r="AY11" s="4">
        <v>5.55</v>
      </c>
      <c r="AZ11" s="4">
        <v>5.4</v>
      </c>
      <c r="BA11" s="4">
        <v>5.33</v>
      </c>
      <c r="BB11" s="4">
        <v>5.27</v>
      </c>
      <c r="BC11" s="4">
        <v>5.1100000000000003</v>
      </c>
      <c r="BD11" s="4">
        <v>5.04</v>
      </c>
      <c r="BE11" s="4">
        <v>4.96</v>
      </c>
      <c r="BF11" s="4">
        <v>4.88</v>
      </c>
      <c r="BG11" s="4">
        <v>4.87</v>
      </c>
      <c r="BH11" s="4">
        <v>4.78</v>
      </c>
      <c r="BI11" s="4">
        <v>4.68</v>
      </c>
      <c r="BJ11" s="4">
        <v>4.6500000000000004</v>
      </c>
      <c r="BK11" s="4">
        <v>4.6100000000000003</v>
      </c>
      <c r="BL11" s="4">
        <v>4.4800000000000004</v>
      </c>
      <c r="BM11" s="4">
        <v>4.3600000000000003</v>
      </c>
      <c r="BN11" s="4">
        <v>4.32</v>
      </c>
      <c r="BO11" s="4">
        <v>4.28</v>
      </c>
      <c r="BP11" s="4">
        <v>4.26</v>
      </c>
      <c r="BQ11" s="4">
        <v>4.2300000000000004</v>
      </c>
      <c r="BR11" s="4">
        <v>4.22</v>
      </c>
      <c r="BS11" s="4">
        <v>4.21</v>
      </c>
      <c r="BT11" s="4">
        <v>4.1399999999999997</v>
      </c>
      <c r="BU11" s="4">
        <v>4.07</v>
      </c>
      <c r="BV11" s="4">
        <v>4.09</v>
      </c>
      <c r="BW11" s="4">
        <v>4.03</v>
      </c>
      <c r="BX11" s="4">
        <v>3.9</v>
      </c>
      <c r="BY11" s="4">
        <v>3.85</v>
      </c>
      <c r="BZ11" s="4">
        <v>3.89</v>
      </c>
      <c r="CA11" s="4">
        <v>3.84</v>
      </c>
      <c r="CB11" s="4">
        <v>3.79</v>
      </c>
      <c r="CC11" s="4">
        <v>3.74</v>
      </c>
      <c r="CD11" s="4">
        <v>3.68</v>
      </c>
      <c r="CE11" s="4">
        <v>3.71</v>
      </c>
      <c r="CF11" s="4">
        <v>3.65</v>
      </c>
      <c r="CG11" s="4">
        <v>3.58</v>
      </c>
      <c r="CH11" s="4">
        <v>3.59</v>
      </c>
      <c r="CI11" s="4">
        <v>3.52</v>
      </c>
      <c r="CJ11" s="4">
        <v>3.44</v>
      </c>
      <c r="CK11" s="4">
        <v>3.44</v>
      </c>
      <c r="CL11" s="4">
        <v>3.44</v>
      </c>
      <c r="CM11" s="4">
        <v>3.43</v>
      </c>
    </row>
    <row r="12" spans="1:91" ht="14.1" customHeight="1">
      <c r="A12" s="2">
        <v>6</v>
      </c>
      <c r="B12" s="4">
        <v>22.15</v>
      </c>
      <c r="C12" s="4">
        <v>19.55</v>
      </c>
      <c r="D12" s="4">
        <v>23.23</v>
      </c>
      <c r="E12" s="4">
        <v>17.350000000000001</v>
      </c>
      <c r="F12" s="4">
        <v>19.48</v>
      </c>
      <c r="G12" s="4">
        <v>19.96</v>
      </c>
      <c r="H12" s="4">
        <v>17.079999999999998</v>
      </c>
      <c r="I12" s="4">
        <v>16.64</v>
      </c>
      <c r="J12" s="4">
        <v>16.940000000000001</v>
      </c>
      <c r="K12" s="4">
        <v>16.2</v>
      </c>
      <c r="L12" s="4">
        <v>15.98</v>
      </c>
      <c r="M12" s="4">
        <v>15.53</v>
      </c>
      <c r="N12" s="4">
        <v>14.08</v>
      </c>
      <c r="O12" s="4">
        <v>12.58</v>
      </c>
      <c r="P12" s="4">
        <v>12.32</v>
      </c>
      <c r="Q12" s="4">
        <v>14.01</v>
      </c>
      <c r="R12" s="4">
        <v>10.59</v>
      </c>
      <c r="S12" s="4">
        <v>12.51</v>
      </c>
      <c r="T12" s="4">
        <v>11.62</v>
      </c>
      <c r="U12" s="4">
        <v>8.7100000000000009</v>
      </c>
      <c r="V12" s="4">
        <v>13.34</v>
      </c>
      <c r="W12" s="4">
        <v>10.79</v>
      </c>
      <c r="X12" s="4">
        <v>10.69</v>
      </c>
      <c r="Y12" s="4">
        <v>11.47</v>
      </c>
      <c r="Z12" s="4">
        <v>10.37</v>
      </c>
      <c r="AA12" s="4">
        <v>10.3</v>
      </c>
      <c r="AB12" s="4">
        <v>9.1300000000000008</v>
      </c>
      <c r="AC12" s="4">
        <v>9.24</v>
      </c>
      <c r="AD12" s="4">
        <v>8.06</v>
      </c>
      <c r="AE12" s="4">
        <v>8.7799999999999994</v>
      </c>
      <c r="AF12" s="4">
        <v>7.95</v>
      </c>
      <c r="AG12" s="4">
        <v>9.4600000000000009</v>
      </c>
      <c r="AH12" s="4">
        <v>8.02</v>
      </c>
      <c r="AI12" s="4">
        <v>8.34</v>
      </c>
      <c r="AJ12" s="4">
        <v>6.87</v>
      </c>
      <c r="AK12" s="4">
        <v>7.03</v>
      </c>
      <c r="AL12" s="4">
        <v>7.43</v>
      </c>
      <c r="AM12" s="4">
        <v>6.76</v>
      </c>
      <c r="AN12" s="4">
        <v>9.11</v>
      </c>
      <c r="AO12" s="4">
        <v>4.49</v>
      </c>
      <c r="AP12" s="4">
        <v>6.47</v>
      </c>
      <c r="AQ12" s="4">
        <v>6.42</v>
      </c>
      <c r="AR12" s="4">
        <v>6.08</v>
      </c>
      <c r="AS12" s="4">
        <v>5.87</v>
      </c>
      <c r="AT12" s="4">
        <v>5.74</v>
      </c>
      <c r="AU12" s="4">
        <v>5.63</v>
      </c>
      <c r="AV12" s="4">
        <v>5.48</v>
      </c>
      <c r="AW12" s="4">
        <v>5.41</v>
      </c>
      <c r="AX12" s="4">
        <v>5.36</v>
      </c>
      <c r="AY12" s="4">
        <v>5.19</v>
      </c>
      <c r="AZ12" s="4">
        <v>5.1100000000000003</v>
      </c>
      <c r="BA12" s="4">
        <v>5.12</v>
      </c>
      <c r="BB12" s="4">
        <v>4.97</v>
      </c>
      <c r="BC12" s="4">
        <v>4.82</v>
      </c>
      <c r="BD12" s="4">
        <v>4.84</v>
      </c>
      <c r="BE12" s="4">
        <v>4.68</v>
      </c>
      <c r="BF12" s="4">
        <v>4.5199999999999996</v>
      </c>
      <c r="BG12" s="4">
        <v>4.51</v>
      </c>
      <c r="BH12" s="4">
        <v>4.51</v>
      </c>
      <c r="BI12" s="4">
        <v>4.5</v>
      </c>
      <c r="BJ12" s="4">
        <v>4.49</v>
      </c>
      <c r="BK12" s="4">
        <v>4.46</v>
      </c>
      <c r="BL12" s="4">
        <v>4.34</v>
      </c>
      <c r="BM12" s="4">
        <v>4.1399999999999997</v>
      </c>
      <c r="BN12" s="4">
        <v>4.0199999999999996</v>
      </c>
      <c r="BO12" s="4">
        <v>3.98</v>
      </c>
      <c r="BP12" s="4">
        <v>3.95</v>
      </c>
      <c r="BQ12" s="4">
        <v>3.92</v>
      </c>
      <c r="BR12" s="4">
        <v>3.9</v>
      </c>
      <c r="BS12" s="4">
        <v>3.88</v>
      </c>
      <c r="BT12" s="4">
        <v>3.88</v>
      </c>
      <c r="BU12" s="4">
        <v>3.88</v>
      </c>
      <c r="BV12" s="4">
        <v>3.89</v>
      </c>
      <c r="BW12" s="4">
        <v>3.83</v>
      </c>
      <c r="BX12" s="4">
        <v>3.7</v>
      </c>
      <c r="BY12" s="4">
        <v>3.65</v>
      </c>
      <c r="BZ12" s="4">
        <v>3.67</v>
      </c>
      <c r="CA12" s="4">
        <v>3.62</v>
      </c>
      <c r="CB12" s="4">
        <v>3.57</v>
      </c>
      <c r="CC12" s="4">
        <v>3.52</v>
      </c>
      <c r="CD12" s="4">
        <v>3.47</v>
      </c>
      <c r="CE12" s="4">
        <v>3.5</v>
      </c>
      <c r="CF12" s="4">
        <v>3.44</v>
      </c>
      <c r="CG12" s="4">
        <v>3.37</v>
      </c>
      <c r="CH12" s="4">
        <v>3.39</v>
      </c>
      <c r="CI12" s="4">
        <v>3.32</v>
      </c>
      <c r="CJ12" s="4">
        <v>3.24</v>
      </c>
      <c r="CK12" s="4">
        <v>3.16</v>
      </c>
      <c r="CL12" s="4">
        <v>3.08</v>
      </c>
      <c r="CM12" s="4">
        <v>3.08</v>
      </c>
    </row>
    <row r="13" spans="1:91" ht="14.1" customHeight="1">
      <c r="A13" s="2">
        <v>7</v>
      </c>
      <c r="B13" s="4">
        <v>20.93</v>
      </c>
      <c r="C13" s="4">
        <v>16.38</v>
      </c>
      <c r="D13" s="4">
        <v>16.71</v>
      </c>
      <c r="E13" s="4">
        <v>19.14</v>
      </c>
      <c r="F13" s="4">
        <v>14.77</v>
      </c>
      <c r="G13" s="4">
        <v>16.07</v>
      </c>
      <c r="H13" s="4">
        <v>14.13</v>
      </c>
      <c r="I13" s="4">
        <v>17.7</v>
      </c>
      <c r="J13" s="4">
        <v>14.33</v>
      </c>
      <c r="K13" s="4">
        <v>13.34</v>
      </c>
      <c r="L13" s="4">
        <v>15.84</v>
      </c>
      <c r="M13" s="4">
        <v>12.22</v>
      </c>
      <c r="N13" s="4">
        <v>11.49</v>
      </c>
      <c r="O13" s="4">
        <v>9.7899999999999991</v>
      </c>
      <c r="P13" s="4">
        <v>11.68</v>
      </c>
      <c r="Q13" s="4">
        <v>8.7100000000000009</v>
      </c>
      <c r="R13" s="4">
        <v>11.03</v>
      </c>
      <c r="S13" s="4">
        <v>11.47</v>
      </c>
      <c r="T13" s="4">
        <v>8.33</v>
      </c>
      <c r="U13" s="4">
        <v>8.8800000000000008</v>
      </c>
      <c r="V13" s="4">
        <v>11.2</v>
      </c>
      <c r="W13" s="4">
        <v>9.49</v>
      </c>
      <c r="X13" s="4">
        <v>8.51</v>
      </c>
      <c r="Y13" s="4">
        <v>8.75</v>
      </c>
      <c r="Z13" s="4">
        <v>10.17</v>
      </c>
      <c r="AA13" s="4">
        <v>6.78</v>
      </c>
      <c r="AB13" s="4">
        <v>8.26</v>
      </c>
      <c r="AC13" s="4">
        <v>7.74</v>
      </c>
      <c r="AD13" s="4">
        <v>7.16</v>
      </c>
      <c r="AE13" s="4">
        <v>8.7100000000000009</v>
      </c>
      <c r="AF13" s="4">
        <v>4.88</v>
      </c>
      <c r="AG13" s="4">
        <v>7.91</v>
      </c>
      <c r="AH13" s="4">
        <v>6.08</v>
      </c>
      <c r="AI13" s="4">
        <v>9.4499999999999993</v>
      </c>
      <c r="AJ13" s="4">
        <v>8.3000000000000007</v>
      </c>
      <c r="AK13" s="4">
        <v>5.69</v>
      </c>
      <c r="AL13" s="4">
        <v>7.28</v>
      </c>
      <c r="AM13" s="4">
        <v>6.02</v>
      </c>
      <c r="AN13" s="4">
        <v>5.66</v>
      </c>
      <c r="AO13" s="4">
        <v>4.12</v>
      </c>
      <c r="AP13" s="4">
        <v>5.72</v>
      </c>
      <c r="AQ13" s="4">
        <v>5.74</v>
      </c>
      <c r="AR13" s="4">
        <v>5.55</v>
      </c>
      <c r="AS13" s="4">
        <v>5.41</v>
      </c>
      <c r="AT13" s="4">
        <v>5.26</v>
      </c>
      <c r="AU13" s="4">
        <v>5.12</v>
      </c>
      <c r="AV13" s="4">
        <v>5.0599999999999996</v>
      </c>
      <c r="AW13" s="4">
        <v>5.0599999999999996</v>
      </c>
      <c r="AX13" s="4">
        <v>4.9000000000000004</v>
      </c>
      <c r="AY13" s="4">
        <v>4.76</v>
      </c>
      <c r="AZ13" s="4">
        <v>4.76</v>
      </c>
      <c r="BA13" s="4">
        <v>4.67</v>
      </c>
      <c r="BB13" s="4">
        <v>4.5199999999999996</v>
      </c>
      <c r="BC13" s="4">
        <v>4.46</v>
      </c>
      <c r="BD13" s="4">
        <v>4.47</v>
      </c>
      <c r="BE13" s="4">
        <v>4.32</v>
      </c>
      <c r="BF13" s="4">
        <v>4.16</v>
      </c>
      <c r="BG13" s="4">
        <v>4.16</v>
      </c>
      <c r="BH13" s="4">
        <v>4.16</v>
      </c>
      <c r="BI13" s="4">
        <v>4.16</v>
      </c>
      <c r="BJ13" s="4">
        <v>4.1500000000000004</v>
      </c>
      <c r="BK13" s="4">
        <v>4.05</v>
      </c>
      <c r="BL13" s="4">
        <v>3.94</v>
      </c>
      <c r="BM13" s="4">
        <v>3.83</v>
      </c>
      <c r="BN13" s="4">
        <v>3.71</v>
      </c>
      <c r="BO13" s="4">
        <v>3.68</v>
      </c>
      <c r="BP13" s="4">
        <v>3.64</v>
      </c>
      <c r="BQ13" s="4">
        <v>3.62</v>
      </c>
      <c r="BR13" s="4">
        <v>3.59</v>
      </c>
      <c r="BS13" s="4">
        <v>3.57</v>
      </c>
      <c r="BT13" s="4">
        <v>3.56</v>
      </c>
      <c r="BU13" s="4">
        <v>3.55</v>
      </c>
      <c r="BV13" s="4">
        <v>3.48</v>
      </c>
      <c r="BW13" s="4">
        <v>3.41</v>
      </c>
      <c r="BX13" s="4">
        <v>3.27</v>
      </c>
      <c r="BY13" s="4">
        <v>3.14</v>
      </c>
      <c r="BZ13" s="4">
        <v>3.16</v>
      </c>
      <c r="CA13" s="4">
        <v>3.18</v>
      </c>
      <c r="CB13" s="4">
        <v>3.21</v>
      </c>
      <c r="CC13" s="4">
        <v>3.16</v>
      </c>
      <c r="CD13" s="4">
        <v>3.02</v>
      </c>
      <c r="CE13" s="4">
        <v>2.96</v>
      </c>
      <c r="CF13" s="4">
        <v>2.99</v>
      </c>
      <c r="CG13" s="4">
        <v>3.01</v>
      </c>
      <c r="CH13" s="4">
        <v>3.02</v>
      </c>
      <c r="CI13" s="4">
        <v>2.95</v>
      </c>
      <c r="CJ13" s="4">
        <v>2.88</v>
      </c>
      <c r="CK13" s="4">
        <v>2.72</v>
      </c>
      <c r="CL13" s="4">
        <v>2.5499999999999998</v>
      </c>
      <c r="CM13" s="4">
        <v>2.5499999999999998</v>
      </c>
    </row>
    <row r="14" spans="1:91" ht="14.1" customHeight="1">
      <c r="A14" s="2">
        <v>8</v>
      </c>
      <c r="B14" s="4">
        <v>15.92</v>
      </c>
      <c r="C14" s="4">
        <v>18.989999999999998</v>
      </c>
      <c r="D14" s="4">
        <v>17.75</v>
      </c>
      <c r="E14" s="4">
        <v>14.55</v>
      </c>
      <c r="F14" s="4">
        <v>16.14</v>
      </c>
      <c r="G14" s="4">
        <v>14</v>
      </c>
      <c r="H14" s="4">
        <v>11.36</v>
      </c>
      <c r="I14" s="4">
        <v>14.75</v>
      </c>
      <c r="J14" s="4">
        <v>11.88</v>
      </c>
      <c r="K14" s="4">
        <v>13.33</v>
      </c>
      <c r="L14" s="4">
        <v>13.96</v>
      </c>
      <c r="M14" s="4">
        <v>13.24</v>
      </c>
      <c r="N14" s="4">
        <v>10.33</v>
      </c>
      <c r="O14" s="4">
        <v>10.87</v>
      </c>
      <c r="P14" s="4">
        <v>9.17</v>
      </c>
      <c r="Q14" s="4">
        <v>8.68</v>
      </c>
      <c r="R14" s="4">
        <v>9.61</v>
      </c>
      <c r="S14" s="4">
        <v>8.34</v>
      </c>
      <c r="T14" s="4">
        <v>10.57</v>
      </c>
      <c r="U14" s="4">
        <v>10.72</v>
      </c>
      <c r="V14" s="4">
        <v>14.07</v>
      </c>
      <c r="W14" s="4">
        <v>9.59</v>
      </c>
      <c r="X14" s="4">
        <v>8.8000000000000007</v>
      </c>
      <c r="Y14" s="4">
        <v>7.84</v>
      </c>
      <c r="Z14" s="4">
        <v>6.54</v>
      </c>
      <c r="AA14" s="4">
        <v>11.4</v>
      </c>
      <c r="AB14" s="4">
        <v>6.1</v>
      </c>
      <c r="AC14" s="4">
        <v>8.5500000000000007</v>
      </c>
      <c r="AD14" s="4">
        <v>6.36</v>
      </c>
      <c r="AE14" s="4">
        <v>11.56</v>
      </c>
      <c r="AF14" s="4">
        <v>5.03</v>
      </c>
      <c r="AG14" s="4">
        <v>6.48</v>
      </c>
      <c r="AH14" s="4">
        <v>7.57</v>
      </c>
      <c r="AI14" s="4">
        <v>6.65</v>
      </c>
      <c r="AJ14" s="4">
        <v>7.94</v>
      </c>
      <c r="AK14" s="4">
        <v>3.7</v>
      </c>
      <c r="AL14" s="4">
        <v>7.37</v>
      </c>
      <c r="AM14" s="4">
        <v>6.41</v>
      </c>
      <c r="AN14" s="4">
        <v>5.19</v>
      </c>
      <c r="AO14" s="4">
        <v>4.3</v>
      </c>
      <c r="AP14" s="4">
        <v>5.2</v>
      </c>
      <c r="AQ14" s="4">
        <v>5.28</v>
      </c>
      <c r="AR14" s="4">
        <v>5.09</v>
      </c>
      <c r="AS14" s="4">
        <v>4.97</v>
      </c>
      <c r="AT14" s="4">
        <v>4.83</v>
      </c>
      <c r="AU14" s="4">
        <v>4.7300000000000004</v>
      </c>
      <c r="AV14" s="4">
        <v>4.72</v>
      </c>
      <c r="AW14" s="4">
        <v>4.6500000000000004</v>
      </c>
      <c r="AX14" s="4">
        <v>4.4800000000000004</v>
      </c>
      <c r="AY14" s="4">
        <v>4.3899999999999997</v>
      </c>
      <c r="AZ14" s="4">
        <v>4.41</v>
      </c>
      <c r="BA14" s="4">
        <v>4.25</v>
      </c>
      <c r="BB14" s="4">
        <v>4.08</v>
      </c>
      <c r="BC14" s="4">
        <v>4.0999999999999996</v>
      </c>
      <c r="BD14" s="4">
        <v>4.1100000000000003</v>
      </c>
      <c r="BE14" s="4">
        <v>4.04</v>
      </c>
      <c r="BF14" s="4">
        <v>3.89</v>
      </c>
      <c r="BG14" s="4">
        <v>3.73</v>
      </c>
      <c r="BH14" s="4">
        <v>3.65</v>
      </c>
      <c r="BI14" s="4">
        <v>3.65</v>
      </c>
      <c r="BJ14" s="4">
        <v>3.64</v>
      </c>
      <c r="BK14" s="4">
        <v>3.55</v>
      </c>
      <c r="BL14" s="4">
        <v>3.46</v>
      </c>
      <c r="BM14" s="4">
        <v>3.36</v>
      </c>
      <c r="BN14" s="4">
        <v>3.25</v>
      </c>
      <c r="BO14" s="4">
        <v>3.22</v>
      </c>
      <c r="BP14" s="4">
        <v>3.19</v>
      </c>
      <c r="BQ14" s="4">
        <v>3.16</v>
      </c>
      <c r="BR14" s="4">
        <v>3.13</v>
      </c>
      <c r="BS14" s="4">
        <v>3.11</v>
      </c>
      <c r="BT14" s="4">
        <v>3.09</v>
      </c>
      <c r="BU14" s="4">
        <v>3.08</v>
      </c>
      <c r="BV14" s="4">
        <v>3</v>
      </c>
      <c r="BW14" s="4">
        <v>2.93</v>
      </c>
      <c r="BX14" s="4">
        <v>2.86</v>
      </c>
      <c r="BY14" s="4">
        <v>2.79</v>
      </c>
      <c r="BZ14" s="4">
        <v>2.81</v>
      </c>
      <c r="CA14" s="4">
        <v>2.75</v>
      </c>
      <c r="CB14" s="4">
        <v>2.69</v>
      </c>
      <c r="CC14" s="4">
        <v>2.72</v>
      </c>
      <c r="CD14" s="4">
        <v>2.66</v>
      </c>
      <c r="CE14" s="4">
        <v>2.6</v>
      </c>
      <c r="CF14" s="4">
        <v>2.62</v>
      </c>
      <c r="CG14" s="4">
        <v>2.56</v>
      </c>
      <c r="CH14" s="4">
        <v>2.4900000000000002</v>
      </c>
      <c r="CI14" s="4">
        <v>2.5099999999999998</v>
      </c>
      <c r="CJ14" s="4">
        <v>2.52</v>
      </c>
      <c r="CK14" s="4">
        <v>2.4500000000000002</v>
      </c>
      <c r="CL14" s="4">
        <v>2.37</v>
      </c>
      <c r="CM14" s="4">
        <v>2.37</v>
      </c>
    </row>
    <row r="15" spans="1:91" ht="14.1" customHeight="1">
      <c r="A15" s="2">
        <v>9</v>
      </c>
      <c r="B15" s="4">
        <v>16.66</v>
      </c>
      <c r="C15" s="4">
        <v>12.26</v>
      </c>
      <c r="D15" s="4">
        <v>15.72</v>
      </c>
      <c r="E15" s="4">
        <v>18.059999999999999</v>
      </c>
      <c r="F15" s="4">
        <v>21.59</v>
      </c>
      <c r="G15" s="4">
        <v>16.45</v>
      </c>
      <c r="H15" s="4">
        <v>17.190000000000001</v>
      </c>
      <c r="I15" s="4">
        <v>10.68</v>
      </c>
      <c r="J15" s="4">
        <v>14.1</v>
      </c>
      <c r="K15" s="4">
        <v>14.43</v>
      </c>
      <c r="L15" s="4">
        <v>15.57</v>
      </c>
      <c r="M15" s="4">
        <v>14.92</v>
      </c>
      <c r="N15" s="4">
        <v>10</v>
      </c>
      <c r="O15" s="4">
        <v>11.89</v>
      </c>
      <c r="P15" s="4">
        <v>8.3800000000000008</v>
      </c>
      <c r="Q15" s="4">
        <v>11.6</v>
      </c>
      <c r="R15" s="4">
        <v>11.67</v>
      </c>
      <c r="S15" s="4">
        <v>10.199999999999999</v>
      </c>
      <c r="T15" s="4">
        <v>8.91</v>
      </c>
      <c r="U15" s="4">
        <v>8.81</v>
      </c>
      <c r="V15" s="4">
        <v>10.119999999999999</v>
      </c>
      <c r="W15" s="4">
        <v>8.2200000000000006</v>
      </c>
      <c r="X15" s="4">
        <v>9.23</v>
      </c>
      <c r="Y15" s="4">
        <v>6.25</v>
      </c>
      <c r="Z15" s="4">
        <v>8.1300000000000008</v>
      </c>
      <c r="AA15" s="4">
        <v>4.96</v>
      </c>
      <c r="AB15" s="4">
        <v>7.24</v>
      </c>
      <c r="AC15" s="4">
        <v>10.220000000000001</v>
      </c>
      <c r="AD15" s="4">
        <v>10.79</v>
      </c>
      <c r="AE15" s="4">
        <v>7.33</v>
      </c>
      <c r="AF15" s="4">
        <v>6.11</v>
      </c>
      <c r="AG15" s="4">
        <v>6.67</v>
      </c>
      <c r="AH15" s="4">
        <v>6.45</v>
      </c>
      <c r="AI15" s="4">
        <v>7.22</v>
      </c>
      <c r="AJ15" s="4">
        <v>6.92</v>
      </c>
      <c r="AK15" s="4">
        <v>7.31</v>
      </c>
      <c r="AL15" s="4">
        <v>4.26</v>
      </c>
      <c r="AM15" s="4">
        <v>7.34</v>
      </c>
      <c r="AN15" s="4">
        <v>5</v>
      </c>
      <c r="AO15" s="4">
        <v>4.08</v>
      </c>
      <c r="AP15" s="4">
        <v>4.92</v>
      </c>
      <c r="AQ15" s="4">
        <v>5.04</v>
      </c>
      <c r="AR15" s="4">
        <v>4.8499999999999996</v>
      </c>
      <c r="AS15" s="4">
        <v>4.7300000000000004</v>
      </c>
      <c r="AT15" s="4">
        <v>4.5999999999999996</v>
      </c>
      <c r="AU15" s="4">
        <v>4.53</v>
      </c>
      <c r="AV15" s="4">
        <v>4.5</v>
      </c>
      <c r="AW15" s="4">
        <v>4.33</v>
      </c>
      <c r="AX15" s="4">
        <v>4.25</v>
      </c>
      <c r="AY15" s="4">
        <v>4.1399999999999997</v>
      </c>
      <c r="AZ15" s="4">
        <v>3.97</v>
      </c>
      <c r="BA15" s="4">
        <v>3.83</v>
      </c>
      <c r="BB15" s="4">
        <v>3.74</v>
      </c>
      <c r="BC15" s="4">
        <v>3.74</v>
      </c>
      <c r="BD15" s="4">
        <v>3.75</v>
      </c>
      <c r="BE15" s="4">
        <v>3.69</v>
      </c>
      <c r="BF15" s="4">
        <v>3.53</v>
      </c>
      <c r="BG15" s="4">
        <v>3.38</v>
      </c>
      <c r="BH15" s="4">
        <v>3.3</v>
      </c>
      <c r="BI15" s="4">
        <v>3.3</v>
      </c>
      <c r="BJ15" s="4">
        <v>3.3</v>
      </c>
      <c r="BK15" s="4">
        <v>3.22</v>
      </c>
      <c r="BL15" s="4">
        <v>3.13</v>
      </c>
      <c r="BM15" s="4">
        <v>3.04</v>
      </c>
      <c r="BN15" s="4">
        <v>2.94</v>
      </c>
      <c r="BO15" s="4">
        <v>2.91</v>
      </c>
      <c r="BP15" s="4">
        <v>2.89</v>
      </c>
      <c r="BQ15" s="4">
        <v>2.86</v>
      </c>
      <c r="BR15" s="4">
        <v>2.83</v>
      </c>
      <c r="BS15" s="4">
        <v>2.81</v>
      </c>
      <c r="BT15" s="4">
        <v>2.79</v>
      </c>
      <c r="BU15" s="4">
        <v>2.78</v>
      </c>
      <c r="BV15" s="4">
        <v>2.77</v>
      </c>
      <c r="BW15" s="4">
        <v>2.76</v>
      </c>
      <c r="BX15" s="4">
        <v>2.76</v>
      </c>
      <c r="BY15" s="4">
        <v>2.77</v>
      </c>
      <c r="BZ15" s="4">
        <v>2.71</v>
      </c>
      <c r="CA15" s="4">
        <v>2.57</v>
      </c>
      <c r="CB15" s="4">
        <v>2.5099999999999998</v>
      </c>
      <c r="CC15" s="4">
        <v>2.5299999999999998</v>
      </c>
      <c r="CD15" s="4">
        <v>2.5499999999999998</v>
      </c>
      <c r="CE15" s="4">
        <v>2.57</v>
      </c>
      <c r="CF15" s="4">
        <v>2.5099999999999998</v>
      </c>
      <c r="CG15" s="4">
        <v>2.37</v>
      </c>
      <c r="CH15" s="4">
        <v>2.2999999999999998</v>
      </c>
      <c r="CI15" s="4">
        <v>2.3199999999999998</v>
      </c>
      <c r="CJ15" s="4">
        <v>2.33</v>
      </c>
      <c r="CK15" s="4">
        <v>2.34</v>
      </c>
      <c r="CL15" s="4">
        <v>2.35</v>
      </c>
      <c r="CM15" s="4">
        <v>2.36</v>
      </c>
    </row>
    <row r="16" spans="1:91" ht="14.1" customHeight="1">
      <c r="A16" s="2">
        <v>10</v>
      </c>
      <c r="B16" s="4">
        <v>19</v>
      </c>
      <c r="C16" s="4">
        <v>21.29</v>
      </c>
      <c r="D16" s="4">
        <v>16.57</v>
      </c>
      <c r="E16" s="4">
        <v>15.05</v>
      </c>
      <c r="F16" s="4">
        <v>16.3</v>
      </c>
      <c r="G16" s="4">
        <v>14.82</v>
      </c>
      <c r="H16" s="4">
        <v>13.87</v>
      </c>
      <c r="I16" s="4">
        <v>11.81</v>
      </c>
      <c r="J16" s="4">
        <v>12</v>
      </c>
      <c r="K16" s="4">
        <v>11.19</v>
      </c>
      <c r="L16" s="4">
        <v>14.08</v>
      </c>
      <c r="M16" s="4">
        <v>11.03</v>
      </c>
      <c r="N16" s="4">
        <v>14.93</v>
      </c>
      <c r="O16" s="4">
        <v>10.96</v>
      </c>
      <c r="P16" s="4">
        <v>12.5</v>
      </c>
      <c r="Q16" s="4">
        <v>9.31</v>
      </c>
      <c r="R16" s="4">
        <v>14.04</v>
      </c>
      <c r="S16" s="4">
        <v>8.3800000000000008</v>
      </c>
      <c r="T16" s="4">
        <v>14.07</v>
      </c>
      <c r="U16" s="4">
        <v>11.01</v>
      </c>
      <c r="V16" s="4">
        <v>7.35</v>
      </c>
      <c r="W16" s="4">
        <v>12.14</v>
      </c>
      <c r="X16" s="4">
        <v>11.53</v>
      </c>
      <c r="Y16" s="4">
        <v>8.2899999999999991</v>
      </c>
      <c r="Z16" s="4">
        <v>8.42</v>
      </c>
      <c r="AA16" s="4">
        <v>7.15</v>
      </c>
      <c r="AB16" s="4">
        <v>12.33</v>
      </c>
      <c r="AC16" s="4">
        <v>7.21</v>
      </c>
      <c r="AD16" s="4">
        <v>7.63</v>
      </c>
      <c r="AE16" s="4">
        <v>7.15</v>
      </c>
      <c r="AF16" s="4">
        <v>3.98</v>
      </c>
      <c r="AG16" s="4">
        <v>7.77</v>
      </c>
      <c r="AH16" s="4">
        <v>9.6199999999999992</v>
      </c>
      <c r="AI16" s="4">
        <v>6.74</v>
      </c>
      <c r="AJ16" s="4">
        <v>5.62</v>
      </c>
      <c r="AK16" s="4">
        <v>5.99</v>
      </c>
      <c r="AL16" s="4">
        <v>4.08</v>
      </c>
      <c r="AM16" s="4">
        <v>7.62</v>
      </c>
      <c r="AN16" s="4">
        <v>7.32</v>
      </c>
      <c r="AO16" s="4">
        <v>4.9800000000000004</v>
      </c>
      <c r="AP16" s="4">
        <v>4.95</v>
      </c>
      <c r="AQ16" s="4">
        <v>5.03</v>
      </c>
      <c r="AR16" s="4">
        <v>4.8899999999999997</v>
      </c>
      <c r="AS16" s="4">
        <v>4.76</v>
      </c>
      <c r="AT16" s="4">
        <v>4.6399999999999997</v>
      </c>
      <c r="AU16" s="4">
        <v>4.59</v>
      </c>
      <c r="AV16" s="4">
        <v>4.51</v>
      </c>
      <c r="AW16" s="4">
        <v>4.34</v>
      </c>
      <c r="AX16" s="4">
        <v>4.32</v>
      </c>
      <c r="AY16" s="4">
        <v>4.2300000000000004</v>
      </c>
      <c r="AZ16" s="4">
        <v>3.88</v>
      </c>
      <c r="BA16" s="4">
        <v>3.71</v>
      </c>
      <c r="BB16" s="4">
        <v>3.73</v>
      </c>
      <c r="BC16" s="4">
        <v>3.65</v>
      </c>
      <c r="BD16" s="4">
        <v>3.57</v>
      </c>
      <c r="BE16" s="4">
        <v>3.5</v>
      </c>
      <c r="BF16" s="4">
        <v>3.43</v>
      </c>
      <c r="BG16" s="4">
        <v>3.44</v>
      </c>
      <c r="BH16" s="4">
        <v>3.36</v>
      </c>
      <c r="BI16" s="4">
        <v>3.29</v>
      </c>
      <c r="BJ16" s="4">
        <v>3.29</v>
      </c>
      <c r="BK16" s="4">
        <v>3.21</v>
      </c>
      <c r="BL16" s="4">
        <v>3.12</v>
      </c>
      <c r="BM16" s="4">
        <v>3.12</v>
      </c>
      <c r="BN16" s="4">
        <v>3.11</v>
      </c>
      <c r="BO16" s="4">
        <v>3.09</v>
      </c>
      <c r="BP16" s="4">
        <v>3.06</v>
      </c>
      <c r="BQ16" s="4">
        <v>3.04</v>
      </c>
      <c r="BR16" s="4">
        <v>3.01</v>
      </c>
      <c r="BS16" s="4">
        <v>2.98</v>
      </c>
      <c r="BT16" s="4">
        <v>2.88</v>
      </c>
      <c r="BU16" s="4">
        <v>2.78</v>
      </c>
      <c r="BV16" s="4">
        <v>2.77</v>
      </c>
      <c r="BW16" s="4">
        <v>2.76</v>
      </c>
      <c r="BX16" s="4">
        <v>2.75</v>
      </c>
      <c r="BY16" s="4">
        <v>2.76</v>
      </c>
      <c r="BZ16" s="4">
        <v>2.69</v>
      </c>
      <c r="CA16" s="4">
        <v>2.62</v>
      </c>
      <c r="CB16" s="4">
        <v>2.63</v>
      </c>
      <c r="CC16" s="4">
        <v>2.58</v>
      </c>
      <c r="CD16" s="4">
        <v>2.52</v>
      </c>
      <c r="CE16" s="4">
        <v>2.54</v>
      </c>
      <c r="CF16" s="4">
        <v>2.48</v>
      </c>
      <c r="CG16" s="4">
        <v>2.42</v>
      </c>
      <c r="CH16" s="4">
        <v>2.44</v>
      </c>
      <c r="CI16" s="4">
        <v>2.46</v>
      </c>
      <c r="CJ16" s="4">
        <v>2.39</v>
      </c>
      <c r="CK16" s="4">
        <v>2.3199999999999998</v>
      </c>
      <c r="CL16" s="4">
        <v>2.33</v>
      </c>
      <c r="CM16" s="4">
        <v>2.34</v>
      </c>
    </row>
    <row r="17" spans="1:91" ht="14.1" customHeight="1">
      <c r="A17" s="2">
        <v>11</v>
      </c>
      <c r="B17" s="4">
        <v>17.36</v>
      </c>
      <c r="C17" s="4">
        <v>16.87</v>
      </c>
      <c r="D17" s="4">
        <v>17.27</v>
      </c>
      <c r="E17" s="4">
        <v>15.33</v>
      </c>
      <c r="F17" s="4">
        <v>17.28</v>
      </c>
      <c r="G17" s="4">
        <v>16.57</v>
      </c>
      <c r="H17" s="4">
        <v>14.08</v>
      </c>
      <c r="I17" s="4">
        <v>13.11</v>
      </c>
      <c r="J17" s="4">
        <v>11.42</v>
      </c>
      <c r="K17" s="4">
        <v>18.95</v>
      </c>
      <c r="L17" s="4">
        <v>14.35</v>
      </c>
      <c r="M17" s="4">
        <v>9.58</v>
      </c>
      <c r="N17" s="4">
        <v>9.7200000000000006</v>
      </c>
      <c r="O17" s="4">
        <v>10.050000000000001</v>
      </c>
      <c r="P17" s="4">
        <v>13.84</v>
      </c>
      <c r="Q17" s="4">
        <v>7.8</v>
      </c>
      <c r="R17" s="4">
        <v>8.99</v>
      </c>
      <c r="S17" s="4">
        <v>12.2</v>
      </c>
      <c r="T17" s="4">
        <v>13.73</v>
      </c>
      <c r="U17" s="4">
        <v>11.99</v>
      </c>
      <c r="V17" s="4">
        <v>12.19</v>
      </c>
      <c r="W17" s="4">
        <v>6.73</v>
      </c>
      <c r="X17" s="4">
        <v>10.62</v>
      </c>
      <c r="Y17" s="4">
        <v>7.27</v>
      </c>
      <c r="Z17" s="4">
        <v>8.8699999999999992</v>
      </c>
      <c r="AA17" s="4">
        <v>9.3000000000000007</v>
      </c>
      <c r="AB17" s="4">
        <v>9.58</v>
      </c>
      <c r="AC17" s="4">
        <v>8.59</v>
      </c>
      <c r="AD17" s="4">
        <v>9.99</v>
      </c>
      <c r="AE17" s="4">
        <v>6.64</v>
      </c>
      <c r="AF17" s="4">
        <v>8.74</v>
      </c>
      <c r="AG17" s="4">
        <v>5.28</v>
      </c>
      <c r="AH17" s="4">
        <v>7.73</v>
      </c>
      <c r="AI17" s="4">
        <v>4.29</v>
      </c>
      <c r="AJ17" s="4">
        <v>5.42</v>
      </c>
      <c r="AK17" s="4">
        <v>8.3800000000000008</v>
      </c>
      <c r="AL17" s="4">
        <v>7.75</v>
      </c>
      <c r="AM17" s="4">
        <v>5.8</v>
      </c>
      <c r="AN17" s="4">
        <v>4.78</v>
      </c>
      <c r="AO17" s="4">
        <v>5.61</v>
      </c>
      <c r="AP17" s="4">
        <v>5.38</v>
      </c>
      <c r="AQ17" s="4">
        <v>5.41</v>
      </c>
      <c r="AR17" s="4">
        <v>5.28</v>
      </c>
      <c r="AS17" s="4">
        <v>5.14</v>
      </c>
      <c r="AT17" s="4">
        <v>5.0199999999999996</v>
      </c>
      <c r="AU17" s="4">
        <v>4.9000000000000004</v>
      </c>
      <c r="AV17" s="4">
        <v>4.78</v>
      </c>
      <c r="AW17" s="4">
        <v>4.6399999999999997</v>
      </c>
      <c r="AX17" s="4">
        <v>4.6100000000000003</v>
      </c>
      <c r="AY17" s="4">
        <v>4.59</v>
      </c>
      <c r="AZ17" s="4">
        <v>4.3600000000000003</v>
      </c>
      <c r="BA17" s="4">
        <v>4.1900000000000004</v>
      </c>
      <c r="BB17" s="4">
        <v>4.18</v>
      </c>
      <c r="BC17" s="4">
        <v>4.12</v>
      </c>
      <c r="BD17" s="4">
        <v>4.04</v>
      </c>
      <c r="BE17" s="4">
        <v>3.96</v>
      </c>
      <c r="BF17" s="4">
        <v>3.89</v>
      </c>
      <c r="BG17" s="4">
        <v>3.9</v>
      </c>
      <c r="BH17" s="4">
        <v>3.83</v>
      </c>
      <c r="BI17" s="4">
        <v>3.68</v>
      </c>
      <c r="BJ17" s="4">
        <v>3.6</v>
      </c>
      <c r="BK17" s="4">
        <v>3.61</v>
      </c>
      <c r="BL17" s="4">
        <v>3.61</v>
      </c>
      <c r="BM17" s="4">
        <v>3.6</v>
      </c>
      <c r="BN17" s="4">
        <v>3.6</v>
      </c>
      <c r="BO17" s="4">
        <v>3.58</v>
      </c>
      <c r="BP17" s="4">
        <v>3.56</v>
      </c>
      <c r="BQ17" s="4">
        <v>3.45</v>
      </c>
      <c r="BR17" s="4">
        <v>3.34</v>
      </c>
      <c r="BS17" s="4">
        <v>3.31</v>
      </c>
      <c r="BT17" s="4">
        <v>3.13</v>
      </c>
      <c r="BU17" s="4">
        <v>2.94</v>
      </c>
      <c r="BV17" s="4">
        <v>2.93</v>
      </c>
      <c r="BW17" s="4">
        <v>2.91</v>
      </c>
      <c r="BX17" s="4">
        <v>2.9</v>
      </c>
      <c r="BY17" s="4">
        <v>2.89</v>
      </c>
      <c r="BZ17" s="4">
        <v>2.9</v>
      </c>
      <c r="CA17" s="4">
        <v>2.91</v>
      </c>
      <c r="CB17" s="4">
        <v>2.92</v>
      </c>
      <c r="CC17" s="4">
        <v>2.86</v>
      </c>
      <c r="CD17" s="4">
        <v>2.72</v>
      </c>
      <c r="CE17" s="4">
        <v>2.66</v>
      </c>
      <c r="CF17" s="4">
        <v>2.69</v>
      </c>
      <c r="CG17" s="4">
        <v>2.71</v>
      </c>
      <c r="CH17" s="4">
        <v>2.73</v>
      </c>
      <c r="CI17" s="4">
        <v>2.67</v>
      </c>
      <c r="CJ17" s="4">
        <v>2.5299999999999998</v>
      </c>
      <c r="CK17" s="4">
        <v>2.46</v>
      </c>
      <c r="CL17" s="4">
        <v>2.48</v>
      </c>
      <c r="CM17" s="4">
        <v>2.4900000000000002</v>
      </c>
    </row>
    <row r="18" spans="1:91" ht="14.1" customHeight="1">
      <c r="A18" s="2">
        <v>12</v>
      </c>
      <c r="B18" s="4">
        <v>16.39</v>
      </c>
      <c r="C18" s="4">
        <v>17.12</v>
      </c>
      <c r="D18" s="4">
        <v>19.62</v>
      </c>
      <c r="E18" s="4">
        <v>18.13</v>
      </c>
      <c r="F18" s="4">
        <v>20.49</v>
      </c>
      <c r="G18" s="4">
        <v>17.559999999999999</v>
      </c>
      <c r="H18" s="4">
        <v>15.19</v>
      </c>
      <c r="I18" s="4">
        <v>14.4</v>
      </c>
      <c r="J18" s="4">
        <v>17.09</v>
      </c>
      <c r="K18" s="4">
        <v>16.39</v>
      </c>
      <c r="L18" s="4">
        <v>13.6</v>
      </c>
      <c r="M18" s="4">
        <v>12.74</v>
      </c>
      <c r="N18" s="4">
        <v>13.08</v>
      </c>
      <c r="O18" s="4">
        <v>13.28</v>
      </c>
      <c r="P18" s="4">
        <v>12.95</v>
      </c>
      <c r="Q18" s="4">
        <v>9</v>
      </c>
      <c r="R18" s="4">
        <v>11.85</v>
      </c>
      <c r="S18" s="4">
        <v>16.420000000000002</v>
      </c>
      <c r="T18" s="4">
        <v>13.39</v>
      </c>
      <c r="U18" s="4">
        <v>9.26</v>
      </c>
      <c r="V18" s="4">
        <v>10.79</v>
      </c>
      <c r="W18" s="4">
        <v>10.99</v>
      </c>
      <c r="X18" s="4">
        <v>15.46</v>
      </c>
      <c r="Y18" s="4">
        <v>12.97</v>
      </c>
      <c r="Z18" s="4">
        <v>12.39</v>
      </c>
      <c r="AA18" s="4">
        <v>9.43</v>
      </c>
      <c r="AB18" s="4">
        <v>12.63</v>
      </c>
      <c r="AC18" s="4">
        <v>7.7</v>
      </c>
      <c r="AD18" s="4">
        <v>9.7799999999999994</v>
      </c>
      <c r="AE18" s="4">
        <v>9.01</v>
      </c>
      <c r="AF18" s="4">
        <v>9.44</v>
      </c>
      <c r="AG18" s="4">
        <v>9.66</v>
      </c>
      <c r="AH18" s="4">
        <v>6.24</v>
      </c>
      <c r="AI18" s="4">
        <v>5.01</v>
      </c>
      <c r="AJ18" s="4">
        <v>7.21</v>
      </c>
      <c r="AK18" s="4">
        <v>6.98</v>
      </c>
      <c r="AL18" s="4">
        <v>8.64</v>
      </c>
      <c r="AM18" s="4">
        <v>4.74</v>
      </c>
      <c r="AN18" s="4">
        <v>3.76</v>
      </c>
      <c r="AO18" s="4">
        <v>7.57</v>
      </c>
      <c r="AP18" s="4">
        <v>6.12</v>
      </c>
      <c r="AQ18" s="4">
        <v>6.12</v>
      </c>
      <c r="AR18" s="4">
        <v>5.92</v>
      </c>
      <c r="AS18" s="4">
        <v>5.8</v>
      </c>
      <c r="AT18" s="4">
        <v>5.66</v>
      </c>
      <c r="AU18" s="4">
        <v>5.48</v>
      </c>
      <c r="AV18" s="4">
        <v>5.37</v>
      </c>
      <c r="AW18" s="4">
        <v>5.24</v>
      </c>
      <c r="AX18" s="4">
        <v>5.18</v>
      </c>
      <c r="AY18" s="4">
        <v>5.16</v>
      </c>
      <c r="AZ18" s="4">
        <v>5.0199999999999996</v>
      </c>
      <c r="BA18" s="4">
        <v>4.88</v>
      </c>
      <c r="BB18" s="4">
        <v>4.8</v>
      </c>
      <c r="BC18" s="4">
        <v>4.8099999999999996</v>
      </c>
      <c r="BD18" s="4">
        <v>4.83</v>
      </c>
      <c r="BE18" s="4">
        <v>4.67</v>
      </c>
      <c r="BF18" s="4">
        <v>4.5</v>
      </c>
      <c r="BG18" s="4">
        <v>4.5199999999999996</v>
      </c>
      <c r="BH18" s="4">
        <v>4.53</v>
      </c>
      <c r="BI18" s="4">
        <v>4.38</v>
      </c>
      <c r="BJ18" s="4">
        <v>4.2300000000000004</v>
      </c>
      <c r="BK18" s="4">
        <v>4.24</v>
      </c>
      <c r="BL18" s="4">
        <v>4.24</v>
      </c>
      <c r="BM18" s="4">
        <v>4.24</v>
      </c>
      <c r="BN18" s="4">
        <v>4.16</v>
      </c>
      <c r="BO18" s="4">
        <v>4.07</v>
      </c>
      <c r="BP18" s="4">
        <v>4.0599999999999996</v>
      </c>
      <c r="BQ18" s="4">
        <v>3.95</v>
      </c>
      <c r="BR18" s="4">
        <v>3.84</v>
      </c>
      <c r="BS18" s="4">
        <v>3.8</v>
      </c>
      <c r="BT18" s="4">
        <v>3.69</v>
      </c>
      <c r="BU18" s="4">
        <v>3.58</v>
      </c>
      <c r="BV18" s="4">
        <v>3.55</v>
      </c>
      <c r="BW18" s="4">
        <v>3.53</v>
      </c>
      <c r="BX18" s="4">
        <v>3.51</v>
      </c>
      <c r="BY18" s="4">
        <v>3.5</v>
      </c>
      <c r="BZ18" s="4">
        <v>3.49</v>
      </c>
      <c r="CA18" s="4">
        <v>3.42</v>
      </c>
      <c r="CB18" s="4">
        <v>3.35</v>
      </c>
      <c r="CC18" s="4">
        <v>3.36</v>
      </c>
      <c r="CD18" s="4">
        <v>3.31</v>
      </c>
      <c r="CE18" s="4">
        <v>3.25</v>
      </c>
      <c r="CF18" s="4">
        <v>3.28</v>
      </c>
      <c r="CG18" s="4">
        <v>3.22</v>
      </c>
      <c r="CH18" s="4">
        <v>3.17</v>
      </c>
      <c r="CI18" s="4">
        <v>3.04</v>
      </c>
      <c r="CJ18" s="4">
        <v>2.9</v>
      </c>
      <c r="CK18" s="4">
        <v>2.92</v>
      </c>
      <c r="CL18" s="4">
        <v>2.86</v>
      </c>
      <c r="CM18" s="4">
        <v>2.8</v>
      </c>
    </row>
    <row r="19" spans="1:91" ht="14.1" customHeight="1">
      <c r="A19" s="2">
        <v>13</v>
      </c>
      <c r="B19" s="4">
        <v>19.61</v>
      </c>
      <c r="C19" s="4">
        <v>18.52</v>
      </c>
      <c r="D19" s="4">
        <v>18.77</v>
      </c>
      <c r="E19" s="4">
        <v>19.63</v>
      </c>
      <c r="F19" s="4">
        <v>19.52</v>
      </c>
      <c r="G19" s="4">
        <v>18.61</v>
      </c>
      <c r="H19" s="4">
        <v>17.84</v>
      </c>
      <c r="I19" s="4">
        <v>16.510000000000002</v>
      </c>
      <c r="J19" s="4">
        <v>16.48</v>
      </c>
      <c r="K19" s="4">
        <v>13.78</v>
      </c>
      <c r="L19" s="4">
        <v>12.08</v>
      </c>
      <c r="M19" s="4">
        <v>11.92</v>
      </c>
      <c r="N19" s="4">
        <v>18.46</v>
      </c>
      <c r="O19" s="4">
        <v>15.29</v>
      </c>
      <c r="P19" s="4">
        <v>15.19</v>
      </c>
      <c r="Q19" s="4">
        <v>13.58</v>
      </c>
      <c r="R19" s="4">
        <v>14.44</v>
      </c>
      <c r="S19" s="4">
        <v>13.7</v>
      </c>
      <c r="T19" s="4">
        <v>11.12</v>
      </c>
      <c r="U19" s="4">
        <v>11.25</v>
      </c>
      <c r="V19" s="4">
        <v>8.9600000000000009</v>
      </c>
      <c r="W19" s="4">
        <v>12.58</v>
      </c>
      <c r="X19" s="4">
        <v>9.7799999999999994</v>
      </c>
      <c r="Y19" s="4">
        <v>11.96</v>
      </c>
      <c r="Z19" s="4">
        <v>13.24</v>
      </c>
      <c r="AA19" s="4">
        <v>12.64</v>
      </c>
      <c r="AB19" s="4">
        <v>10.88</v>
      </c>
      <c r="AC19" s="4">
        <v>11.05</v>
      </c>
      <c r="AD19" s="4">
        <v>10.74</v>
      </c>
      <c r="AE19" s="4">
        <v>7.9</v>
      </c>
      <c r="AF19" s="4">
        <v>7.73</v>
      </c>
      <c r="AG19" s="4">
        <v>8.77</v>
      </c>
      <c r="AH19" s="4">
        <v>8.01</v>
      </c>
      <c r="AI19" s="4">
        <v>10.130000000000001</v>
      </c>
      <c r="AJ19" s="4">
        <v>12.28</v>
      </c>
      <c r="AK19" s="4">
        <v>7.5</v>
      </c>
      <c r="AL19" s="4">
        <v>6.63</v>
      </c>
      <c r="AM19" s="4">
        <v>7.67</v>
      </c>
      <c r="AN19" s="4">
        <v>9.44</v>
      </c>
      <c r="AO19" s="4">
        <v>8.92</v>
      </c>
      <c r="AP19" s="4">
        <v>7.15</v>
      </c>
      <c r="AQ19" s="4">
        <v>7.21</v>
      </c>
      <c r="AR19" s="4">
        <v>6.98</v>
      </c>
      <c r="AS19" s="4">
        <v>6.84</v>
      </c>
      <c r="AT19" s="4">
        <v>6.64</v>
      </c>
      <c r="AU19" s="4">
        <v>6.44</v>
      </c>
      <c r="AV19" s="4">
        <v>6.34</v>
      </c>
      <c r="AW19" s="4">
        <v>6.17</v>
      </c>
      <c r="AX19" s="4">
        <v>6.05</v>
      </c>
      <c r="AY19" s="4">
        <v>5.99</v>
      </c>
      <c r="AZ19" s="4">
        <v>5.86</v>
      </c>
      <c r="BA19" s="4">
        <v>5.73</v>
      </c>
      <c r="BB19" s="4">
        <v>5.62</v>
      </c>
      <c r="BC19" s="4">
        <v>5.56</v>
      </c>
      <c r="BD19" s="4">
        <v>5.58</v>
      </c>
      <c r="BE19" s="4">
        <v>5.45</v>
      </c>
      <c r="BF19" s="4">
        <v>5.29</v>
      </c>
      <c r="BG19" s="4">
        <v>5.28</v>
      </c>
      <c r="BH19" s="4">
        <v>5.22</v>
      </c>
      <c r="BI19" s="4">
        <v>5.08</v>
      </c>
      <c r="BJ19" s="4">
        <v>5.01</v>
      </c>
      <c r="BK19" s="4">
        <v>5.0199999999999996</v>
      </c>
      <c r="BL19" s="4">
        <v>4.95</v>
      </c>
      <c r="BM19" s="4">
        <v>4.88</v>
      </c>
      <c r="BN19" s="4">
        <v>4.79</v>
      </c>
      <c r="BO19" s="4">
        <v>4.71</v>
      </c>
      <c r="BP19" s="4">
        <v>4.7</v>
      </c>
      <c r="BQ19" s="4">
        <v>4.5999999999999996</v>
      </c>
      <c r="BR19" s="4">
        <v>4.5</v>
      </c>
      <c r="BS19" s="4">
        <v>4.46</v>
      </c>
      <c r="BT19" s="4">
        <v>4.42</v>
      </c>
      <c r="BU19" s="4">
        <v>4.38</v>
      </c>
      <c r="BV19" s="4">
        <v>4.34</v>
      </c>
      <c r="BW19" s="4">
        <v>4.3</v>
      </c>
      <c r="BX19" s="4">
        <v>4.28</v>
      </c>
      <c r="BY19" s="4">
        <v>4.25</v>
      </c>
      <c r="BZ19" s="4">
        <v>4.24</v>
      </c>
      <c r="CA19" s="4">
        <v>4.16</v>
      </c>
      <c r="CB19" s="4">
        <v>4.08</v>
      </c>
      <c r="CC19" s="4">
        <v>4.0199999999999996</v>
      </c>
      <c r="CD19" s="4">
        <v>3.96</v>
      </c>
      <c r="CE19" s="4">
        <v>3.98</v>
      </c>
      <c r="CF19" s="4">
        <v>4.01</v>
      </c>
      <c r="CG19" s="4">
        <v>3.88</v>
      </c>
      <c r="CH19" s="4">
        <v>3.76</v>
      </c>
      <c r="CI19" s="4">
        <v>3.71</v>
      </c>
      <c r="CJ19" s="4">
        <v>3.66</v>
      </c>
      <c r="CK19" s="4">
        <v>3.61</v>
      </c>
      <c r="CL19" s="4">
        <v>3.48</v>
      </c>
      <c r="CM19" s="4">
        <v>3.42</v>
      </c>
    </row>
    <row r="20" spans="1:91" ht="14.1" customHeight="1">
      <c r="A20" s="2">
        <v>14</v>
      </c>
      <c r="B20" s="4">
        <v>24.73</v>
      </c>
      <c r="C20" s="4">
        <v>21.96</v>
      </c>
      <c r="D20" s="4">
        <v>20.38</v>
      </c>
      <c r="E20" s="4">
        <v>19.329999999999998</v>
      </c>
      <c r="F20" s="4">
        <v>19.61</v>
      </c>
      <c r="G20" s="4">
        <v>18.899999999999999</v>
      </c>
      <c r="H20" s="4">
        <v>20.7</v>
      </c>
      <c r="I20" s="4">
        <v>19.11</v>
      </c>
      <c r="J20" s="4">
        <v>21.53</v>
      </c>
      <c r="K20" s="4">
        <v>18.88</v>
      </c>
      <c r="L20" s="4">
        <v>20.97</v>
      </c>
      <c r="M20" s="4">
        <v>20.93</v>
      </c>
      <c r="N20" s="4">
        <v>21.17</v>
      </c>
      <c r="O20" s="4">
        <v>17.48</v>
      </c>
      <c r="P20" s="4">
        <v>17.82</v>
      </c>
      <c r="Q20" s="4">
        <v>20.66</v>
      </c>
      <c r="R20" s="4">
        <v>15.51</v>
      </c>
      <c r="S20" s="4">
        <v>13.46</v>
      </c>
      <c r="T20" s="4">
        <v>14.29</v>
      </c>
      <c r="U20" s="4">
        <v>14.23</v>
      </c>
      <c r="V20" s="4">
        <v>11.86</v>
      </c>
      <c r="W20" s="4">
        <v>18.2</v>
      </c>
      <c r="X20" s="4">
        <v>14.64</v>
      </c>
      <c r="Y20" s="4">
        <v>10.99</v>
      </c>
      <c r="Z20" s="4">
        <v>13.69</v>
      </c>
      <c r="AA20" s="4">
        <v>12.3</v>
      </c>
      <c r="AB20" s="4">
        <v>13.17</v>
      </c>
      <c r="AC20" s="4">
        <v>8.42</v>
      </c>
      <c r="AD20" s="4">
        <v>12.83</v>
      </c>
      <c r="AE20" s="4">
        <v>14.95</v>
      </c>
      <c r="AF20" s="4">
        <v>9.3800000000000008</v>
      </c>
      <c r="AG20" s="4">
        <v>9.5500000000000007</v>
      </c>
      <c r="AH20" s="4">
        <v>11.54</v>
      </c>
      <c r="AI20" s="4">
        <v>12.43</v>
      </c>
      <c r="AJ20" s="4">
        <v>11.37</v>
      </c>
      <c r="AK20" s="4">
        <v>10.23</v>
      </c>
      <c r="AL20" s="4">
        <v>9.08</v>
      </c>
      <c r="AM20" s="4">
        <v>8.7799999999999994</v>
      </c>
      <c r="AN20" s="4">
        <v>10.39</v>
      </c>
      <c r="AO20" s="4">
        <v>8.82</v>
      </c>
      <c r="AP20" s="4">
        <v>8.58</v>
      </c>
      <c r="AQ20" s="4">
        <v>8.66</v>
      </c>
      <c r="AR20" s="4">
        <v>8.49</v>
      </c>
      <c r="AS20" s="4">
        <v>8.32</v>
      </c>
      <c r="AT20" s="4">
        <v>8.09</v>
      </c>
      <c r="AU20" s="4">
        <v>7.87</v>
      </c>
      <c r="AV20" s="4">
        <v>7.68</v>
      </c>
      <c r="AW20" s="4">
        <v>7.48</v>
      </c>
      <c r="AX20" s="4">
        <v>7.31</v>
      </c>
      <c r="AY20" s="4">
        <v>7.19</v>
      </c>
      <c r="AZ20" s="4">
        <v>7.01</v>
      </c>
      <c r="BA20" s="4">
        <v>6.83</v>
      </c>
      <c r="BB20" s="4">
        <v>6.73</v>
      </c>
      <c r="BC20" s="4">
        <v>6.65</v>
      </c>
      <c r="BD20" s="4">
        <v>6.55</v>
      </c>
      <c r="BE20" s="4">
        <v>6.43</v>
      </c>
      <c r="BF20" s="4">
        <v>6.3</v>
      </c>
      <c r="BG20" s="4">
        <v>6.22</v>
      </c>
      <c r="BH20" s="4">
        <v>6.14</v>
      </c>
      <c r="BI20" s="4">
        <v>6</v>
      </c>
      <c r="BJ20" s="4">
        <v>5.94</v>
      </c>
      <c r="BK20" s="4">
        <v>5.95</v>
      </c>
      <c r="BL20" s="4">
        <v>5.89</v>
      </c>
      <c r="BM20" s="4">
        <v>5.74</v>
      </c>
      <c r="BN20" s="4">
        <v>5.66</v>
      </c>
      <c r="BO20" s="4">
        <v>5.66</v>
      </c>
      <c r="BP20" s="4">
        <v>5.66</v>
      </c>
      <c r="BQ20" s="4">
        <v>5.49</v>
      </c>
      <c r="BR20" s="4">
        <v>5.31</v>
      </c>
      <c r="BS20" s="4">
        <v>5.28</v>
      </c>
      <c r="BT20" s="4">
        <v>5.23</v>
      </c>
      <c r="BU20" s="4">
        <v>5.19</v>
      </c>
      <c r="BV20" s="4">
        <v>5.14</v>
      </c>
      <c r="BW20" s="4">
        <v>5.09</v>
      </c>
      <c r="BX20" s="4">
        <v>5.05</v>
      </c>
      <c r="BY20" s="4">
        <v>5.0199999999999996</v>
      </c>
      <c r="BZ20" s="4">
        <v>4.99</v>
      </c>
      <c r="CA20" s="4">
        <v>4.97</v>
      </c>
      <c r="CB20" s="4">
        <v>4.8899999999999997</v>
      </c>
      <c r="CC20" s="4">
        <v>4.74</v>
      </c>
      <c r="CD20" s="4">
        <v>4.68</v>
      </c>
      <c r="CE20" s="4">
        <v>4.7</v>
      </c>
      <c r="CF20" s="4">
        <v>4.6500000000000004</v>
      </c>
      <c r="CG20" s="4">
        <v>4.53</v>
      </c>
      <c r="CH20" s="4">
        <v>4.49</v>
      </c>
      <c r="CI20" s="4">
        <v>4.5199999999999996</v>
      </c>
      <c r="CJ20" s="4">
        <v>4.4800000000000004</v>
      </c>
      <c r="CK20" s="4">
        <v>4.3600000000000003</v>
      </c>
      <c r="CL20" s="4">
        <v>4.32</v>
      </c>
      <c r="CM20" s="4">
        <v>4.2699999999999996</v>
      </c>
    </row>
    <row r="21" spans="1:91" ht="14.1" customHeight="1">
      <c r="A21" s="2">
        <v>15</v>
      </c>
      <c r="B21" s="4">
        <v>28.52</v>
      </c>
      <c r="C21" s="4">
        <v>24.72</v>
      </c>
      <c r="D21" s="4">
        <v>21.94</v>
      </c>
      <c r="E21" s="4">
        <v>27.5</v>
      </c>
      <c r="F21" s="4">
        <v>22.55</v>
      </c>
      <c r="G21" s="4">
        <v>22.82</v>
      </c>
      <c r="H21" s="4">
        <v>20.58</v>
      </c>
      <c r="I21" s="4">
        <v>27.96</v>
      </c>
      <c r="J21" s="4">
        <v>19.39</v>
      </c>
      <c r="K21" s="4">
        <v>22.13</v>
      </c>
      <c r="L21" s="4">
        <v>22.3</v>
      </c>
      <c r="M21" s="4">
        <v>20.56</v>
      </c>
      <c r="N21" s="4">
        <v>22.66</v>
      </c>
      <c r="O21" s="4">
        <v>17.170000000000002</v>
      </c>
      <c r="P21" s="4">
        <v>21.56</v>
      </c>
      <c r="Q21" s="4">
        <v>22.86</v>
      </c>
      <c r="R21" s="4">
        <v>26.75</v>
      </c>
      <c r="S21" s="4">
        <v>16.79</v>
      </c>
      <c r="T21" s="4">
        <v>19.2</v>
      </c>
      <c r="U21" s="4">
        <v>13.71</v>
      </c>
      <c r="V21" s="4">
        <v>18.2</v>
      </c>
      <c r="W21" s="4">
        <v>13.07</v>
      </c>
      <c r="X21" s="4">
        <v>14.54</v>
      </c>
      <c r="Y21" s="4">
        <v>17.57</v>
      </c>
      <c r="Z21" s="4">
        <v>12.72</v>
      </c>
      <c r="AA21" s="4">
        <v>16.239999999999998</v>
      </c>
      <c r="AB21" s="4">
        <v>12.51</v>
      </c>
      <c r="AC21" s="4">
        <v>14.55</v>
      </c>
      <c r="AD21" s="4">
        <v>14.31</v>
      </c>
      <c r="AE21" s="4">
        <v>15.48</v>
      </c>
      <c r="AF21" s="4">
        <v>9.3800000000000008</v>
      </c>
      <c r="AG21" s="4">
        <v>11.75</v>
      </c>
      <c r="AH21" s="4">
        <v>11.04</v>
      </c>
      <c r="AI21" s="4">
        <v>13.64</v>
      </c>
      <c r="AJ21" s="4">
        <v>15.84</v>
      </c>
      <c r="AK21" s="4">
        <v>11.29</v>
      </c>
      <c r="AL21" s="4">
        <v>8.86</v>
      </c>
      <c r="AM21" s="4">
        <v>12.89</v>
      </c>
      <c r="AN21" s="4">
        <v>9.36</v>
      </c>
      <c r="AO21" s="4">
        <v>10.039999999999999</v>
      </c>
      <c r="AP21" s="4">
        <v>10.28</v>
      </c>
      <c r="AQ21" s="4">
        <v>10.26</v>
      </c>
      <c r="AR21" s="4">
        <v>10.02</v>
      </c>
      <c r="AS21" s="4">
        <v>9.83</v>
      </c>
      <c r="AT21" s="4">
        <v>9.64</v>
      </c>
      <c r="AU21" s="4">
        <v>9.4499999999999993</v>
      </c>
      <c r="AV21" s="4">
        <v>9.2200000000000006</v>
      </c>
      <c r="AW21" s="4">
        <v>8.99</v>
      </c>
      <c r="AX21" s="4">
        <v>8.8000000000000007</v>
      </c>
      <c r="AY21" s="4">
        <v>8.65</v>
      </c>
      <c r="AZ21" s="4">
        <v>8.4600000000000009</v>
      </c>
      <c r="BA21" s="4">
        <v>8.23</v>
      </c>
      <c r="BB21" s="4">
        <v>8.08</v>
      </c>
      <c r="BC21" s="4">
        <v>7.95</v>
      </c>
      <c r="BD21" s="4">
        <v>7.75</v>
      </c>
      <c r="BE21" s="4">
        <v>7.61</v>
      </c>
      <c r="BF21" s="4">
        <v>7.43</v>
      </c>
      <c r="BG21" s="4">
        <v>7.31</v>
      </c>
      <c r="BH21" s="4">
        <v>7.31</v>
      </c>
      <c r="BI21" s="4">
        <v>7.14</v>
      </c>
      <c r="BJ21" s="4">
        <v>7</v>
      </c>
      <c r="BK21" s="4">
        <v>7.03</v>
      </c>
      <c r="BL21" s="4">
        <v>6.97</v>
      </c>
      <c r="BM21" s="4">
        <v>6.83</v>
      </c>
      <c r="BN21" s="4">
        <v>6.76</v>
      </c>
      <c r="BO21" s="4">
        <v>6.69</v>
      </c>
      <c r="BP21" s="4">
        <v>6.6</v>
      </c>
      <c r="BQ21" s="4">
        <v>6.52</v>
      </c>
      <c r="BR21" s="4">
        <v>6.43</v>
      </c>
      <c r="BS21" s="4">
        <v>6.32</v>
      </c>
      <c r="BT21" s="4">
        <v>6.21</v>
      </c>
      <c r="BU21" s="4">
        <v>6.16</v>
      </c>
      <c r="BV21" s="4">
        <v>6.1</v>
      </c>
      <c r="BW21" s="4">
        <v>6.05</v>
      </c>
      <c r="BX21" s="4">
        <v>5.99</v>
      </c>
      <c r="BY21" s="4">
        <v>5.95</v>
      </c>
      <c r="BZ21" s="4">
        <v>5.91</v>
      </c>
      <c r="CA21" s="4">
        <v>5.88</v>
      </c>
      <c r="CB21" s="4">
        <v>5.78</v>
      </c>
      <c r="CC21" s="4">
        <v>5.62</v>
      </c>
      <c r="CD21" s="4">
        <v>5.55</v>
      </c>
      <c r="CE21" s="4">
        <v>5.56</v>
      </c>
      <c r="CF21" s="4">
        <v>5.51</v>
      </c>
      <c r="CG21" s="4">
        <v>5.39</v>
      </c>
      <c r="CH21" s="4">
        <v>5.35</v>
      </c>
      <c r="CI21" s="4">
        <v>5.39</v>
      </c>
      <c r="CJ21" s="4">
        <v>5.28</v>
      </c>
      <c r="CK21" s="4">
        <v>5.17</v>
      </c>
      <c r="CL21" s="4">
        <v>5.13</v>
      </c>
      <c r="CM21" s="4">
        <v>5.01</v>
      </c>
    </row>
    <row r="22" spans="1:91" ht="14.1" customHeight="1">
      <c r="A22" s="2">
        <v>16</v>
      </c>
      <c r="B22" s="4">
        <v>27.73</v>
      </c>
      <c r="C22" s="4">
        <v>31.96</v>
      </c>
      <c r="D22" s="4">
        <v>27.96</v>
      </c>
      <c r="E22" s="4">
        <v>27.36</v>
      </c>
      <c r="F22" s="4">
        <v>24.78</v>
      </c>
      <c r="G22" s="4">
        <v>26.28</v>
      </c>
      <c r="H22" s="4">
        <v>23.88</v>
      </c>
      <c r="I22" s="4">
        <v>24.25</v>
      </c>
      <c r="J22" s="4">
        <v>28.79</v>
      </c>
      <c r="K22" s="4">
        <v>29.95</v>
      </c>
      <c r="L22" s="4">
        <v>23.7</v>
      </c>
      <c r="M22" s="4">
        <v>23.65</v>
      </c>
      <c r="N22" s="4">
        <v>28.81</v>
      </c>
      <c r="O22" s="4">
        <v>20.85</v>
      </c>
      <c r="P22" s="4">
        <v>23.71</v>
      </c>
      <c r="Q22" s="4">
        <v>25.33</v>
      </c>
      <c r="R22" s="4">
        <v>23.77</v>
      </c>
      <c r="S22" s="4">
        <v>31.86</v>
      </c>
      <c r="T22" s="4">
        <v>21.28</v>
      </c>
      <c r="U22" s="4">
        <v>20.83</v>
      </c>
      <c r="V22" s="4">
        <v>25.09</v>
      </c>
      <c r="W22" s="4">
        <v>24.37</v>
      </c>
      <c r="X22" s="4">
        <v>19.309999999999999</v>
      </c>
      <c r="Y22" s="4">
        <v>23.3</v>
      </c>
      <c r="Z22" s="4">
        <v>21.29</v>
      </c>
      <c r="AA22" s="4">
        <v>18.29</v>
      </c>
      <c r="AB22" s="4">
        <v>18.7</v>
      </c>
      <c r="AC22" s="4">
        <v>13.54</v>
      </c>
      <c r="AD22" s="4">
        <v>17.93</v>
      </c>
      <c r="AE22" s="4">
        <v>16.86</v>
      </c>
      <c r="AF22" s="4">
        <v>12.02</v>
      </c>
      <c r="AG22" s="4">
        <v>11.16</v>
      </c>
      <c r="AH22" s="4">
        <v>12.61</v>
      </c>
      <c r="AI22" s="4">
        <v>17.989999999999998</v>
      </c>
      <c r="AJ22" s="4">
        <v>15.1</v>
      </c>
      <c r="AK22" s="4">
        <v>13.85</v>
      </c>
      <c r="AL22" s="4">
        <v>16.03</v>
      </c>
      <c r="AM22" s="4">
        <v>13.7</v>
      </c>
      <c r="AN22" s="4">
        <v>12.82</v>
      </c>
      <c r="AO22" s="4">
        <v>10.88</v>
      </c>
      <c r="AP22" s="4">
        <v>11.93</v>
      </c>
      <c r="AQ22" s="4">
        <v>11.99</v>
      </c>
      <c r="AR22" s="4">
        <v>11.7</v>
      </c>
      <c r="AS22" s="4">
        <v>11.43</v>
      </c>
      <c r="AT22" s="4">
        <v>11.16</v>
      </c>
      <c r="AU22" s="4">
        <v>10.95</v>
      </c>
      <c r="AV22" s="4">
        <v>10.74</v>
      </c>
      <c r="AW22" s="4">
        <v>10.5</v>
      </c>
      <c r="AX22" s="4">
        <v>10.29</v>
      </c>
      <c r="AY22" s="4">
        <v>10.119999999999999</v>
      </c>
      <c r="AZ22" s="4">
        <v>9.9700000000000006</v>
      </c>
      <c r="BA22" s="4">
        <v>9.7200000000000006</v>
      </c>
      <c r="BB22" s="4">
        <v>9.51</v>
      </c>
      <c r="BC22" s="4">
        <v>9.39</v>
      </c>
      <c r="BD22" s="4">
        <v>9.2200000000000006</v>
      </c>
      <c r="BE22" s="4">
        <v>9.07</v>
      </c>
      <c r="BF22" s="4">
        <v>8.81</v>
      </c>
      <c r="BG22" s="4">
        <v>8.66</v>
      </c>
      <c r="BH22" s="4">
        <v>8.6199999999999992</v>
      </c>
      <c r="BI22" s="4">
        <v>8.3800000000000008</v>
      </c>
      <c r="BJ22" s="4">
        <v>8.2200000000000006</v>
      </c>
      <c r="BK22" s="4">
        <v>8.24</v>
      </c>
      <c r="BL22" s="4">
        <v>8.11</v>
      </c>
      <c r="BM22" s="4">
        <v>7.97</v>
      </c>
      <c r="BN22" s="4">
        <v>7.91</v>
      </c>
      <c r="BO22" s="4">
        <v>7.77</v>
      </c>
      <c r="BP22" s="4">
        <v>7.7</v>
      </c>
      <c r="BQ22" s="4">
        <v>7.62</v>
      </c>
      <c r="BR22" s="4">
        <v>7.53</v>
      </c>
      <c r="BS22" s="4">
        <v>7.44</v>
      </c>
      <c r="BT22" s="4">
        <v>7.33</v>
      </c>
      <c r="BU22" s="4">
        <v>7.29</v>
      </c>
      <c r="BV22" s="4">
        <v>7.15</v>
      </c>
      <c r="BW22" s="4">
        <v>7.01</v>
      </c>
      <c r="BX22" s="4">
        <v>6.95</v>
      </c>
      <c r="BY22" s="4">
        <v>6.88</v>
      </c>
      <c r="BZ22" s="4">
        <v>6.83</v>
      </c>
      <c r="CA22" s="4">
        <v>6.79</v>
      </c>
      <c r="CB22" s="4">
        <v>6.75</v>
      </c>
      <c r="CC22" s="4">
        <v>6.65</v>
      </c>
      <c r="CD22" s="4">
        <v>6.57</v>
      </c>
      <c r="CE22" s="4">
        <v>6.5</v>
      </c>
      <c r="CF22" s="4">
        <v>6.44</v>
      </c>
      <c r="CG22" s="4">
        <v>6.39</v>
      </c>
      <c r="CH22" s="4">
        <v>6.27</v>
      </c>
      <c r="CI22" s="4">
        <v>6.24</v>
      </c>
      <c r="CJ22" s="4">
        <v>6.14</v>
      </c>
      <c r="CK22" s="4">
        <v>6.03</v>
      </c>
      <c r="CL22" s="4">
        <v>6</v>
      </c>
      <c r="CM22" s="4">
        <v>5.89</v>
      </c>
    </row>
    <row r="23" spans="1:91" ht="14.1" customHeight="1">
      <c r="A23" s="2">
        <v>17</v>
      </c>
      <c r="B23" s="4">
        <v>32.659999999999997</v>
      </c>
      <c r="C23" s="4">
        <v>27.07</v>
      </c>
      <c r="D23" s="4">
        <v>36.909999999999997</v>
      </c>
      <c r="E23" s="4">
        <v>34.68</v>
      </c>
      <c r="F23" s="4">
        <v>34.99</v>
      </c>
      <c r="G23" s="4">
        <v>28.61</v>
      </c>
      <c r="H23" s="4">
        <v>29.96</v>
      </c>
      <c r="I23" s="4">
        <v>32.46</v>
      </c>
      <c r="J23" s="4">
        <v>30.38</v>
      </c>
      <c r="K23" s="4">
        <v>29.86</v>
      </c>
      <c r="L23" s="4">
        <v>36.450000000000003</v>
      </c>
      <c r="M23" s="4">
        <v>31.67</v>
      </c>
      <c r="N23" s="4">
        <v>28.84</v>
      </c>
      <c r="O23" s="4">
        <v>26.61</v>
      </c>
      <c r="P23" s="4">
        <v>26.79</v>
      </c>
      <c r="Q23" s="4">
        <v>27.64</v>
      </c>
      <c r="R23" s="4">
        <v>29.09</v>
      </c>
      <c r="S23" s="4">
        <v>29.14</v>
      </c>
      <c r="T23" s="4">
        <v>31.19</v>
      </c>
      <c r="U23" s="4">
        <v>22.35</v>
      </c>
      <c r="V23" s="4">
        <v>26.43</v>
      </c>
      <c r="W23" s="4">
        <v>25.98</v>
      </c>
      <c r="X23" s="4">
        <v>23.23</v>
      </c>
      <c r="Y23" s="4">
        <v>21.55</v>
      </c>
      <c r="Z23" s="4">
        <v>23.36</v>
      </c>
      <c r="AA23" s="4">
        <v>24.75</v>
      </c>
      <c r="AB23" s="4">
        <v>24.29</v>
      </c>
      <c r="AC23" s="4">
        <v>20.190000000000001</v>
      </c>
      <c r="AD23" s="4">
        <v>17.059999999999999</v>
      </c>
      <c r="AE23" s="4">
        <v>22.72</v>
      </c>
      <c r="AF23" s="4">
        <v>16.64</v>
      </c>
      <c r="AG23" s="4">
        <v>16.45</v>
      </c>
      <c r="AH23" s="4">
        <v>12.02</v>
      </c>
      <c r="AI23" s="4">
        <v>15.21</v>
      </c>
      <c r="AJ23" s="4">
        <v>15.12</v>
      </c>
      <c r="AK23" s="4">
        <v>14.66</v>
      </c>
      <c r="AL23" s="4">
        <v>15.3</v>
      </c>
      <c r="AM23" s="4">
        <v>14.29</v>
      </c>
      <c r="AN23" s="4">
        <v>16.190000000000001</v>
      </c>
      <c r="AO23" s="4">
        <v>15.59</v>
      </c>
      <c r="AP23" s="4">
        <v>13.61</v>
      </c>
      <c r="AQ23" s="4">
        <v>13.89</v>
      </c>
      <c r="AR23" s="4">
        <v>13.59</v>
      </c>
      <c r="AS23" s="4">
        <v>13.25</v>
      </c>
      <c r="AT23" s="4">
        <v>12.89</v>
      </c>
      <c r="AU23" s="4">
        <v>12.6</v>
      </c>
      <c r="AV23" s="4">
        <v>12.38</v>
      </c>
      <c r="AW23" s="4">
        <v>12.15</v>
      </c>
      <c r="AX23" s="4">
        <v>11.83</v>
      </c>
      <c r="AY23" s="4">
        <v>11.56</v>
      </c>
      <c r="AZ23" s="4">
        <v>11.42</v>
      </c>
      <c r="BA23" s="4">
        <v>11.2</v>
      </c>
      <c r="BB23" s="4">
        <v>10.96</v>
      </c>
      <c r="BC23" s="4">
        <v>10.84</v>
      </c>
      <c r="BD23" s="4">
        <v>10.68</v>
      </c>
      <c r="BE23" s="4">
        <v>10.48</v>
      </c>
      <c r="BF23" s="4">
        <v>10.29</v>
      </c>
      <c r="BG23" s="4">
        <v>10.15</v>
      </c>
      <c r="BH23" s="4">
        <v>10.02</v>
      </c>
      <c r="BI23" s="4">
        <v>9.83</v>
      </c>
      <c r="BJ23" s="4">
        <v>9.67</v>
      </c>
      <c r="BK23" s="4">
        <v>9.59</v>
      </c>
      <c r="BL23" s="4">
        <v>9.4499999999999993</v>
      </c>
      <c r="BM23" s="4">
        <v>9.33</v>
      </c>
      <c r="BN23" s="4">
        <v>9.1999999999999993</v>
      </c>
      <c r="BO23" s="4">
        <v>9.06</v>
      </c>
      <c r="BP23" s="4">
        <v>9.08</v>
      </c>
      <c r="BQ23" s="4">
        <v>8.93</v>
      </c>
      <c r="BR23" s="4">
        <v>8.77</v>
      </c>
      <c r="BS23" s="4">
        <v>8.68</v>
      </c>
      <c r="BT23" s="4">
        <v>8.51</v>
      </c>
      <c r="BU23" s="4">
        <v>8.4</v>
      </c>
      <c r="BV23" s="4">
        <v>8.27</v>
      </c>
      <c r="BW23" s="4">
        <v>8.1300000000000008</v>
      </c>
      <c r="BX23" s="4">
        <v>8.0500000000000007</v>
      </c>
      <c r="BY23" s="4">
        <v>7.98</v>
      </c>
      <c r="BZ23" s="4">
        <v>7.91</v>
      </c>
      <c r="CA23" s="4">
        <v>7.85</v>
      </c>
      <c r="CB23" s="4">
        <v>7.72</v>
      </c>
      <c r="CC23" s="4">
        <v>7.61</v>
      </c>
      <c r="CD23" s="4">
        <v>7.58</v>
      </c>
      <c r="CE23" s="4">
        <v>7.5</v>
      </c>
      <c r="CF23" s="4">
        <v>7.35</v>
      </c>
      <c r="CG23" s="4">
        <v>7.3</v>
      </c>
      <c r="CH23" s="4">
        <v>7.25</v>
      </c>
      <c r="CI23" s="4">
        <v>7.14</v>
      </c>
      <c r="CJ23" s="4">
        <v>7.04</v>
      </c>
      <c r="CK23" s="4">
        <v>6.94</v>
      </c>
      <c r="CL23" s="4">
        <v>6.92</v>
      </c>
      <c r="CM23" s="4">
        <v>6.82</v>
      </c>
    </row>
    <row r="24" spans="1:91" ht="14.1" customHeight="1">
      <c r="A24" s="2">
        <v>18</v>
      </c>
      <c r="B24" s="4">
        <v>41.83</v>
      </c>
      <c r="C24" s="4">
        <v>28.07</v>
      </c>
      <c r="D24" s="4">
        <v>33.89</v>
      </c>
      <c r="E24" s="4">
        <v>26.7</v>
      </c>
      <c r="F24" s="4">
        <v>27.97</v>
      </c>
      <c r="G24" s="4">
        <v>35.61</v>
      </c>
      <c r="H24" s="4">
        <v>35.049999999999997</v>
      </c>
      <c r="I24" s="4">
        <v>33.68</v>
      </c>
      <c r="J24" s="4">
        <v>37.51</v>
      </c>
      <c r="K24" s="4">
        <v>28.05</v>
      </c>
      <c r="L24" s="4">
        <v>28.2</v>
      </c>
      <c r="M24" s="4">
        <v>33.19</v>
      </c>
      <c r="N24" s="4">
        <v>27.28</v>
      </c>
      <c r="O24" s="4">
        <v>25.64</v>
      </c>
      <c r="P24" s="4">
        <v>29.37</v>
      </c>
      <c r="Q24" s="4">
        <v>31.69</v>
      </c>
      <c r="R24" s="4">
        <v>29.95</v>
      </c>
      <c r="S24" s="4">
        <v>30.75</v>
      </c>
      <c r="T24" s="4">
        <v>28.57</v>
      </c>
      <c r="U24" s="4">
        <v>38.46</v>
      </c>
      <c r="V24" s="4">
        <v>27.84</v>
      </c>
      <c r="W24" s="4">
        <v>27.24</v>
      </c>
      <c r="X24" s="4">
        <v>25.34</v>
      </c>
      <c r="Y24" s="4">
        <v>26.23</v>
      </c>
      <c r="Z24" s="4">
        <v>26.43</v>
      </c>
      <c r="AA24" s="4">
        <v>26.39</v>
      </c>
      <c r="AB24" s="4">
        <v>24.68</v>
      </c>
      <c r="AC24" s="4">
        <v>25.88</v>
      </c>
      <c r="AD24" s="4">
        <v>22.3</v>
      </c>
      <c r="AE24" s="4">
        <v>21.35</v>
      </c>
      <c r="AF24" s="4">
        <v>17.72</v>
      </c>
      <c r="AG24" s="4">
        <v>15.35</v>
      </c>
      <c r="AH24" s="4">
        <v>18.12</v>
      </c>
      <c r="AI24" s="4">
        <v>20.81</v>
      </c>
      <c r="AJ24" s="4">
        <v>20.62</v>
      </c>
      <c r="AK24" s="4">
        <v>21.51</v>
      </c>
      <c r="AL24" s="4">
        <v>19.940000000000001</v>
      </c>
      <c r="AM24" s="4">
        <v>20.68</v>
      </c>
      <c r="AN24" s="4">
        <v>23.89</v>
      </c>
      <c r="AO24" s="4">
        <v>17.29</v>
      </c>
      <c r="AP24" s="4">
        <v>15.27</v>
      </c>
      <c r="AQ24" s="4">
        <v>15.57</v>
      </c>
      <c r="AR24" s="4">
        <v>15.26</v>
      </c>
      <c r="AS24" s="4">
        <v>14.92</v>
      </c>
      <c r="AT24" s="4">
        <v>14.55</v>
      </c>
      <c r="AU24" s="4">
        <v>14.23</v>
      </c>
      <c r="AV24" s="4">
        <v>13.94</v>
      </c>
      <c r="AW24" s="4">
        <v>13.63</v>
      </c>
      <c r="AX24" s="4">
        <v>13.31</v>
      </c>
      <c r="AY24" s="4">
        <v>12.98</v>
      </c>
      <c r="AZ24" s="4">
        <v>12.8</v>
      </c>
      <c r="BA24" s="4">
        <v>12.68</v>
      </c>
      <c r="BB24" s="4">
        <v>12.47</v>
      </c>
      <c r="BC24" s="4">
        <v>12.23</v>
      </c>
      <c r="BD24" s="4">
        <v>11.99</v>
      </c>
      <c r="BE24" s="4">
        <v>11.72</v>
      </c>
      <c r="BF24" s="4">
        <v>11.55</v>
      </c>
      <c r="BG24" s="4">
        <v>11.48</v>
      </c>
      <c r="BH24" s="4">
        <v>11.37</v>
      </c>
      <c r="BI24" s="4">
        <v>11.26</v>
      </c>
      <c r="BJ24" s="4">
        <v>11.08</v>
      </c>
      <c r="BK24" s="4">
        <v>10.92</v>
      </c>
      <c r="BL24" s="4">
        <v>10.76</v>
      </c>
      <c r="BM24" s="4">
        <v>10.63</v>
      </c>
      <c r="BN24" s="4">
        <v>10.51</v>
      </c>
      <c r="BO24" s="4">
        <v>10.38</v>
      </c>
      <c r="BP24" s="4">
        <v>10.33</v>
      </c>
      <c r="BQ24" s="4">
        <v>10.19</v>
      </c>
      <c r="BR24" s="4">
        <v>10.039999999999999</v>
      </c>
      <c r="BS24" s="4">
        <v>9.8800000000000008</v>
      </c>
      <c r="BT24" s="4">
        <v>9.7200000000000006</v>
      </c>
      <c r="BU24" s="4">
        <v>9.5399999999999991</v>
      </c>
      <c r="BV24" s="4">
        <v>9.43</v>
      </c>
      <c r="BW24" s="4">
        <v>9.3800000000000008</v>
      </c>
      <c r="BX24" s="4">
        <v>9.3000000000000007</v>
      </c>
      <c r="BY24" s="4">
        <v>9.2200000000000006</v>
      </c>
      <c r="BZ24" s="4">
        <v>9.14</v>
      </c>
      <c r="CA24" s="4">
        <v>9.06</v>
      </c>
      <c r="CB24" s="4">
        <v>8.84</v>
      </c>
      <c r="CC24" s="4">
        <v>8.6300000000000008</v>
      </c>
      <c r="CD24" s="4">
        <v>8.59</v>
      </c>
      <c r="CE24" s="4">
        <v>8.56</v>
      </c>
      <c r="CF24" s="4">
        <v>8.4700000000000006</v>
      </c>
      <c r="CG24" s="4">
        <v>8.33</v>
      </c>
      <c r="CH24" s="4">
        <v>8.1999999999999993</v>
      </c>
      <c r="CI24" s="4">
        <v>8.02</v>
      </c>
      <c r="CJ24" s="4">
        <v>7.91</v>
      </c>
      <c r="CK24" s="4">
        <v>7.81</v>
      </c>
      <c r="CL24" s="4">
        <v>7.72</v>
      </c>
      <c r="CM24" s="4">
        <v>7.63</v>
      </c>
    </row>
    <row r="25" spans="1:91" ht="14.1" customHeight="1">
      <c r="A25" s="2">
        <v>19</v>
      </c>
      <c r="B25" s="4">
        <v>30.66</v>
      </c>
      <c r="C25" s="4">
        <v>33.729999999999997</v>
      </c>
      <c r="D25" s="4">
        <v>35.159999999999997</v>
      </c>
      <c r="E25" s="4">
        <v>29.25</v>
      </c>
      <c r="F25" s="4">
        <v>29.75</v>
      </c>
      <c r="G25" s="4">
        <v>33.58</v>
      </c>
      <c r="H25" s="4">
        <v>30.82</v>
      </c>
      <c r="I25" s="4">
        <v>31.29</v>
      </c>
      <c r="J25" s="4">
        <v>34.9</v>
      </c>
      <c r="K25" s="4">
        <v>30.98</v>
      </c>
      <c r="L25" s="4">
        <v>33.51</v>
      </c>
      <c r="M25" s="4">
        <v>32.18</v>
      </c>
      <c r="N25" s="4">
        <v>31</v>
      </c>
      <c r="O25" s="4">
        <v>29.91</v>
      </c>
      <c r="P25" s="4">
        <v>31.39</v>
      </c>
      <c r="Q25" s="4">
        <v>34.92</v>
      </c>
      <c r="R25" s="4">
        <v>30.2</v>
      </c>
      <c r="S25" s="4">
        <v>29.97</v>
      </c>
      <c r="T25" s="4">
        <v>27.04</v>
      </c>
      <c r="U25" s="4">
        <v>33.94</v>
      </c>
      <c r="V25" s="4">
        <v>24.75</v>
      </c>
      <c r="W25" s="4">
        <v>31.66</v>
      </c>
      <c r="X25" s="4">
        <v>30.46</v>
      </c>
      <c r="Y25" s="4">
        <v>33.79</v>
      </c>
      <c r="Z25" s="4">
        <v>27.54</v>
      </c>
      <c r="AA25" s="4">
        <v>25.52</v>
      </c>
      <c r="AB25" s="4">
        <v>22.95</v>
      </c>
      <c r="AC25" s="4">
        <v>26.6</v>
      </c>
      <c r="AD25" s="4">
        <v>22.15</v>
      </c>
      <c r="AE25" s="4">
        <v>21.93</v>
      </c>
      <c r="AF25" s="4">
        <v>19.71</v>
      </c>
      <c r="AG25" s="4">
        <v>18.91</v>
      </c>
      <c r="AH25" s="4">
        <v>17.170000000000002</v>
      </c>
      <c r="AI25" s="4">
        <v>20.16</v>
      </c>
      <c r="AJ25" s="4">
        <v>23.06</v>
      </c>
      <c r="AK25" s="4">
        <v>18.239999999999998</v>
      </c>
      <c r="AL25" s="4">
        <v>17.96</v>
      </c>
      <c r="AM25" s="4">
        <v>22.55</v>
      </c>
      <c r="AN25" s="4">
        <v>20.059999999999999</v>
      </c>
      <c r="AO25" s="4">
        <v>19.739999999999998</v>
      </c>
      <c r="AP25" s="4">
        <v>16.62</v>
      </c>
      <c r="AQ25" s="4">
        <v>16.850000000000001</v>
      </c>
      <c r="AR25" s="4">
        <v>16.559999999999999</v>
      </c>
      <c r="AS25" s="4">
        <v>16.239999999999998</v>
      </c>
      <c r="AT25" s="4">
        <v>15.88</v>
      </c>
      <c r="AU25" s="4">
        <v>15.56</v>
      </c>
      <c r="AV25" s="4">
        <v>15.23</v>
      </c>
      <c r="AW25" s="4">
        <v>14.93</v>
      </c>
      <c r="AX25" s="4">
        <v>14.61</v>
      </c>
      <c r="AY25" s="4">
        <v>14.27</v>
      </c>
      <c r="AZ25" s="4">
        <v>14.07</v>
      </c>
      <c r="BA25" s="4">
        <v>13.9</v>
      </c>
      <c r="BB25" s="4">
        <v>13.66</v>
      </c>
      <c r="BC25" s="4">
        <v>13.4</v>
      </c>
      <c r="BD25" s="4">
        <v>13.16</v>
      </c>
      <c r="BE25" s="4">
        <v>12.94</v>
      </c>
      <c r="BF25" s="4">
        <v>12.7</v>
      </c>
      <c r="BG25" s="4">
        <v>12.56</v>
      </c>
      <c r="BH25" s="4">
        <v>12.52</v>
      </c>
      <c r="BI25" s="4">
        <v>12.36</v>
      </c>
      <c r="BJ25" s="4">
        <v>12.12</v>
      </c>
      <c r="BK25" s="4">
        <v>12.02</v>
      </c>
      <c r="BL25" s="4">
        <v>11.86</v>
      </c>
      <c r="BM25" s="4">
        <v>11.63</v>
      </c>
      <c r="BN25" s="4">
        <v>11.42</v>
      </c>
      <c r="BO25" s="4">
        <v>11.31</v>
      </c>
      <c r="BP25" s="4">
        <v>11.18</v>
      </c>
      <c r="BQ25" s="4">
        <v>11.06</v>
      </c>
      <c r="BR25" s="4">
        <v>10.92</v>
      </c>
      <c r="BS25" s="4">
        <v>10.77</v>
      </c>
      <c r="BT25" s="4">
        <v>10.7</v>
      </c>
      <c r="BU25" s="4">
        <v>10.53</v>
      </c>
      <c r="BV25" s="4">
        <v>10.43</v>
      </c>
      <c r="BW25" s="4">
        <v>10.32</v>
      </c>
      <c r="BX25" s="4">
        <v>10.19</v>
      </c>
      <c r="BY25" s="4">
        <v>10.11</v>
      </c>
      <c r="BZ25" s="4">
        <v>10.02</v>
      </c>
      <c r="CA25" s="4">
        <v>9.93</v>
      </c>
      <c r="CB25" s="4">
        <v>9.77</v>
      </c>
      <c r="CC25" s="4">
        <v>9.6199999999999992</v>
      </c>
      <c r="CD25" s="4">
        <v>9.56</v>
      </c>
      <c r="CE25" s="4">
        <v>9.44</v>
      </c>
      <c r="CF25" s="4">
        <v>9.33</v>
      </c>
      <c r="CG25" s="4">
        <v>9.24</v>
      </c>
      <c r="CH25" s="4">
        <v>9.0299999999999994</v>
      </c>
      <c r="CI25" s="4">
        <v>8.84</v>
      </c>
      <c r="CJ25" s="4">
        <v>8.73</v>
      </c>
      <c r="CK25" s="4">
        <v>8.6300000000000008</v>
      </c>
      <c r="CL25" s="4">
        <v>8.5299999999999994</v>
      </c>
      <c r="CM25" s="4">
        <v>8.4499999999999993</v>
      </c>
    </row>
    <row r="26" spans="1:91" ht="14.1" customHeight="1">
      <c r="A26" s="2">
        <v>20</v>
      </c>
      <c r="B26" s="4">
        <v>34.83</v>
      </c>
      <c r="C26" s="4">
        <v>36.68</v>
      </c>
      <c r="D26" s="4">
        <v>33.14</v>
      </c>
      <c r="E26" s="4">
        <v>31.48</v>
      </c>
      <c r="F26" s="4">
        <v>31.47</v>
      </c>
      <c r="G26" s="4">
        <v>33.700000000000003</v>
      </c>
      <c r="H26" s="4">
        <v>31.89</v>
      </c>
      <c r="I26" s="4">
        <v>35.04</v>
      </c>
      <c r="J26" s="4">
        <v>29.58</v>
      </c>
      <c r="K26" s="4">
        <v>28.9</v>
      </c>
      <c r="L26" s="4">
        <v>29.99</v>
      </c>
      <c r="M26" s="4">
        <v>33.619999999999997</v>
      </c>
      <c r="N26" s="4">
        <v>35.68</v>
      </c>
      <c r="O26" s="4">
        <v>26.54</v>
      </c>
      <c r="P26" s="4">
        <v>27.58</v>
      </c>
      <c r="Q26" s="4">
        <v>33.049999999999997</v>
      </c>
      <c r="R26" s="4">
        <v>29.45</v>
      </c>
      <c r="S26" s="4">
        <v>30.24</v>
      </c>
      <c r="T26" s="4">
        <v>30.25</v>
      </c>
      <c r="U26" s="4">
        <v>31.56</v>
      </c>
      <c r="V26" s="4">
        <v>28.52</v>
      </c>
      <c r="W26" s="4">
        <v>26.5</v>
      </c>
      <c r="X26" s="4">
        <v>28.86</v>
      </c>
      <c r="Y26" s="4">
        <v>27.15</v>
      </c>
      <c r="Z26" s="4">
        <v>27.97</v>
      </c>
      <c r="AA26" s="4">
        <v>25.19</v>
      </c>
      <c r="AB26" s="4">
        <v>21.3</v>
      </c>
      <c r="AC26" s="4">
        <v>23.85</v>
      </c>
      <c r="AD26" s="4">
        <v>24.03</v>
      </c>
      <c r="AE26" s="4">
        <v>20.69</v>
      </c>
      <c r="AF26" s="4">
        <v>17.97</v>
      </c>
      <c r="AG26" s="4">
        <v>21.36</v>
      </c>
      <c r="AH26" s="4">
        <v>18.95</v>
      </c>
      <c r="AI26" s="4">
        <v>18.57</v>
      </c>
      <c r="AJ26" s="4">
        <v>21.2</v>
      </c>
      <c r="AK26" s="4">
        <v>20.350000000000001</v>
      </c>
      <c r="AL26" s="4">
        <v>17.100000000000001</v>
      </c>
      <c r="AM26" s="4">
        <v>19.66</v>
      </c>
      <c r="AN26" s="4">
        <v>17.22</v>
      </c>
      <c r="AO26" s="4">
        <v>17.600000000000001</v>
      </c>
      <c r="AP26" s="4">
        <v>17.68</v>
      </c>
      <c r="AQ26" s="4">
        <v>17.850000000000001</v>
      </c>
      <c r="AR26" s="4">
        <v>17.46</v>
      </c>
      <c r="AS26" s="4">
        <v>17.170000000000002</v>
      </c>
      <c r="AT26" s="4">
        <v>16.84</v>
      </c>
      <c r="AU26" s="4">
        <v>16.48</v>
      </c>
      <c r="AV26" s="4">
        <v>16.149999999999999</v>
      </c>
      <c r="AW26" s="4">
        <v>15.95</v>
      </c>
      <c r="AX26" s="4">
        <v>15.65</v>
      </c>
      <c r="AY26" s="4">
        <v>15.26</v>
      </c>
      <c r="AZ26" s="4">
        <v>15.04</v>
      </c>
      <c r="BA26" s="4">
        <v>14.77</v>
      </c>
      <c r="BB26" s="4">
        <v>14.49</v>
      </c>
      <c r="BC26" s="4">
        <v>14.26</v>
      </c>
      <c r="BD26" s="4">
        <v>14.07</v>
      </c>
      <c r="BE26" s="4">
        <v>13.9</v>
      </c>
      <c r="BF26" s="4">
        <v>13.69</v>
      </c>
      <c r="BG26" s="4">
        <v>13.54</v>
      </c>
      <c r="BH26" s="4">
        <v>13.42</v>
      </c>
      <c r="BI26" s="4">
        <v>13.2</v>
      </c>
      <c r="BJ26" s="4">
        <v>12.99</v>
      </c>
      <c r="BK26" s="4">
        <v>12.91</v>
      </c>
      <c r="BL26" s="4">
        <v>12.74</v>
      </c>
      <c r="BM26" s="4">
        <v>12.5</v>
      </c>
      <c r="BN26" s="4">
        <v>12.27</v>
      </c>
      <c r="BO26" s="4">
        <v>12.08</v>
      </c>
      <c r="BP26" s="4">
        <v>11.96</v>
      </c>
      <c r="BQ26" s="4">
        <v>11.85</v>
      </c>
      <c r="BR26" s="4">
        <v>11.72</v>
      </c>
      <c r="BS26" s="4">
        <v>11.59</v>
      </c>
      <c r="BT26" s="4">
        <v>11.45</v>
      </c>
      <c r="BU26" s="4">
        <v>11.29</v>
      </c>
      <c r="BV26" s="4">
        <v>11.2</v>
      </c>
      <c r="BW26" s="4">
        <v>11.11</v>
      </c>
      <c r="BX26" s="4">
        <v>10.92</v>
      </c>
      <c r="BY26" s="4">
        <v>10.78</v>
      </c>
      <c r="BZ26" s="4">
        <v>10.7</v>
      </c>
      <c r="CA26" s="4">
        <v>10.61</v>
      </c>
      <c r="CB26" s="4">
        <v>10.44</v>
      </c>
      <c r="CC26" s="4">
        <v>10.28</v>
      </c>
      <c r="CD26" s="4">
        <v>10.199999999999999</v>
      </c>
      <c r="CE26" s="4">
        <v>9.99</v>
      </c>
      <c r="CF26" s="4">
        <v>9.8000000000000007</v>
      </c>
      <c r="CG26" s="4">
        <v>9.76</v>
      </c>
      <c r="CH26" s="4">
        <v>9.61</v>
      </c>
      <c r="CI26" s="4">
        <v>9.4700000000000006</v>
      </c>
      <c r="CJ26" s="4">
        <v>9.42</v>
      </c>
      <c r="CK26" s="4">
        <v>9.32</v>
      </c>
      <c r="CL26" s="4">
        <v>9.2200000000000006</v>
      </c>
      <c r="CM26" s="4">
        <v>9.14</v>
      </c>
    </row>
    <row r="27" spans="1:91" ht="14.1" customHeight="1">
      <c r="A27" s="2">
        <v>21</v>
      </c>
      <c r="B27" s="4">
        <v>30.96</v>
      </c>
      <c r="C27" s="4">
        <v>33.49</v>
      </c>
      <c r="D27" s="4">
        <v>33.020000000000003</v>
      </c>
      <c r="E27" s="4">
        <v>31.11</v>
      </c>
      <c r="F27" s="4">
        <v>30.36</v>
      </c>
      <c r="G27" s="4">
        <v>28.67</v>
      </c>
      <c r="H27" s="4">
        <v>28.68</v>
      </c>
      <c r="I27" s="4">
        <v>32.54</v>
      </c>
      <c r="J27" s="4">
        <v>33.590000000000003</v>
      </c>
      <c r="K27" s="4">
        <v>34.659999999999997</v>
      </c>
      <c r="L27" s="4">
        <v>30.89</v>
      </c>
      <c r="M27" s="4">
        <v>33.880000000000003</v>
      </c>
      <c r="N27" s="4">
        <v>32.36</v>
      </c>
      <c r="O27" s="4">
        <v>31.35</v>
      </c>
      <c r="P27" s="4">
        <v>31.67</v>
      </c>
      <c r="Q27" s="4">
        <v>35.229999999999997</v>
      </c>
      <c r="R27" s="4">
        <v>34.770000000000003</v>
      </c>
      <c r="S27" s="4">
        <v>27.67</v>
      </c>
      <c r="T27" s="4">
        <v>35.74</v>
      </c>
      <c r="U27" s="4">
        <v>28.35</v>
      </c>
      <c r="V27" s="4">
        <v>32.020000000000003</v>
      </c>
      <c r="W27" s="4">
        <v>29.42</v>
      </c>
      <c r="X27" s="4">
        <v>27.78</v>
      </c>
      <c r="Y27" s="4">
        <v>29.95</v>
      </c>
      <c r="Z27" s="4">
        <v>25.07</v>
      </c>
      <c r="AA27" s="4">
        <v>23.44</v>
      </c>
      <c r="AB27" s="4">
        <v>27.69</v>
      </c>
      <c r="AC27" s="4">
        <v>26.04</v>
      </c>
      <c r="AD27" s="4">
        <v>25.46</v>
      </c>
      <c r="AE27" s="4">
        <v>16.16</v>
      </c>
      <c r="AF27" s="4">
        <v>23.17</v>
      </c>
      <c r="AG27" s="4">
        <v>21.46</v>
      </c>
      <c r="AH27" s="4">
        <v>20.34</v>
      </c>
      <c r="AI27" s="4">
        <v>21.44</v>
      </c>
      <c r="AJ27" s="4">
        <v>17.16</v>
      </c>
      <c r="AK27" s="4">
        <v>24.01</v>
      </c>
      <c r="AL27" s="4">
        <v>19.809999999999999</v>
      </c>
      <c r="AM27" s="4">
        <v>21.92</v>
      </c>
      <c r="AN27" s="4">
        <v>19.989999999999998</v>
      </c>
      <c r="AO27" s="4">
        <v>17.54</v>
      </c>
      <c r="AP27" s="4">
        <v>18.399999999999999</v>
      </c>
      <c r="AQ27" s="4">
        <v>18.54</v>
      </c>
      <c r="AR27" s="4">
        <v>18.13</v>
      </c>
      <c r="AS27" s="4">
        <v>17.82</v>
      </c>
      <c r="AT27" s="4">
        <v>17.46</v>
      </c>
      <c r="AU27" s="4">
        <v>17.059999999999999</v>
      </c>
      <c r="AV27" s="4">
        <v>16.84</v>
      </c>
      <c r="AW27" s="4">
        <v>16.64</v>
      </c>
      <c r="AX27" s="4">
        <v>16.37</v>
      </c>
      <c r="AY27" s="4">
        <v>16.059999999999999</v>
      </c>
      <c r="AZ27" s="4">
        <v>15.74</v>
      </c>
      <c r="BA27" s="4">
        <v>15.45</v>
      </c>
      <c r="BB27" s="4">
        <v>15.18</v>
      </c>
      <c r="BC27" s="4">
        <v>14.97</v>
      </c>
      <c r="BD27" s="4">
        <v>14.75</v>
      </c>
      <c r="BE27" s="4">
        <v>14.56</v>
      </c>
      <c r="BF27" s="4">
        <v>14.4</v>
      </c>
      <c r="BG27" s="4">
        <v>14.27</v>
      </c>
      <c r="BH27" s="4">
        <v>14.06</v>
      </c>
      <c r="BI27" s="4">
        <v>13.75</v>
      </c>
      <c r="BJ27" s="4">
        <v>13.61</v>
      </c>
      <c r="BK27" s="4">
        <v>13.49</v>
      </c>
      <c r="BL27" s="4">
        <v>13.27</v>
      </c>
      <c r="BM27" s="4">
        <v>13.18</v>
      </c>
      <c r="BN27" s="4">
        <v>13.02</v>
      </c>
      <c r="BO27" s="4">
        <v>12.79</v>
      </c>
      <c r="BP27" s="4">
        <v>12.67</v>
      </c>
      <c r="BQ27" s="4">
        <v>12.49</v>
      </c>
      <c r="BR27" s="4">
        <v>12.37</v>
      </c>
      <c r="BS27" s="4">
        <v>12.25</v>
      </c>
      <c r="BT27" s="4">
        <v>12.12</v>
      </c>
      <c r="BU27" s="4">
        <v>11.98</v>
      </c>
      <c r="BV27" s="4">
        <v>11.83</v>
      </c>
      <c r="BW27" s="4">
        <v>11.74</v>
      </c>
      <c r="BX27" s="4">
        <v>11.57</v>
      </c>
      <c r="BY27" s="4">
        <v>11.46</v>
      </c>
      <c r="BZ27" s="4">
        <v>11.4</v>
      </c>
      <c r="CA27" s="4">
        <v>11.23</v>
      </c>
      <c r="CB27" s="4">
        <v>10.99</v>
      </c>
      <c r="CC27" s="4">
        <v>10.82</v>
      </c>
      <c r="CD27" s="4">
        <v>10.73</v>
      </c>
      <c r="CE27" s="4">
        <v>10.58</v>
      </c>
      <c r="CF27" s="4">
        <v>10.37</v>
      </c>
      <c r="CG27" s="4">
        <v>10.18</v>
      </c>
      <c r="CH27" s="4">
        <v>10</v>
      </c>
      <c r="CI27" s="4">
        <v>9.92</v>
      </c>
      <c r="CJ27" s="4">
        <v>9.85</v>
      </c>
      <c r="CK27" s="4">
        <v>9.74</v>
      </c>
      <c r="CL27" s="4">
        <v>9.6300000000000008</v>
      </c>
      <c r="CM27" s="4">
        <v>9.5399999999999991</v>
      </c>
    </row>
    <row r="28" spans="1:91" ht="14.1" customHeight="1">
      <c r="A28" s="2">
        <v>22</v>
      </c>
      <c r="B28" s="4">
        <v>36.380000000000003</v>
      </c>
      <c r="C28" s="4">
        <v>36.090000000000003</v>
      </c>
      <c r="D28" s="4">
        <v>27.59</v>
      </c>
      <c r="E28" s="4">
        <v>29.72</v>
      </c>
      <c r="F28" s="4">
        <v>30.98</v>
      </c>
      <c r="G28" s="4">
        <v>35.700000000000003</v>
      </c>
      <c r="H28" s="4">
        <v>27.62</v>
      </c>
      <c r="I28" s="4">
        <v>28.13</v>
      </c>
      <c r="J28" s="4">
        <v>30.43</v>
      </c>
      <c r="K28" s="4">
        <v>30.97</v>
      </c>
      <c r="L28" s="4">
        <v>36.299999999999997</v>
      </c>
      <c r="M28" s="4">
        <v>32.07</v>
      </c>
      <c r="N28" s="4">
        <v>27.91</v>
      </c>
      <c r="O28" s="4">
        <v>31.57</v>
      </c>
      <c r="P28" s="4">
        <v>31.62</v>
      </c>
      <c r="Q28" s="4">
        <v>27.96</v>
      </c>
      <c r="R28" s="4">
        <v>31</v>
      </c>
      <c r="S28" s="4">
        <v>33.630000000000003</v>
      </c>
      <c r="T28" s="4">
        <v>37.380000000000003</v>
      </c>
      <c r="U28" s="4">
        <v>32.82</v>
      </c>
      <c r="V28" s="4">
        <v>30.38</v>
      </c>
      <c r="W28" s="4">
        <v>26.1</v>
      </c>
      <c r="X28" s="4">
        <v>32.020000000000003</v>
      </c>
      <c r="Y28" s="4">
        <v>28.44</v>
      </c>
      <c r="Z28" s="4">
        <v>27.49</v>
      </c>
      <c r="AA28" s="4">
        <v>24.97</v>
      </c>
      <c r="AB28" s="4">
        <v>24.47</v>
      </c>
      <c r="AC28" s="4">
        <v>25.03</v>
      </c>
      <c r="AD28" s="4">
        <v>20.190000000000001</v>
      </c>
      <c r="AE28" s="4">
        <v>18.190000000000001</v>
      </c>
      <c r="AF28" s="4">
        <v>23.19</v>
      </c>
      <c r="AG28" s="4">
        <v>17.52</v>
      </c>
      <c r="AH28" s="4">
        <v>21.18</v>
      </c>
      <c r="AI28" s="4">
        <v>24.24</v>
      </c>
      <c r="AJ28" s="4">
        <v>19.14</v>
      </c>
      <c r="AK28" s="4">
        <v>21.79</v>
      </c>
      <c r="AL28" s="4">
        <v>17.82</v>
      </c>
      <c r="AM28" s="4">
        <v>23.61</v>
      </c>
      <c r="AN28" s="4">
        <v>25.15</v>
      </c>
      <c r="AO28" s="4">
        <v>21.31</v>
      </c>
      <c r="AP28" s="4">
        <v>18.899999999999999</v>
      </c>
      <c r="AQ28" s="4">
        <v>19.149999999999999</v>
      </c>
      <c r="AR28" s="4">
        <v>18.8</v>
      </c>
      <c r="AS28" s="4">
        <v>18.399999999999999</v>
      </c>
      <c r="AT28" s="4">
        <v>18.03</v>
      </c>
      <c r="AU28" s="4">
        <v>17.68</v>
      </c>
      <c r="AV28" s="4">
        <v>17.420000000000002</v>
      </c>
      <c r="AW28" s="4">
        <v>17.190000000000001</v>
      </c>
      <c r="AX28" s="4">
        <v>16.93</v>
      </c>
      <c r="AY28" s="4">
        <v>16.71</v>
      </c>
      <c r="AZ28" s="4">
        <v>16.41</v>
      </c>
      <c r="BA28" s="4">
        <v>16.09</v>
      </c>
      <c r="BB28" s="4">
        <v>15.79</v>
      </c>
      <c r="BC28" s="4">
        <v>15.59</v>
      </c>
      <c r="BD28" s="4">
        <v>15.38</v>
      </c>
      <c r="BE28" s="4">
        <v>15.17</v>
      </c>
      <c r="BF28" s="4">
        <v>14.98</v>
      </c>
      <c r="BG28" s="4">
        <v>14.76</v>
      </c>
      <c r="BH28" s="4">
        <v>14.57</v>
      </c>
      <c r="BI28" s="4">
        <v>14.37</v>
      </c>
      <c r="BJ28" s="4">
        <v>14.21</v>
      </c>
      <c r="BK28" s="4">
        <v>14.01</v>
      </c>
      <c r="BL28" s="4">
        <v>13.76</v>
      </c>
      <c r="BM28" s="4">
        <v>13.62</v>
      </c>
      <c r="BN28" s="4">
        <v>13.53</v>
      </c>
      <c r="BO28" s="4">
        <v>13.38</v>
      </c>
      <c r="BP28" s="4">
        <v>13.23</v>
      </c>
      <c r="BQ28" s="4">
        <v>13.04</v>
      </c>
      <c r="BR28" s="4">
        <v>12.86</v>
      </c>
      <c r="BS28" s="4">
        <v>12.74</v>
      </c>
      <c r="BT28" s="4">
        <v>12.62</v>
      </c>
      <c r="BU28" s="4">
        <v>12.5</v>
      </c>
      <c r="BV28" s="4">
        <v>12.36</v>
      </c>
      <c r="BW28" s="4">
        <v>12.21</v>
      </c>
      <c r="BX28" s="4">
        <v>12.05</v>
      </c>
      <c r="BY28" s="4">
        <v>11.95</v>
      </c>
      <c r="BZ28" s="4">
        <v>11.84</v>
      </c>
      <c r="CA28" s="4">
        <v>11.63</v>
      </c>
      <c r="CB28" s="4">
        <v>11.46</v>
      </c>
      <c r="CC28" s="4">
        <v>11.37</v>
      </c>
      <c r="CD28" s="4">
        <v>11.27</v>
      </c>
      <c r="CE28" s="4">
        <v>11.18</v>
      </c>
      <c r="CF28" s="4">
        <v>11.02</v>
      </c>
      <c r="CG28" s="4">
        <v>10.67</v>
      </c>
      <c r="CH28" s="4">
        <v>10.41</v>
      </c>
      <c r="CI28" s="4">
        <v>10.37</v>
      </c>
      <c r="CJ28" s="4">
        <v>10.220000000000001</v>
      </c>
      <c r="CK28" s="4">
        <v>10.09</v>
      </c>
      <c r="CL28" s="4">
        <v>9.9700000000000006</v>
      </c>
      <c r="CM28" s="4">
        <v>9.8699999999999992</v>
      </c>
    </row>
    <row r="29" spans="1:91" ht="14.1" customHeight="1">
      <c r="A29" s="2">
        <v>23</v>
      </c>
      <c r="B29" s="4">
        <v>40.26</v>
      </c>
      <c r="C29" s="4">
        <v>30.83</v>
      </c>
      <c r="D29" s="4">
        <v>28.45</v>
      </c>
      <c r="E29" s="4">
        <v>31.61</v>
      </c>
      <c r="F29" s="4">
        <v>31.35</v>
      </c>
      <c r="G29" s="4">
        <v>36.89</v>
      </c>
      <c r="H29" s="4">
        <v>31.83</v>
      </c>
      <c r="I29" s="4">
        <v>31.87</v>
      </c>
      <c r="J29" s="4">
        <v>33.11</v>
      </c>
      <c r="K29" s="4">
        <v>28.4</v>
      </c>
      <c r="L29" s="4">
        <v>36.659999999999997</v>
      </c>
      <c r="M29" s="4">
        <v>31.28</v>
      </c>
      <c r="N29" s="4">
        <v>27.19</v>
      </c>
      <c r="O29" s="4">
        <v>29.05</v>
      </c>
      <c r="P29" s="4">
        <v>29.34</v>
      </c>
      <c r="Q29" s="4">
        <v>32.19</v>
      </c>
      <c r="R29" s="4">
        <v>28.28</v>
      </c>
      <c r="S29" s="4">
        <v>30.65</v>
      </c>
      <c r="T29" s="4">
        <v>23.84</v>
      </c>
      <c r="U29" s="4">
        <v>34.94</v>
      </c>
      <c r="V29" s="4">
        <v>30.05</v>
      </c>
      <c r="W29" s="4">
        <v>29.9</v>
      </c>
      <c r="X29" s="4">
        <v>30.19</v>
      </c>
      <c r="Y29" s="4">
        <v>32.840000000000003</v>
      </c>
      <c r="Z29" s="4">
        <v>30.72</v>
      </c>
      <c r="AA29" s="4">
        <v>24.16</v>
      </c>
      <c r="AB29" s="4">
        <v>22.91</v>
      </c>
      <c r="AC29" s="4">
        <v>24.65</v>
      </c>
      <c r="AD29" s="4">
        <v>25.23</v>
      </c>
      <c r="AE29" s="4">
        <v>25.39</v>
      </c>
      <c r="AF29" s="4">
        <v>24.03</v>
      </c>
      <c r="AG29" s="4">
        <v>21.03</v>
      </c>
      <c r="AH29" s="4">
        <v>20.95</v>
      </c>
      <c r="AI29" s="4">
        <v>23.69</v>
      </c>
      <c r="AJ29" s="4">
        <v>24.31</v>
      </c>
      <c r="AK29" s="4">
        <v>19.38</v>
      </c>
      <c r="AL29" s="4">
        <v>21.51</v>
      </c>
      <c r="AM29" s="4">
        <v>17.78</v>
      </c>
      <c r="AN29" s="4">
        <v>20.76</v>
      </c>
      <c r="AO29" s="4">
        <v>20.66</v>
      </c>
      <c r="AP29" s="4">
        <v>19.489999999999998</v>
      </c>
      <c r="AQ29" s="4">
        <v>19.78</v>
      </c>
      <c r="AR29" s="4">
        <v>19.41</v>
      </c>
      <c r="AS29" s="4">
        <v>19.010000000000002</v>
      </c>
      <c r="AT29" s="4">
        <v>18.71</v>
      </c>
      <c r="AU29" s="4">
        <v>18.43</v>
      </c>
      <c r="AV29" s="4">
        <v>18.010000000000002</v>
      </c>
      <c r="AW29" s="4">
        <v>17.75</v>
      </c>
      <c r="AX29" s="4">
        <v>17.510000000000002</v>
      </c>
      <c r="AY29" s="4">
        <v>17.239999999999998</v>
      </c>
      <c r="AZ29" s="4">
        <v>17.02</v>
      </c>
      <c r="BA29" s="4">
        <v>16.71</v>
      </c>
      <c r="BB29" s="4">
        <v>16.39</v>
      </c>
      <c r="BC29" s="4">
        <v>16.22</v>
      </c>
      <c r="BD29" s="4">
        <v>16.010000000000002</v>
      </c>
      <c r="BE29" s="4">
        <v>15.81</v>
      </c>
      <c r="BF29" s="4">
        <v>15.61</v>
      </c>
      <c r="BG29" s="4">
        <v>15.37</v>
      </c>
      <c r="BH29" s="4">
        <v>15.21</v>
      </c>
      <c r="BI29" s="4">
        <v>15.09</v>
      </c>
      <c r="BJ29" s="4">
        <v>14.91</v>
      </c>
      <c r="BK29" s="4">
        <v>14.63</v>
      </c>
      <c r="BL29" s="4">
        <v>14.38</v>
      </c>
      <c r="BM29" s="4">
        <v>14.22</v>
      </c>
      <c r="BN29" s="4">
        <v>14.15</v>
      </c>
      <c r="BO29" s="4">
        <v>14</v>
      </c>
      <c r="BP29" s="4">
        <v>13.77</v>
      </c>
      <c r="BQ29" s="4">
        <v>13.62</v>
      </c>
      <c r="BR29" s="4">
        <v>13.44</v>
      </c>
      <c r="BS29" s="4">
        <v>13.26</v>
      </c>
      <c r="BT29" s="4">
        <v>13.15</v>
      </c>
      <c r="BU29" s="4">
        <v>13.03</v>
      </c>
      <c r="BV29" s="4">
        <v>12.91</v>
      </c>
      <c r="BW29" s="4">
        <v>12.77</v>
      </c>
      <c r="BX29" s="4">
        <v>12.62</v>
      </c>
      <c r="BY29" s="4">
        <v>12.47</v>
      </c>
      <c r="BZ29" s="4">
        <v>12.3</v>
      </c>
      <c r="CA29" s="4">
        <v>12.11</v>
      </c>
      <c r="CB29" s="4">
        <v>11.97</v>
      </c>
      <c r="CC29" s="4">
        <v>11.88</v>
      </c>
      <c r="CD29" s="4">
        <v>11.78</v>
      </c>
      <c r="CE29" s="4">
        <v>11.68</v>
      </c>
      <c r="CF29" s="4">
        <v>11.59</v>
      </c>
      <c r="CG29" s="4">
        <v>11.3</v>
      </c>
      <c r="CH29" s="4">
        <v>11.02</v>
      </c>
      <c r="CI29" s="4">
        <v>10.89</v>
      </c>
      <c r="CJ29" s="4">
        <v>10.72</v>
      </c>
      <c r="CK29" s="4">
        <v>10.57</v>
      </c>
      <c r="CL29" s="4">
        <v>10.44</v>
      </c>
      <c r="CM29" s="4">
        <v>10.32</v>
      </c>
    </row>
    <row r="30" spans="1:91" ht="14.1" customHeight="1">
      <c r="A30" s="2">
        <v>24</v>
      </c>
      <c r="B30" s="4">
        <v>31.39</v>
      </c>
      <c r="C30" s="4">
        <v>40.54</v>
      </c>
      <c r="D30" s="4">
        <v>30.92</v>
      </c>
      <c r="E30" s="4">
        <v>31.32</v>
      </c>
      <c r="F30" s="4">
        <v>29.75</v>
      </c>
      <c r="G30" s="4">
        <v>27.8</v>
      </c>
      <c r="H30" s="4">
        <v>34.44</v>
      </c>
      <c r="I30" s="4">
        <v>31.35</v>
      </c>
      <c r="J30" s="4">
        <v>34.17</v>
      </c>
      <c r="K30" s="4">
        <v>33.08</v>
      </c>
      <c r="L30" s="4">
        <v>31.99</v>
      </c>
      <c r="M30" s="4">
        <v>31.51</v>
      </c>
      <c r="N30" s="4">
        <v>34.28</v>
      </c>
      <c r="O30" s="4">
        <v>29.67</v>
      </c>
      <c r="P30" s="4">
        <v>31.76</v>
      </c>
      <c r="Q30" s="4">
        <v>30.22</v>
      </c>
      <c r="R30" s="4">
        <v>36.81</v>
      </c>
      <c r="S30" s="4">
        <v>30.73</v>
      </c>
      <c r="T30" s="4">
        <v>32.299999999999997</v>
      </c>
      <c r="U30" s="4">
        <v>35.92</v>
      </c>
      <c r="V30" s="4">
        <v>28.59</v>
      </c>
      <c r="W30" s="4">
        <v>32.58</v>
      </c>
      <c r="X30" s="4">
        <v>27.74</v>
      </c>
      <c r="Y30" s="4">
        <v>27.95</v>
      </c>
      <c r="Z30" s="4">
        <v>26.64</v>
      </c>
      <c r="AA30" s="4">
        <v>27.41</v>
      </c>
      <c r="AB30" s="4">
        <v>29.19</v>
      </c>
      <c r="AC30" s="4">
        <v>25.33</v>
      </c>
      <c r="AD30" s="4">
        <v>21.72</v>
      </c>
      <c r="AE30" s="4">
        <v>25.59</v>
      </c>
      <c r="AF30" s="4">
        <v>24.36</v>
      </c>
      <c r="AG30" s="4">
        <v>21.21</v>
      </c>
      <c r="AH30" s="4">
        <v>21.08</v>
      </c>
      <c r="AI30" s="4">
        <v>22.01</v>
      </c>
      <c r="AJ30" s="4">
        <v>20.05</v>
      </c>
      <c r="AK30" s="4">
        <v>24.28</v>
      </c>
      <c r="AL30" s="4">
        <v>18.68</v>
      </c>
      <c r="AM30" s="4">
        <v>21.77</v>
      </c>
      <c r="AN30" s="4">
        <v>25.12</v>
      </c>
      <c r="AO30" s="4">
        <v>17</v>
      </c>
      <c r="AP30" s="4">
        <v>20.260000000000002</v>
      </c>
      <c r="AQ30" s="4">
        <v>20.59</v>
      </c>
      <c r="AR30" s="4">
        <v>20.22</v>
      </c>
      <c r="AS30" s="4">
        <v>19.88</v>
      </c>
      <c r="AT30" s="4">
        <v>19.57</v>
      </c>
      <c r="AU30" s="4">
        <v>19.22</v>
      </c>
      <c r="AV30" s="4">
        <v>18.87</v>
      </c>
      <c r="AW30" s="4">
        <v>18.579999999999998</v>
      </c>
      <c r="AX30" s="4">
        <v>18.38</v>
      </c>
      <c r="AY30" s="4">
        <v>18.13</v>
      </c>
      <c r="AZ30" s="4">
        <v>17.91</v>
      </c>
      <c r="BA30" s="4">
        <v>17.68</v>
      </c>
      <c r="BB30" s="4">
        <v>17.37</v>
      </c>
      <c r="BC30" s="4">
        <v>17.170000000000002</v>
      </c>
      <c r="BD30" s="4">
        <v>16.920000000000002</v>
      </c>
      <c r="BE30" s="4">
        <v>16.649999999999999</v>
      </c>
      <c r="BF30" s="4">
        <v>16.39</v>
      </c>
      <c r="BG30" s="4">
        <v>16.149999999999999</v>
      </c>
      <c r="BH30" s="4">
        <v>15.97</v>
      </c>
      <c r="BI30" s="4">
        <v>15.82</v>
      </c>
      <c r="BJ30" s="4">
        <v>15.64</v>
      </c>
      <c r="BK30" s="4">
        <v>15.41</v>
      </c>
      <c r="BL30" s="4">
        <v>15.21</v>
      </c>
      <c r="BM30" s="4">
        <v>15.05</v>
      </c>
      <c r="BN30" s="4">
        <v>14.84</v>
      </c>
      <c r="BO30" s="4">
        <v>14.64</v>
      </c>
      <c r="BP30" s="4">
        <v>14.42</v>
      </c>
      <c r="BQ30" s="4">
        <v>14.27</v>
      </c>
      <c r="BR30" s="4">
        <v>14.12</v>
      </c>
      <c r="BS30" s="4">
        <v>13.94</v>
      </c>
      <c r="BT30" s="4">
        <v>13.83</v>
      </c>
      <c r="BU30" s="4">
        <v>13.65</v>
      </c>
      <c r="BV30" s="4">
        <v>13.54</v>
      </c>
      <c r="BW30" s="4">
        <v>13.42</v>
      </c>
      <c r="BX30" s="4">
        <v>13.28</v>
      </c>
      <c r="BY30" s="4">
        <v>13.14</v>
      </c>
      <c r="BZ30" s="4">
        <v>12.98</v>
      </c>
      <c r="CA30" s="4">
        <v>12.81</v>
      </c>
      <c r="CB30" s="4">
        <v>12.63</v>
      </c>
      <c r="CC30" s="4">
        <v>12.49</v>
      </c>
      <c r="CD30" s="4">
        <v>12.32</v>
      </c>
      <c r="CE30" s="4">
        <v>12.22</v>
      </c>
      <c r="CF30" s="4">
        <v>12.12</v>
      </c>
      <c r="CG30" s="4">
        <v>11.95</v>
      </c>
      <c r="CH30" s="4">
        <v>11.8</v>
      </c>
      <c r="CI30" s="4">
        <v>11.59</v>
      </c>
      <c r="CJ30" s="4">
        <v>11.4</v>
      </c>
      <c r="CK30" s="4">
        <v>11.29</v>
      </c>
      <c r="CL30" s="4">
        <v>11.07</v>
      </c>
      <c r="CM30" s="4">
        <v>10.87</v>
      </c>
    </row>
    <row r="31" spans="1:91" ht="14.1" customHeight="1">
      <c r="A31" s="2">
        <v>25</v>
      </c>
      <c r="B31" s="4">
        <v>34.979999999999997</v>
      </c>
      <c r="C31" s="4">
        <v>41.97</v>
      </c>
      <c r="D31" s="4">
        <v>39.56</v>
      </c>
      <c r="E31" s="4">
        <v>38.49</v>
      </c>
      <c r="F31" s="4">
        <v>30.19</v>
      </c>
      <c r="G31" s="4">
        <v>32.450000000000003</v>
      </c>
      <c r="H31" s="4">
        <v>34.9</v>
      </c>
      <c r="I31" s="4">
        <v>32.28</v>
      </c>
      <c r="J31" s="4">
        <v>33.909999999999997</v>
      </c>
      <c r="K31" s="4">
        <v>33.44</v>
      </c>
      <c r="L31" s="4">
        <v>33.68</v>
      </c>
      <c r="M31" s="4">
        <v>32.159999999999997</v>
      </c>
      <c r="N31" s="4">
        <v>31.43</v>
      </c>
      <c r="O31" s="4">
        <v>29.8</v>
      </c>
      <c r="P31" s="4">
        <v>30.55</v>
      </c>
      <c r="Q31" s="4">
        <v>35.51</v>
      </c>
      <c r="R31" s="4">
        <v>33.78</v>
      </c>
      <c r="S31" s="4">
        <v>39.03</v>
      </c>
      <c r="T31" s="4">
        <v>28.41</v>
      </c>
      <c r="U31" s="4">
        <v>35.58</v>
      </c>
      <c r="V31" s="4">
        <v>31.54</v>
      </c>
      <c r="W31" s="4">
        <v>32.96</v>
      </c>
      <c r="X31" s="4">
        <v>30.76</v>
      </c>
      <c r="Y31" s="4">
        <v>32.409999999999997</v>
      </c>
      <c r="Z31" s="4">
        <v>29.29</v>
      </c>
      <c r="AA31" s="4">
        <v>29.12</v>
      </c>
      <c r="AB31" s="4">
        <v>23.81</v>
      </c>
      <c r="AC31" s="4">
        <v>26.36</v>
      </c>
      <c r="AD31" s="4">
        <v>29.67</v>
      </c>
      <c r="AE31" s="4">
        <v>25.4</v>
      </c>
      <c r="AF31" s="4">
        <v>26.64</v>
      </c>
      <c r="AG31" s="4">
        <v>24.71</v>
      </c>
      <c r="AH31" s="4">
        <v>24.39</v>
      </c>
      <c r="AI31" s="4">
        <v>24.51</v>
      </c>
      <c r="AJ31" s="4">
        <v>22.77</v>
      </c>
      <c r="AK31" s="4">
        <v>24.63</v>
      </c>
      <c r="AL31" s="4">
        <v>22.84</v>
      </c>
      <c r="AM31" s="4">
        <v>30.23</v>
      </c>
      <c r="AN31" s="4">
        <v>22.63</v>
      </c>
      <c r="AO31" s="4">
        <v>22.77</v>
      </c>
      <c r="AP31" s="4">
        <v>21.36</v>
      </c>
      <c r="AQ31" s="4">
        <v>21.81</v>
      </c>
      <c r="AR31" s="4">
        <v>21.49</v>
      </c>
      <c r="AS31" s="4">
        <v>21.14</v>
      </c>
      <c r="AT31" s="4">
        <v>20.83</v>
      </c>
      <c r="AU31" s="4">
        <v>20.48</v>
      </c>
      <c r="AV31" s="4">
        <v>20.22</v>
      </c>
      <c r="AW31" s="4">
        <v>19.940000000000001</v>
      </c>
      <c r="AX31" s="4">
        <v>19.71</v>
      </c>
      <c r="AY31" s="4">
        <v>19.48</v>
      </c>
      <c r="AZ31" s="4">
        <v>19.2</v>
      </c>
      <c r="BA31" s="4">
        <v>18.95</v>
      </c>
      <c r="BB31" s="4">
        <v>18.7</v>
      </c>
      <c r="BC31" s="4">
        <v>18.510000000000002</v>
      </c>
      <c r="BD31" s="4">
        <v>18.23</v>
      </c>
      <c r="BE31" s="4">
        <v>17.91</v>
      </c>
      <c r="BF31" s="4">
        <v>17.63</v>
      </c>
      <c r="BG31" s="4">
        <v>17.38</v>
      </c>
      <c r="BH31" s="4">
        <v>17.09</v>
      </c>
      <c r="BI31" s="4">
        <v>16.850000000000001</v>
      </c>
      <c r="BJ31" s="4">
        <v>16.7</v>
      </c>
      <c r="BK31" s="4">
        <v>16.54</v>
      </c>
      <c r="BL31" s="4">
        <v>16.399999999999999</v>
      </c>
      <c r="BM31" s="4">
        <v>16.16</v>
      </c>
      <c r="BN31" s="4">
        <v>15.89</v>
      </c>
      <c r="BO31" s="4">
        <v>15.63</v>
      </c>
      <c r="BP31" s="4">
        <v>15.38</v>
      </c>
      <c r="BQ31" s="4">
        <v>15.23</v>
      </c>
      <c r="BR31" s="4">
        <v>15.08</v>
      </c>
      <c r="BS31" s="4">
        <v>14.94</v>
      </c>
      <c r="BT31" s="4">
        <v>14.76</v>
      </c>
      <c r="BU31" s="4">
        <v>14.59</v>
      </c>
      <c r="BV31" s="4">
        <v>14.48</v>
      </c>
      <c r="BW31" s="4">
        <v>14.3</v>
      </c>
      <c r="BX31" s="4">
        <v>14.18</v>
      </c>
      <c r="BY31" s="4">
        <v>14.05</v>
      </c>
      <c r="BZ31" s="4">
        <v>13.83</v>
      </c>
      <c r="CA31" s="4">
        <v>13.67</v>
      </c>
      <c r="CB31" s="4">
        <v>13.51</v>
      </c>
      <c r="CC31" s="4">
        <v>13.32</v>
      </c>
      <c r="CD31" s="4">
        <v>13.18</v>
      </c>
      <c r="CE31" s="4">
        <v>13.08</v>
      </c>
      <c r="CF31" s="4">
        <v>12.91</v>
      </c>
      <c r="CG31" s="4">
        <v>12.73</v>
      </c>
      <c r="CH31" s="4">
        <v>12.63</v>
      </c>
      <c r="CI31" s="4">
        <v>12.47</v>
      </c>
      <c r="CJ31" s="4">
        <v>12.33</v>
      </c>
      <c r="CK31" s="4">
        <v>12.2</v>
      </c>
      <c r="CL31" s="4">
        <v>11.95</v>
      </c>
      <c r="CM31" s="4">
        <v>11.73</v>
      </c>
    </row>
    <row r="32" spans="1:91" ht="14.1" customHeight="1">
      <c r="A32" s="2">
        <v>26</v>
      </c>
      <c r="B32" s="4">
        <v>44.55</v>
      </c>
      <c r="C32" s="4">
        <v>39.72</v>
      </c>
      <c r="D32" s="4">
        <v>41</v>
      </c>
      <c r="E32" s="4">
        <v>39.75</v>
      </c>
      <c r="F32" s="4">
        <v>36.74</v>
      </c>
      <c r="G32" s="4">
        <v>36.17</v>
      </c>
      <c r="H32" s="4">
        <v>34.96</v>
      </c>
      <c r="I32" s="4">
        <v>32.729999999999997</v>
      </c>
      <c r="J32" s="4">
        <v>29.86</v>
      </c>
      <c r="K32" s="4">
        <v>38.19</v>
      </c>
      <c r="L32" s="4">
        <v>33.840000000000003</v>
      </c>
      <c r="M32" s="4">
        <v>32.950000000000003</v>
      </c>
      <c r="N32" s="4">
        <v>38.979999999999997</v>
      </c>
      <c r="O32" s="4">
        <v>33.799999999999997</v>
      </c>
      <c r="P32" s="4">
        <v>33.72</v>
      </c>
      <c r="Q32" s="4">
        <v>37.93</v>
      </c>
      <c r="R32" s="4">
        <v>30.9</v>
      </c>
      <c r="S32" s="4">
        <v>32.96</v>
      </c>
      <c r="T32" s="4">
        <v>36.22</v>
      </c>
      <c r="U32" s="4">
        <v>34.01</v>
      </c>
      <c r="V32" s="4">
        <v>38.729999999999997</v>
      </c>
      <c r="W32" s="4">
        <v>32.700000000000003</v>
      </c>
      <c r="X32" s="4">
        <v>38.729999999999997</v>
      </c>
      <c r="Y32" s="4">
        <v>35.4</v>
      </c>
      <c r="Z32" s="4">
        <v>32.61</v>
      </c>
      <c r="AA32" s="4">
        <v>34.78</v>
      </c>
      <c r="AB32" s="4">
        <v>30.13</v>
      </c>
      <c r="AC32" s="4">
        <v>32.07</v>
      </c>
      <c r="AD32" s="4">
        <v>29</v>
      </c>
      <c r="AE32" s="4">
        <v>26.95</v>
      </c>
      <c r="AF32" s="4">
        <v>27.01</v>
      </c>
      <c r="AG32" s="4">
        <v>21.03</v>
      </c>
      <c r="AH32" s="4">
        <v>26.35</v>
      </c>
      <c r="AI32" s="4">
        <v>26.24</v>
      </c>
      <c r="AJ32" s="4">
        <v>28.05</v>
      </c>
      <c r="AK32" s="4">
        <v>24.59</v>
      </c>
      <c r="AL32" s="4">
        <v>24.48</v>
      </c>
      <c r="AM32" s="4">
        <v>25.19</v>
      </c>
      <c r="AN32" s="4">
        <v>27.97</v>
      </c>
      <c r="AO32" s="4">
        <v>23.8</v>
      </c>
      <c r="AP32" s="4">
        <v>23.04</v>
      </c>
      <c r="AQ32" s="4">
        <v>23.54</v>
      </c>
      <c r="AR32" s="4">
        <v>23.25</v>
      </c>
      <c r="AS32" s="4">
        <v>22.96</v>
      </c>
      <c r="AT32" s="4">
        <v>22.64</v>
      </c>
      <c r="AU32" s="4">
        <v>22.36</v>
      </c>
      <c r="AV32" s="4">
        <v>22.05</v>
      </c>
      <c r="AW32" s="4">
        <v>21.74</v>
      </c>
      <c r="AX32" s="4">
        <v>21.46</v>
      </c>
      <c r="AY32" s="4">
        <v>21.13</v>
      </c>
      <c r="AZ32" s="4">
        <v>20.8</v>
      </c>
      <c r="BA32" s="4">
        <v>20.48</v>
      </c>
      <c r="BB32" s="4">
        <v>20.260000000000002</v>
      </c>
      <c r="BC32" s="4">
        <v>20.05</v>
      </c>
      <c r="BD32" s="4">
        <v>19.78</v>
      </c>
      <c r="BE32" s="4">
        <v>19.559999999999999</v>
      </c>
      <c r="BF32" s="4">
        <v>19.329999999999998</v>
      </c>
      <c r="BG32" s="4">
        <v>19.100000000000001</v>
      </c>
      <c r="BH32" s="4">
        <v>18.8</v>
      </c>
      <c r="BI32" s="4">
        <v>18.54</v>
      </c>
      <c r="BJ32" s="4">
        <v>18.37</v>
      </c>
      <c r="BK32" s="4">
        <v>18.170000000000002</v>
      </c>
      <c r="BL32" s="4">
        <v>17.899999999999999</v>
      </c>
      <c r="BM32" s="4">
        <v>17.649999999999999</v>
      </c>
      <c r="BN32" s="4">
        <v>17.45</v>
      </c>
      <c r="BO32" s="4">
        <v>17.22</v>
      </c>
      <c r="BP32" s="4">
        <v>17</v>
      </c>
      <c r="BQ32" s="4">
        <v>16.84</v>
      </c>
      <c r="BR32" s="4">
        <v>16.63</v>
      </c>
      <c r="BS32" s="4">
        <v>16.41</v>
      </c>
      <c r="BT32" s="4">
        <v>16.2</v>
      </c>
      <c r="BU32" s="4">
        <v>16.02</v>
      </c>
      <c r="BV32" s="4">
        <v>15.93</v>
      </c>
      <c r="BW32" s="4">
        <v>15.68</v>
      </c>
      <c r="BX32" s="4">
        <v>15.43</v>
      </c>
      <c r="BY32" s="4">
        <v>15.24</v>
      </c>
      <c r="BZ32" s="4">
        <v>15.04</v>
      </c>
      <c r="CA32" s="4">
        <v>14.9</v>
      </c>
      <c r="CB32" s="4">
        <v>14.67</v>
      </c>
      <c r="CC32" s="4">
        <v>14.5</v>
      </c>
      <c r="CD32" s="4">
        <v>14.38</v>
      </c>
      <c r="CE32" s="4">
        <v>14.24</v>
      </c>
      <c r="CF32" s="4">
        <v>14.07</v>
      </c>
      <c r="CG32" s="4">
        <v>13.88</v>
      </c>
      <c r="CH32" s="4">
        <v>13.77</v>
      </c>
      <c r="CI32" s="4">
        <v>13.59</v>
      </c>
      <c r="CJ32" s="4">
        <v>13.42</v>
      </c>
      <c r="CK32" s="4">
        <v>13.27</v>
      </c>
      <c r="CL32" s="4">
        <v>13.14</v>
      </c>
      <c r="CM32" s="4">
        <v>12.96</v>
      </c>
    </row>
    <row r="33" spans="1:91" ht="14.1" customHeight="1">
      <c r="A33" s="2">
        <v>27</v>
      </c>
      <c r="B33" s="4">
        <v>44.72</v>
      </c>
      <c r="C33" s="4">
        <v>41.01</v>
      </c>
      <c r="D33" s="4">
        <v>40.54</v>
      </c>
      <c r="E33" s="4">
        <v>42.39</v>
      </c>
      <c r="F33" s="4">
        <v>32.1</v>
      </c>
      <c r="G33" s="4">
        <v>36.880000000000003</v>
      </c>
      <c r="H33" s="4">
        <v>35.89</v>
      </c>
      <c r="I33" s="4">
        <v>38.049999999999997</v>
      </c>
      <c r="J33" s="4">
        <v>31</v>
      </c>
      <c r="K33" s="4">
        <v>36.630000000000003</v>
      </c>
      <c r="L33" s="4">
        <v>37.909999999999997</v>
      </c>
      <c r="M33" s="4">
        <v>29.4</v>
      </c>
      <c r="N33" s="4">
        <v>44.26</v>
      </c>
      <c r="O33" s="4">
        <v>37.36</v>
      </c>
      <c r="P33" s="4">
        <v>47.37</v>
      </c>
      <c r="Q33" s="4">
        <v>39.630000000000003</v>
      </c>
      <c r="R33" s="4">
        <v>30.75</v>
      </c>
      <c r="S33" s="4">
        <v>36.64</v>
      </c>
      <c r="T33" s="4">
        <v>34.15</v>
      </c>
      <c r="U33" s="4">
        <v>37.54</v>
      </c>
      <c r="V33" s="4">
        <v>36.5</v>
      </c>
      <c r="W33" s="4">
        <v>32.340000000000003</v>
      </c>
      <c r="X33" s="4">
        <v>34.380000000000003</v>
      </c>
      <c r="Y33" s="4">
        <v>31.87</v>
      </c>
      <c r="Z33" s="4">
        <v>38.409999999999997</v>
      </c>
      <c r="AA33" s="4">
        <v>30.98</v>
      </c>
      <c r="AB33" s="4">
        <v>25.05</v>
      </c>
      <c r="AC33" s="4">
        <v>29.27</v>
      </c>
      <c r="AD33" s="4">
        <v>28.55</v>
      </c>
      <c r="AE33" s="4">
        <v>33.049999999999997</v>
      </c>
      <c r="AF33" s="4">
        <v>34.83</v>
      </c>
      <c r="AG33" s="4">
        <v>27.15</v>
      </c>
      <c r="AH33" s="4">
        <v>29.17</v>
      </c>
      <c r="AI33" s="4">
        <v>23.34</v>
      </c>
      <c r="AJ33" s="4">
        <v>24.43</v>
      </c>
      <c r="AK33" s="4">
        <v>29.07</v>
      </c>
      <c r="AL33" s="4">
        <v>25.96</v>
      </c>
      <c r="AM33" s="4">
        <v>27.8</v>
      </c>
      <c r="AN33" s="4">
        <v>30.34</v>
      </c>
      <c r="AO33" s="4">
        <v>30.2</v>
      </c>
      <c r="AP33" s="4">
        <v>25.28</v>
      </c>
      <c r="AQ33" s="4">
        <v>25.74</v>
      </c>
      <c r="AR33" s="4">
        <v>25.39</v>
      </c>
      <c r="AS33" s="4">
        <v>25.11</v>
      </c>
      <c r="AT33" s="4">
        <v>24.84</v>
      </c>
      <c r="AU33" s="4">
        <v>24.56</v>
      </c>
      <c r="AV33" s="4">
        <v>24.18</v>
      </c>
      <c r="AW33" s="4">
        <v>23.84</v>
      </c>
      <c r="AX33" s="4">
        <v>23.56</v>
      </c>
      <c r="AY33" s="4">
        <v>23.2</v>
      </c>
      <c r="AZ33" s="4">
        <v>22.9</v>
      </c>
      <c r="BA33" s="4">
        <v>22.66</v>
      </c>
      <c r="BB33" s="4">
        <v>22.49</v>
      </c>
      <c r="BC33" s="4">
        <v>22.23</v>
      </c>
      <c r="BD33" s="4">
        <v>21.91</v>
      </c>
      <c r="BE33" s="4">
        <v>21.68</v>
      </c>
      <c r="BF33" s="4">
        <v>21.44</v>
      </c>
      <c r="BG33" s="4">
        <v>21.19</v>
      </c>
      <c r="BH33" s="4">
        <v>20.93</v>
      </c>
      <c r="BI33" s="4">
        <v>20.66</v>
      </c>
      <c r="BJ33" s="4">
        <v>20.420000000000002</v>
      </c>
      <c r="BK33" s="4">
        <v>20.2</v>
      </c>
      <c r="BL33" s="4">
        <v>19.88</v>
      </c>
      <c r="BM33" s="4">
        <v>19.63</v>
      </c>
      <c r="BN33" s="4">
        <v>19.43</v>
      </c>
      <c r="BO33" s="4">
        <v>19.2</v>
      </c>
      <c r="BP33" s="4">
        <v>19.03</v>
      </c>
      <c r="BQ33" s="4">
        <v>18.79</v>
      </c>
      <c r="BR33" s="4">
        <v>18.52</v>
      </c>
      <c r="BS33" s="4">
        <v>18.32</v>
      </c>
      <c r="BT33" s="4">
        <v>18.100000000000001</v>
      </c>
      <c r="BU33" s="4">
        <v>17.809999999999999</v>
      </c>
      <c r="BV33" s="4">
        <v>17.64</v>
      </c>
      <c r="BW33" s="4">
        <v>17.48</v>
      </c>
      <c r="BX33" s="4">
        <v>17.239999999999998</v>
      </c>
      <c r="BY33" s="4">
        <v>17</v>
      </c>
      <c r="BZ33" s="4">
        <v>16.809999999999999</v>
      </c>
      <c r="CA33" s="4">
        <v>16.61</v>
      </c>
      <c r="CB33" s="4">
        <v>16.399999999999999</v>
      </c>
      <c r="CC33" s="4">
        <v>16.239999999999998</v>
      </c>
      <c r="CD33" s="4">
        <v>16</v>
      </c>
      <c r="CE33" s="4">
        <v>15.81</v>
      </c>
      <c r="CF33" s="4">
        <v>15.59</v>
      </c>
      <c r="CG33" s="4">
        <v>15.33</v>
      </c>
      <c r="CH33" s="4">
        <v>15.21</v>
      </c>
      <c r="CI33" s="4">
        <v>15.01</v>
      </c>
      <c r="CJ33" s="4">
        <v>14.83</v>
      </c>
      <c r="CK33" s="4">
        <v>14.65</v>
      </c>
      <c r="CL33" s="4">
        <v>14.5</v>
      </c>
      <c r="CM33" s="4">
        <v>14.36</v>
      </c>
    </row>
    <row r="34" spans="1:91" ht="14.1" customHeight="1">
      <c r="A34" s="2">
        <v>28</v>
      </c>
      <c r="B34" s="4">
        <v>45.41</v>
      </c>
      <c r="C34" s="4">
        <v>42.72</v>
      </c>
      <c r="D34" s="4">
        <v>42.47</v>
      </c>
      <c r="E34" s="4">
        <v>42.62</v>
      </c>
      <c r="F34" s="4">
        <v>43.46</v>
      </c>
      <c r="G34" s="4">
        <v>38.1</v>
      </c>
      <c r="H34" s="4">
        <v>38.200000000000003</v>
      </c>
      <c r="I34" s="4">
        <v>37</v>
      </c>
      <c r="J34" s="4">
        <v>40.85</v>
      </c>
      <c r="K34" s="4">
        <v>39.44</v>
      </c>
      <c r="L34" s="4">
        <v>39.020000000000003</v>
      </c>
      <c r="M34" s="4">
        <v>41.82</v>
      </c>
      <c r="N34" s="4">
        <v>41.34</v>
      </c>
      <c r="O34" s="4">
        <v>33.85</v>
      </c>
      <c r="P34" s="4">
        <v>37.020000000000003</v>
      </c>
      <c r="Q34" s="4">
        <v>41.97</v>
      </c>
      <c r="R34" s="4">
        <v>32.94</v>
      </c>
      <c r="S34" s="4">
        <v>39.07</v>
      </c>
      <c r="T34" s="4">
        <v>45.54</v>
      </c>
      <c r="U34" s="4">
        <v>36.51</v>
      </c>
      <c r="V34" s="4">
        <v>33.89</v>
      </c>
      <c r="W34" s="4">
        <v>33.89</v>
      </c>
      <c r="X34" s="4">
        <v>39.630000000000003</v>
      </c>
      <c r="Y34" s="4">
        <v>35.03</v>
      </c>
      <c r="Z34" s="4">
        <v>33.840000000000003</v>
      </c>
      <c r="AA34" s="4">
        <v>38.19</v>
      </c>
      <c r="AB34" s="4">
        <v>32.08</v>
      </c>
      <c r="AC34" s="4">
        <v>31.63</v>
      </c>
      <c r="AD34" s="4">
        <v>34.21</v>
      </c>
      <c r="AE34" s="4">
        <v>36.49</v>
      </c>
      <c r="AF34" s="4">
        <v>29.55</v>
      </c>
      <c r="AG34" s="4">
        <v>33.119999999999997</v>
      </c>
      <c r="AH34" s="4">
        <v>33.450000000000003</v>
      </c>
      <c r="AI34" s="4">
        <v>34.11</v>
      </c>
      <c r="AJ34" s="4">
        <v>28.18</v>
      </c>
      <c r="AK34" s="4">
        <v>32.729999999999997</v>
      </c>
      <c r="AL34" s="4">
        <v>29.92</v>
      </c>
      <c r="AM34" s="4">
        <v>33.1</v>
      </c>
      <c r="AN34" s="4">
        <v>29.21</v>
      </c>
      <c r="AO34" s="4">
        <v>27.77</v>
      </c>
      <c r="AP34" s="4">
        <v>27.81</v>
      </c>
      <c r="AQ34" s="4">
        <v>28.4</v>
      </c>
      <c r="AR34" s="4">
        <v>27.99</v>
      </c>
      <c r="AS34" s="4">
        <v>27.71</v>
      </c>
      <c r="AT34" s="4">
        <v>27.44</v>
      </c>
      <c r="AU34" s="4">
        <v>27.14</v>
      </c>
      <c r="AV34" s="4">
        <v>26.83</v>
      </c>
      <c r="AW34" s="4">
        <v>26.56</v>
      </c>
      <c r="AX34" s="4">
        <v>26.27</v>
      </c>
      <c r="AY34" s="4">
        <v>25.89</v>
      </c>
      <c r="AZ34" s="4">
        <v>25.59</v>
      </c>
      <c r="BA34" s="4">
        <v>25.37</v>
      </c>
      <c r="BB34" s="4">
        <v>25.14</v>
      </c>
      <c r="BC34" s="4">
        <v>24.84</v>
      </c>
      <c r="BD34" s="4">
        <v>24.57</v>
      </c>
      <c r="BE34" s="4">
        <v>24.28</v>
      </c>
      <c r="BF34" s="4">
        <v>23.96</v>
      </c>
      <c r="BG34" s="4">
        <v>23.7</v>
      </c>
      <c r="BH34" s="4">
        <v>23.4</v>
      </c>
      <c r="BI34" s="4">
        <v>23.07</v>
      </c>
      <c r="BJ34" s="4">
        <v>22.82</v>
      </c>
      <c r="BK34" s="4">
        <v>22.61</v>
      </c>
      <c r="BL34" s="4">
        <v>22.35</v>
      </c>
      <c r="BM34" s="4">
        <v>22.09</v>
      </c>
      <c r="BN34" s="4">
        <v>21.81</v>
      </c>
      <c r="BO34" s="4">
        <v>21.52</v>
      </c>
      <c r="BP34" s="4">
        <v>21.29</v>
      </c>
      <c r="BQ34" s="4">
        <v>21.04</v>
      </c>
      <c r="BR34" s="4">
        <v>20.72</v>
      </c>
      <c r="BS34" s="4">
        <v>20.49</v>
      </c>
      <c r="BT34" s="4">
        <v>20.22</v>
      </c>
      <c r="BU34" s="4">
        <v>19.86</v>
      </c>
      <c r="BV34" s="4">
        <v>19.649999999999999</v>
      </c>
      <c r="BW34" s="4">
        <v>19.55</v>
      </c>
      <c r="BX34" s="4">
        <v>19.399999999999999</v>
      </c>
      <c r="BY34" s="4">
        <v>19.170000000000002</v>
      </c>
      <c r="BZ34" s="4">
        <v>18.920000000000002</v>
      </c>
      <c r="CA34" s="4">
        <v>18.670000000000002</v>
      </c>
      <c r="CB34" s="4">
        <v>18.47</v>
      </c>
      <c r="CC34" s="4">
        <v>18.260000000000002</v>
      </c>
      <c r="CD34" s="4">
        <v>17.96</v>
      </c>
      <c r="CE34" s="4">
        <v>17.79</v>
      </c>
      <c r="CF34" s="4">
        <v>17.52</v>
      </c>
      <c r="CG34" s="4">
        <v>17.22</v>
      </c>
      <c r="CH34" s="4">
        <v>17.03</v>
      </c>
      <c r="CI34" s="4">
        <v>16.82</v>
      </c>
      <c r="CJ34" s="4">
        <v>16.68</v>
      </c>
      <c r="CK34" s="4">
        <v>16.48</v>
      </c>
      <c r="CL34" s="4">
        <v>16.3</v>
      </c>
      <c r="CM34" s="4">
        <v>16.13</v>
      </c>
    </row>
    <row r="35" spans="1:91" ht="14.1" customHeight="1">
      <c r="A35" s="2">
        <v>29</v>
      </c>
      <c r="B35" s="4">
        <v>44.98</v>
      </c>
      <c r="C35" s="4">
        <v>43.72</v>
      </c>
      <c r="D35" s="4">
        <v>44.49</v>
      </c>
      <c r="E35" s="4">
        <v>47.98</v>
      </c>
      <c r="F35" s="4">
        <v>39.89</v>
      </c>
      <c r="G35" s="4">
        <v>45.04</v>
      </c>
      <c r="H35" s="4">
        <v>44.44</v>
      </c>
      <c r="I35" s="4">
        <v>37.68</v>
      </c>
      <c r="J35" s="4">
        <v>46.79</v>
      </c>
      <c r="K35" s="4">
        <v>40.44</v>
      </c>
      <c r="L35" s="4">
        <v>36.479999999999997</v>
      </c>
      <c r="M35" s="4">
        <v>41.54</v>
      </c>
      <c r="N35" s="4">
        <v>36.700000000000003</v>
      </c>
      <c r="O35" s="4">
        <v>42.49</v>
      </c>
      <c r="P35" s="4">
        <v>38.61</v>
      </c>
      <c r="Q35" s="4">
        <v>40.07</v>
      </c>
      <c r="R35" s="4">
        <v>46.02</v>
      </c>
      <c r="S35" s="4">
        <v>40.81</v>
      </c>
      <c r="T35" s="4">
        <v>35.46</v>
      </c>
      <c r="U35" s="4">
        <v>39.479999999999997</v>
      </c>
      <c r="V35" s="4">
        <v>39.83</v>
      </c>
      <c r="W35" s="4">
        <v>38.549999999999997</v>
      </c>
      <c r="X35" s="4">
        <v>44.08</v>
      </c>
      <c r="Y35" s="4">
        <v>38.53</v>
      </c>
      <c r="Z35" s="4">
        <v>37.549999999999997</v>
      </c>
      <c r="AA35" s="4">
        <v>33.119999999999997</v>
      </c>
      <c r="AB35" s="4">
        <v>38.54</v>
      </c>
      <c r="AC35" s="4">
        <v>37.47</v>
      </c>
      <c r="AD35" s="4">
        <v>37.08</v>
      </c>
      <c r="AE35" s="4">
        <v>28.89</v>
      </c>
      <c r="AF35" s="4">
        <v>29.38</v>
      </c>
      <c r="AG35" s="4">
        <v>27.64</v>
      </c>
      <c r="AH35" s="4">
        <v>29.59</v>
      </c>
      <c r="AI35" s="4">
        <v>34.79</v>
      </c>
      <c r="AJ35" s="4">
        <v>37.35</v>
      </c>
      <c r="AK35" s="4">
        <v>32.26</v>
      </c>
      <c r="AL35" s="4">
        <v>27.85</v>
      </c>
      <c r="AM35" s="4">
        <v>30.29</v>
      </c>
      <c r="AN35" s="4">
        <v>32.270000000000003</v>
      </c>
      <c r="AO35" s="4">
        <v>32.130000000000003</v>
      </c>
      <c r="AP35" s="4">
        <v>30.86</v>
      </c>
      <c r="AQ35" s="4">
        <v>31.51</v>
      </c>
      <c r="AR35" s="4">
        <v>31.08</v>
      </c>
      <c r="AS35" s="4">
        <v>30.83</v>
      </c>
      <c r="AT35" s="4">
        <v>30.57</v>
      </c>
      <c r="AU35" s="4">
        <v>30.3</v>
      </c>
      <c r="AV35" s="4">
        <v>30.03</v>
      </c>
      <c r="AW35" s="4">
        <v>29.77</v>
      </c>
      <c r="AX35" s="4">
        <v>29.48</v>
      </c>
      <c r="AY35" s="4">
        <v>29.12</v>
      </c>
      <c r="AZ35" s="4">
        <v>28.79</v>
      </c>
      <c r="BA35" s="4">
        <v>28.47</v>
      </c>
      <c r="BB35" s="4">
        <v>28.12</v>
      </c>
      <c r="BC35" s="4">
        <v>27.82</v>
      </c>
      <c r="BD35" s="4">
        <v>27.58</v>
      </c>
      <c r="BE35" s="4">
        <v>27.24</v>
      </c>
      <c r="BF35" s="4">
        <v>26.89</v>
      </c>
      <c r="BG35" s="4">
        <v>26.62</v>
      </c>
      <c r="BH35" s="4">
        <v>26.32</v>
      </c>
      <c r="BI35" s="4">
        <v>25.98</v>
      </c>
      <c r="BJ35" s="4">
        <v>25.69</v>
      </c>
      <c r="BK35" s="4">
        <v>25.46</v>
      </c>
      <c r="BL35" s="4">
        <v>25.17</v>
      </c>
      <c r="BM35" s="4">
        <v>24.8</v>
      </c>
      <c r="BN35" s="4">
        <v>24.48</v>
      </c>
      <c r="BO35" s="4">
        <v>24.23</v>
      </c>
      <c r="BP35" s="4">
        <v>23.94</v>
      </c>
      <c r="BQ35" s="4">
        <v>23.7</v>
      </c>
      <c r="BR35" s="4">
        <v>23.38</v>
      </c>
      <c r="BS35" s="4">
        <v>23.06</v>
      </c>
      <c r="BT35" s="4">
        <v>22.8</v>
      </c>
      <c r="BU35" s="4">
        <v>22.4</v>
      </c>
      <c r="BV35" s="4">
        <v>22.18</v>
      </c>
      <c r="BW35" s="4">
        <v>22.04</v>
      </c>
      <c r="BX35" s="4">
        <v>21.81</v>
      </c>
      <c r="BY35" s="4">
        <v>21.52</v>
      </c>
      <c r="BZ35" s="4">
        <v>21.22</v>
      </c>
      <c r="CA35" s="4">
        <v>20.99</v>
      </c>
      <c r="CB35" s="4">
        <v>20.74</v>
      </c>
      <c r="CC35" s="4">
        <v>20.47</v>
      </c>
      <c r="CD35" s="4">
        <v>20.190000000000001</v>
      </c>
      <c r="CE35" s="4">
        <v>19.96</v>
      </c>
      <c r="CF35" s="4">
        <v>19.71</v>
      </c>
      <c r="CG35" s="4">
        <v>19.440000000000001</v>
      </c>
      <c r="CH35" s="4">
        <v>19.2</v>
      </c>
      <c r="CI35" s="4">
        <v>18.989999999999998</v>
      </c>
      <c r="CJ35" s="4">
        <v>18.77</v>
      </c>
      <c r="CK35" s="4">
        <v>18.55</v>
      </c>
      <c r="CL35" s="4">
        <v>18.399999999999999</v>
      </c>
      <c r="CM35" s="4">
        <v>18.21</v>
      </c>
    </row>
    <row r="36" spans="1:91" ht="14.1" customHeight="1">
      <c r="A36" s="2">
        <v>30</v>
      </c>
      <c r="B36" s="4">
        <v>51.76</v>
      </c>
      <c r="C36" s="4">
        <v>53.25</v>
      </c>
      <c r="D36" s="4">
        <v>46.94</v>
      </c>
      <c r="E36" s="4">
        <v>42.66</v>
      </c>
      <c r="F36" s="4">
        <v>52.77</v>
      </c>
      <c r="G36" s="4">
        <v>53.09</v>
      </c>
      <c r="H36" s="4">
        <v>45.51</v>
      </c>
      <c r="I36" s="4">
        <v>42.72</v>
      </c>
      <c r="J36" s="4">
        <v>43.33</v>
      </c>
      <c r="K36" s="4">
        <v>41.27</v>
      </c>
      <c r="L36" s="4">
        <v>40.630000000000003</v>
      </c>
      <c r="M36" s="4">
        <v>38.83</v>
      </c>
      <c r="N36" s="4">
        <v>45.78</v>
      </c>
      <c r="O36" s="4">
        <v>43.6</v>
      </c>
      <c r="P36" s="4">
        <v>43.69</v>
      </c>
      <c r="Q36" s="4">
        <v>45.97</v>
      </c>
      <c r="R36" s="4">
        <v>41.14</v>
      </c>
      <c r="S36" s="4">
        <v>48.08</v>
      </c>
      <c r="T36" s="4">
        <v>46.27</v>
      </c>
      <c r="U36" s="4">
        <v>43.96</v>
      </c>
      <c r="V36" s="4">
        <v>38.229999999999997</v>
      </c>
      <c r="W36" s="4">
        <v>39.36</v>
      </c>
      <c r="X36" s="4">
        <v>47.48</v>
      </c>
      <c r="Y36" s="4">
        <v>47.25</v>
      </c>
      <c r="Z36" s="4">
        <v>36.46</v>
      </c>
      <c r="AA36" s="4">
        <v>38.76</v>
      </c>
      <c r="AB36" s="4">
        <v>38.58</v>
      </c>
      <c r="AC36" s="4">
        <v>38.659999999999997</v>
      </c>
      <c r="AD36" s="4">
        <v>36.700000000000003</v>
      </c>
      <c r="AE36" s="4">
        <v>40.33</v>
      </c>
      <c r="AF36" s="4">
        <v>36.6</v>
      </c>
      <c r="AG36" s="4">
        <v>33.409999999999997</v>
      </c>
      <c r="AH36" s="4">
        <v>37.840000000000003</v>
      </c>
      <c r="AI36" s="4">
        <v>33.08</v>
      </c>
      <c r="AJ36" s="4">
        <v>37.07</v>
      </c>
      <c r="AK36" s="4">
        <v>40.68</v>
      </c>
      <c r="AL36" s="4">
        <v>31.14</v>
      </c>
      <c r="AM36" s="4">
        <v>38.159999999999997</v>
      </c>
      <c r="AN36" s="4">
        <v>38.5</v>
      </c>
      <c r="AO36" s="4">
        <v>36.479999999999997</v>
      </c>
      <c r="AP36" s="4">
        <v>34.68</v>
      </c>
      <c r="AQ36" s="4">
        <v>35.049999999999997</v>
      </c>
      <c r="AR36" s="4">
        <v>34.479999999999997</v>
      </c>
      <c r="AS36" s="4">
        <v>34.22</v>
      </c>
      <c r="AT36" s="4">
        <v>33.94</v>
      </c>
      <c r="AU36" s="4">
        <v>33.630000000000003</v>
      </c>
      <c r="AV36" s="4">
        <v>33.369999999999997</v>
      </c>
      <c r="AW36" s="4">
        <v>33.130000000000003</v>
      </c>
      <c r="AX36" s="4">
        <v>32.79</v>
      </c>
      <c r="AY36" s="4">
        <v>32.42</v>
      </c>
      <c r="AZ36" s="4">
        <v>32.11</v>
      </c>
      <c r="BA36" s="4">
        <v>31.76</v>
      </c>
      <c r="BB36" s="4">
        <v>31.42</v>
      </c>
      <c r="BC36" s="4">
        <v>31.14</v>
      </c>
      <c r="BD36" s="4">
        <v>30.91</v>
      </c>
      <c r="BE36" s="4">
        <v>30.58</v>
      </c>
      <c r="BF36" s="4">
        <v>30.23</v>
      </c>
      <c r="BG36" s="4">
        <v>29.89</v>
      </c>
      <c r="BH36" s="4">
        <v>29.52</v>
      </c>
      <c r="BI36" s="4">
        <v>29.19</v>
      </c>
      <c r="BJ36" s="4">
        <v>28.86</v>
      </c>
      <c r="BK36" s="4">
        <v>28.6</v>
      </c>
      <c r="BL36" s="4">
        <v>28.22</v>
      </c>
      <c r="BM36" s="4">
        <v>27.8</v>
      </c>
      <c r="BN36" s="4">
        <v>27.49</v>
      </c>
      <c r="BO36" s="4">
        <v>27.19</v>
      </c>
      <c r="BP36" s="4">
        <v>26.85</v>
      </c>
      <c r="BQ36" s="4">
        <v>26.55</v>
      </c>
      <c r="BR36" s="4">
        <v>26.25</v>
      </c>
      <c r="BS36" s="4">
        <v>25.94</v>
      </c>
      <c r="BT36" s="4">
        <v>25.62</v>
      </c>
      <c r="BU36" s="4">
        <v>25.25</v>
      </c>
      <c r="BV36" s="4">
        <v>25.01</v>
      </c>
      <c r="BW36" s="4">
        <v>24.79</v>
      </c>
      <c r="BX36" s="4">
        <v>24.43</v>
      </c>
      <c r="BY36" s="4">
        <v>24.07</v>
      </c>
      <c r="BZ36" s="4">
        <v>23.72</v>
      </c>
      <c r="CA36" s="4">
        <v>23.43</v>
      </c>
      <c r="CB36" s="4">
        <v>23.2</v>
      </c>
      <c r="CC36" s="4">
        <v>22.95</v>
      </c>
      <c r="CD36" s="4">
        <v>22.69</v>
      </c>
      <c r="CE36" s="4">
        <v>22.4</v>
      </c>
      <c r="CF36" s="4">
        <v>22.1</v>
      </c>
      <c r="CG36" s="4">
        <v>21.78</v>
      </c>
      <c r="CH36" s="4">
        <v>21.58</v>
      </c>
      <c r="CI36" s="4">
        <v>21.4</v>
      </c>
      <c r="CJ36" s="4">
        <v>21.1</v>
      </c>
      <c r="CK36" s="4">
        <v>20.87</v>
      </c>
      <c r="CL36" s="4">
        <v>20.63</v>
      </c>
      <c r="CM36" s="4">
        <v>20.399999999999999</v>
      </c>
    </row>
    <row r="37" spans="1:91" ht="14.1" customHeight="1">
      <c r="A37" s="2">
        <v>31</v>
      </c>
      <c r="B37" s="4">
        <v>58.8</v>
      </c>
      <c r="C37" s="4">
        <v>55.66</v>
      </c>
      <c r="D37" s="4">
        <v>52.49</v>
      </c>
      <c r="E37" s="4">
        <v>49.04</v>
      </c>
      <c r="F37" s="4">
        <v>55.55</v>
      </c>
      <c r="G37" s="4">
        <v>51.36</v>
      </c>
      <c r="H37" s="4">
        <v>54.2</v>
      </c>
      <c r="I37" s="4">
        <v>58.34</v>
      </c>
      <c r="J37" s="4">
        <v>52.65</v>
      </c>
      <c r="K37" s="4">
        <v>48.41</v>
      </c>
      <c r="L37" s="4">
        <v>43.84</v>
      </c>
      <c r="M37" s="4">
        <v>49.86</v>
      </c>
      <c r="N37" s="4">
        <v>48.83</v>
      </c>
      <c r="O37" s="4">
        <v>47.2</v>
      </c>
      <c r="P37" s="4">
        <v>42.22</v>
      </c>
      <c r="Q37" s="4">
        <v>43.2</v>
      </c>
      <c r="R37" s="4">
        <v>50.89</v>
      </c>
      <c r="S37" s="4">
        <v>47.8</v>
      </c>
      <c r="T37" s="4">
        <v>44.41</v>
      </c>
      <c r="U37" s="4">
        <v>48.16</v>
      </c>
      <c r="V37" s="4">
        <v>49.52</v>
      </c>
      <c r="W37" s="4">
        <v>49.03</v>
      </c>
      <c r="X37" s="4">
        <v>44.57</v>
      </c>
      <c r="Y37" s="4">
        <v>45.46</v>
      </c>
      <c r="Z37" s="4">
        <v>42.45</v>
      </c>
      <c r="AA37" s="4">
        <v>36.58</v>
      </c>
      <c r="AB37" s="4">
        <v>36.590000000000003</v>
      </c>
      <c r="AC37" s="4">
        <v>41.08</v>
      </c>
      <c r="AD37" s="4">
        <v>42.25</v>
      </c>
      <c r="AE37" s="4">
        <v>35.57</v>
      </c>
      <c r="AF37" s="4">
        <v>42.08</v>
      </c>
      <c r="AG37" s="4">
        <v>39.58</v>
      </c>
      <c r="AH37" s="4">
        <v>40.24</v>
      </c>
      <c r="AI37" s="4">
        <v>41.07</v>
      </c>
      <c r="AJ37" s="4">
        <v>35.74</v>
      </c>
      <c r="AK37" s="4">
        <v>38.72</v>
      </c>
      <c r="AL37" s="4">
        <v>39.31</v>
      </c>
      <c r="AM37" s="4">
        <v>34.29</v>
      </c>
      <c r="AN37" s="4">
        <v>40.78</v>
      </c>
      <c r="AO37" s="4">
        <v>37.67</v>
      </c>
      <c r="AP37" s="4">
        <v>38.86</v>
      </c>
      <c r="AQ37" s="4">
        <v>38.75</v>
      </c>
      <c r="AR37" s="4">
        <v>37.909999999999997</v>
      </c>
      <c r="AS37" s="4">
        <v>37.71</v>
      </c>
      <c r="AT37" s="4">
        <v>37.44</v>
      </c>
      <c r="AU37" s="4">
        <v>37.07</v>
      </c>
      <c r="AV37" s="4">
        <v>36.770000000000003</v>
      </c>
      <c r="AW37" s="4">
        <v>36.57</v>
      </c>
      <c r="AX37" s="4">
        <v>36.24</v>
      </c>
      <c r="AY37" s="4">
        <v>35.880000000000003</v>
      </c>
      <c r="AZ37" s="4">
        <v>35.57</v>
      </c>
      <c r="BA37" s="4">
        <v>35.18</v>
      </c>
      <c r="BB37" s="4">
        <v>34.880000000000003</v>
      </c>
      <c r="BC37" s="4">
        <v>34.590000000000003</v>
      </c>
      <c r="BD37" s="4">
        <v>34.31</v>
      </c>
      <c r="BE37" s="4">
        <v>34</v>
      </c>
      <c r="BF37" s="4">
        <v>33.65</v>
      </c>
      <c r="BG37" s="4">
        <v>33.29</v>
      </c>
      <c r="BH37" s="4">
        <v>32.880000000000003</v>
      </c>
      <c r="BI37" s="4">
        <v>32.549999999999997</v>
      </c>
      <c r="BJ37" s="4">
        <v>32.19</v>
      </c>
      <c r="BK37" s="4">
        <v>31.81</v>
      </c>
      <c r="BL37" s="4">
        <v>31.34</v>
      </c>
      <c r="BM37" s="4">
        <v>30.94</v>
      </c>
      <c r="BN37" s="4">
        <v>30.61</v>
      </c>
      <c r="BO37" s="4">
        <v>30.2</v>
      </c>
      <c r="BP37" s="4">
        <v>29.89</v>
      </c>
      <c r="BQ37" s="4">
        <v>29.53</v>
      </c>
      <c r="BR37" s="4">
        <v>29.1</v>
      </c>
      <c r="BS37" s="4">
        <v>28.8</v>
      </c>
      <c r="BT37" s="4">
        <v>28.5</v>
      </c>
      <c r="BU37" s="4">
        <v>28.11</v>
      </c>
      <c r="BV37" s="4">
        <v>27.78</v>
      </c>
      <c r="BW37" s="4">
        <v>27.48</v>
      </c>
      <c r="BX37" s="4">
        <v>27.12</v>
      </c>
      <c r="BY37" s="4">
        <v>26.76</v>
      </c>
      <c r="BZ37" s="4">
        <v>26.4</v>
      </c>
      <c r="CA37" s="4">
        <v>26.13</v>
      </c>
      <c r="CB37" s="4">
        <v>25.85</v>
      </c>
      <c r="CC37" s="4">
        <v>25.55</v>
      </c>
      <c r="CD37" s="4">
        <v>25.31</v>
      </c>
      <c r="CE37" s="4">
        <v>25.05</v>
      </c>
      <c r="CF37" s="4">
        <v>24.77</v>
      </c>
      <c r="CG37" s="4">
        <v>24.39</v>
      </c>
      <c r="CH37" s="4">
        <v>24.07</v>
      </c>
      <c r="CI37" s="4">
        <v>23.79</v>
      </c>
      <c r="CJ37" s="4">
        <v>23.45</v>
      </c>
      <c r="CK37" s="4">
        <v>23.22</v>
      </c>
      <c r="CL37" s="4">
        <v>22.96</v>
      </c>
      <c r="CM37" s="4">
        <v>22.64</v>
      </c>
    </row>
    <row r="38" spans="1:91" ht="14.1" customHeight="1">
      <c r="A38" s="2">
        <v>32</v>
      </c>
      <c r="B38" s="4">
        <v>53.24</v>
      </c>
      <c r="C38" s="4">
        <v>65.69</v>
      </c>
      <c r="D38" s="4">
        <v>56.67</v>
      </c>
      <c r="E38" s="4">
        <v>53.05</v>
      </c>
      <c r="F38" s="4">
        <v>54.93</v>
      </c>
      <c r="G38" s="4">
        <v>55.02</v>
      </c>
      <c r="H38" s="4">
        <v>59.76</v>
      </c>
      <c r="I38" s="4">
        <v>54.15</v>
      </c>
      <c r="J38" s="4">
        <v>50.84</v>
      </c>
      <c r="K38" s="4">
        <v>54.16</v>
      </c>
      <c r="L38" s="4">
        <v>57.95</v>
      </c>
      <c r="M38" s="4">
        <v>54.44</v>
      </c>
      <c r="N38" s="4">
        <v>53.26</v>
      </c>
      <c r="O38" s="4">
        <v>56.21</v>
      </c>
      <c r="P38" s="4">
        <v>55.97</v>
      </c>
      <c r="Q38" s="4">
        <v>56.27</v>
      </c>
      <c r="R38" s="4">
        <v>48.13</v>
      </c>
      <c r="S38" s="4">
        <v>45.35</v>
      </c>
      <c r="T38" s="4">
        <v>45.69</v>
      </c>
      <c r="U38" s="4">
        <v>47.54</v>
      </c>
      <c r="V38" s="4">
        <v>53.13</v>
      </c>
      <c r="W38" s="4">
        <v>50.31</v>
      </c>
      <c r="X38" s="4">
        <v>48.03</v>
      </c>
      <c r="Y38" s="4">
        <v>47.57</v>
      </c>
      <c r="Z38" s="4">
        <v>48.17</v>
      </c>
      <c r="AA38" s="4">
        <v>38.700000000000003</v>
      </c>
      <c r="AB38" s="4">
        <v>46.65</v>
      </c>
      <c r="AC38" s="4">
        <v>49.12</v>
      </c>
      <c r="AD38" s="4">
        <v>42.97</v>
      </c>
      <c r="AE38" s="4">
        <v>46.25</v>
      </c>
      <c r="AF38" s="4">
        <v>46</v>
      </c>
      <c r="AG38" s="4">
        <v>40.71</v>
      </c>
      <c r="AH38" s="4">
        <v>42.79</v>
      </c>
      <c r="AI38" s="4">
        <v>41.42</v>
      </c>
      <c r="AJ38" s="4">
        <v>43.94</v>
      </c>
      <c r="AK38" s="4">
        <v>48.69</v>
      </c>
      <c r="AL38" s="4">
        <v>43.9</v>
      </c>
      <c r="AM38" s="4">
        <v>45.42</v>
      </c>
      <c r="AN38" s="4">
        <v>40.44</v>
      </c>
      <c r="AO38" s="4">
        <v>45.88</v>
      </c>
      <c r="AP38" s="4">
        <v>42.97</v>
      </c>
      <c r="AQ38" s="4">
        <v>42.44</v>
      </c>
      <c r="AR38" s="4">
        <v>41.38</v>
      </c>
      <c r="AS38" s="4">
        <v>41.25</v>
      </c>
      <c r="AT38" s="4">
        <v>41.06</v>
      </c>
      <c r="AU38" s="4">
        <v>40.71</v>
      </c>
      <c r="AV38" s="4">
        <v>40.39</v>
      </c>
      <c r="AW38" s="4">
        <v>40.090000000000003</v>
      </c>
      <c r="AX38" s="4">
        <v>39.76</v>
      </c>
      <c r="AY38" s="4">
        <v>39.47</v>
      </c>
      <c r="AZ38" s="4">
        <v>39.159999999999997</v>
      </c>
      <c r="BA38" s="4">
        <v>38.770000000000003</v>
      </c>
      <c r="BB38" s="4">
        <v>38.520000000000003</v>
      </c>
      <c r="BC38" s="4">
        <v>38.26</v>
      </c>
      <c r="BD38" s="4">
        <v>37.81</v>
      </c>
      <c r="BE38" s="4">
        <v>37.4</v>
      </c>
      <c r="BF38" s="4">
        <v>37.07</v>
      </c>
      <c r="BG38" s="4">
        <v>36.71</v>
      </c>
      <c r="BH38" s="4">
        <v>36.26</v>
      </c>
      <c r="BI38" s="4">
        <v>35.869999999999997</v>
      </c>
      <c r="BJ38" s="4">
        <v>35.44</v>
      </c>
      <c r="BK38" s="4">
        <v>34.99</v>
      </c>
      <c r="BL38" s="4">
        <v>34.619999999999997</v>
      </c>
      <c r="BM38" s="4">
        <v>34.19</v>
      </c>
      <c r="BN38" s="4">
        <v>33.76</v>
      </c>
      <c r="BO38" s="4">
        <v>33.35</v>
      </c>
      <c r="BP38" s="4">
        <v>33.01</v>
      </c>
      <c r="BQ38" s="4">
        <v>32.65</v>
      </c>
      <c r="BR38" s="4">
        <v>32.200000000000003</v>
      </c>
      <c r="BS38" s="4">
        <v>31.83</v>
      </c>
      <c r="BT38" s="4">
        <v>31.53</v>
      </c>
      <c r="BU38" s="4">
        <v>31.11</v>
      </c>
      <c r="BV38" s="4">
        <v>30.66</v>
      </c>
      <c r="BW38" s="4">
        <v>30.3</v>
      </c>
      <c r="BX38" s="4">
        <v>30</v>
      </c>
      <c r="BY38" s="4">
        <v>29.64</v>
      </c>
      <c r="BZ38" s="4">
        <v>29.29</v>
      </c>
      <c r="CA38" s="4">
        <v>29.01</v>
      </c>
      <c r="CB38" s="4">
        <v>28.6</v>
      </c>
      <c r="CC38" s="4">
        <v>28.19</v>
      </c>
      <c r="CD38" s="4">
        <v>27.9</v>
      </c>
      <c r="CE38" s="4">
        <v>27.66</v>
      </c>
      <c r="CF38" s="4">
        <v>27.33</v>
      </c>
      <c r="CG38" s="4">
        <v>26.9</v>
      </c>
      <c r="CH38" s="4">
        <v>26.53</v>
      </c>
      <c r="CI38" s="4">
        <v>26.2</v>
      </c>
      <c r="CJ38" s="4">
        <v>25.84</v>
      </c>
      <c r="CK38" s="4">
        <v>25.57</v>
      </c>
      <c r="CL38" s="4">
        <v>25.32</v>
      </c>
      <c r="CM38" s="4">
        <v>24.98</v>
      </c>
    </row>
    <row r="39" spans="1:91" ht="14.1" customHeight="1">
      <c r="A39" s="2">
        <v>33</v>
      </c>
      <c r="B39" s="4">
        <v>63.93</v>
      </c>
      <c r="C39" s="4">
        <v>61.99</v>
      </c>
      <c r="D39" s="4">
        <v>58.5</v>
      </c>
      <c r="E39" s="4">
        <v>67.37</v>
      </c>
      <c r="F39" s="4">
        <v>58.94</v>
      </c>
      <c r="G39" s="4">
        <v>57.09</v>
      </c>
      <c r="H39" s="4">
        <v>66.900000000000006</v>
      </c>
      <c r="I39" s="4">
        <v>54.23</v>
      </c>
      <c r="J39" s="4">
        <v>59.41</v>
      </c>
      <c r="K39" s="4">
        <v>54.67</v>
      </c>
      <c r="L39" s="4">
        <v>55.04</v>
      </c>
      <c r="M39" s="4">
        <v>55.3</v>
      </c>
      <c r="N39" s="4">
        <v>50.01</v>
      </c>
      <c r="O39" s="4">
        <v>58.55</v>
      </c>
      <c r="P39" s="4">
        <v>61.97</v>
      </c>
      <c r="Q39" s="4">
        <v>57.9</v>
      </c>
      <c r="R39" s="4">
        <v>51.01</v>
      </c>
      <c r="S39" s="4">
        <v>58.08</v>
      </c>
      <c r="T39" s="4">
        <v>56.67</v>
      </c>
      <c r="U39" s="4">
        <v>54.31</v>
      </c>
      <c r="V39" s="4">
        <v>51.01</v>
      </c>
      <c r="W39" s="4">
        <v>52.94</v>
      </c>
      <c r="X39" s="4">
        <v>52.36</v>
      </c>
      <c r="Y39" s="4">
        <v>50.69</v>
      </c>
      <c r="Z39" s="4">
        <v>52.53</v>
      </c>
      <c r="AA39" s="4">
        <v>50.97</v>
      </c>
      <c r="AB39" s="4">
        <v>49.38</v>
      </c>
      <c r="AC39" s="4">
        <v>55.49</v>
      </c>
      <c r="AD39" s="4">
        <v>45.51</v>
      </c>
      <c r="AE39" s="4">
        <v>45.9</v>
      </c>
      <c r="AF39" s="4">
        <v>47.71</v>
      </c>
      <c r="AG39" s="4">
        <v>43.8</v>
      </c>
      <c r="AH39" s="4">
        <v>44.72</v>
      </c>
      <c r="AI39" s="4">
        <v>49.81</v>
      </c>
      <c r="AJ39" s="4">
        <v>42.52</v>
      </c>
      <c r="AK39" s="4">
        <v>48.16</v>
      </c>
      <c r="AL39" s="4">
        <v>50.32</v>
      </c>
      <c r="AM39" s="4">
        <v>43.49</v>
      </c>
      <c r="AN39" s="4">
        <v>44.8</v>
      </c>
      <c r="AO39" s="4">
        <v>55.07</v>
      </c>
      <c r="AP39" s="4">
        <v>47.2</v>
      </c>
      <c r="AQ39" s="4">
        <v>46.39</v>
      </c>
      <c r="AR39" s="4">
        <v>45.13</v>
      </c>
      <c r="AS39" s="4">
        <v>45.04</v>
      </c>
      <c r="AT39" s="4">
        <v>44.88</v>
      </c>
      <c r="AU39" s="4">
        <v>44.52</v>
      </c>
      <c r="AV39" s="4">
        <v>44.23</v>
      </c>
      <c r="AW39" s="4">
        <v>43.88</v>
      </c>
      <c r="AX39" s="4">
        <v>43.46</v>
      </c>
      <c r="AY39" s="4">
        <v>43.2</v>
      </c>
      <c r="AZ39" s="4">
        <v>42.87</v>
      </c>
      <c r="BA39" s="4">
        <v>42.48</v>
      </c>
      <c r="BB39" s="4">
        <v>42.29</v>
      </c>
      <c r="BC39" s="4">
        <v>41.98</v>
      </c>
      <c r="BD39" s="4">
        <v>41.49</v>
      </c>
      <c r="BE39" s="4">
        <v>41.09</v>
      </c>
      <c r="BF39" s="4">
        <v>40.67</v>
      </c>
      <c r="BG39" s="4">
        <v>40.200000000000003</v>
      </c>
      <c r="BH39" s="4">
        <v>39.75</v>
      </c>
      <c r="BI39" s="4">
        <v>39.36</v>
      </c>
      <c r="BJ39" s="4">
        <v>38.96</v>
      </c>
      <c r="BK39" s="4">
        <v>38.450000000000003</v>
      </c>
      <c r="BL39" s="4">
        <v>38.020000000000003</v>
      </c>
      <c r="BM39" s="4">
        <v>37.6</v>
      </c>
      <c r="BN39" s="4">
        <v>37.090000000000003</v>
      </c>
      <c r="BO39" s="4">
        <v>36.68</v>
      </c>
      <c r="BP39" s="4">
        <v>36.32</v>
      </c>
      <c r="BQ39" s="4">
        <v>35.93</v>
      </c>
      <c r="BR39" s="4">
        <v>35.46</v>
      </c>
      <c r="BS39" s="4">
        <v>35.04</v>
      </c>
      <c r="BT39" s="4">
        <v>34.67</v>
      </c>
      <c r="BU39" s="4">
        <v>34.19</v>
      </c>
      <c r="BV39" s="4">
        <v>33.71</v>
      </c>
      <c r="BW39" s="4">
        <v>33.33</v>
      </c>
      <c r="BX39" s="4">
        <v>32.94</v>
      </c>
      <c r="BY39" s="4">
        <v>32.520000000000003</v>
      </c>
      <c r="BZ39" s="4">
        <v>32.159999999999997</v>
      </c>
      <c r="CA39" s="4">
        <v>31.8</v>
      </c>
      <c r="CB39" s="4">
        <v>31.38</v>
      </c>
      <c r="CC39" s="4">
        <v>30.92</v>
      </c>
      <c r="CD39" s="4">
        <v>30.58</v>
      </c>
      <c r="CE39" s="4">
        <v>30.29</v>
      </c>
      <c r="CF39" s="4">
        <v>29.92</v>
      </c>
      <c r="CG39" s="4">
        <v>29.52</v>
      </c>
      <c r="CH39" s="4">
        <v>29.17</v>
      </c>
      <c r="CI39" s="4">
        <v>28.86</v>
      </c>
      <c r="CJ39" s="4">
        <v>28.53</v>
      </c>
      <c r="CK39" s="4">
        <v>28.17</v>
      </c>
      <c r="CL39" s="4">
        <v>27.75</v>
      </c>
      <c r="CM39" s="4">
        <v>27.41</v>
      </c>
    </row>
    <row r="40" spans="1:91" ht="14.1" customHeight="1">
      <c r="A40" s="2">
        <v>34</v>
      </c>
      <c r="B40" s="4">
        <v>70.72</v>
      </c>
      <c r="C40" s="4">
        <v>69.45</v>
      </c>
      <c r="D40" s="4">
        <v>64.45</v>
      </c>
      <c r="E40" s="4">
        <v>70.540000000000006</v>
      </c>
      <c r="F40" s="4">
        <v>59.96</v>
      </c>
      <c r="G40" s="4">
        <v>69.56</v>
      </c>
      <c r="H40" s="4">
        <v>68.64</v>
      </c>
      <c r="I40" s="4">
        <v>76.05</v>
      </c>
      <c r="J40" s="4">
        <v>65.959999999999994</v>
      </c>
      <c r="K40" s="4">
        <v>60.68</v>
      </c>
      <c r="L40" s="4">
        <v>66.61</v>
      </c>
      <c r="M40" s="4">
        <v>60.02</v>
      </c>
      <c r="N40" s="4">
        <v>61.59</v>
      </c>
      <c r="O40" s="4">
        <v>56.04</v>
      </c>
      <c r="P40" s="4">
        <v>62.97</v>
      </c>
      <c r="Q40" s="4">
        <v>64.48</v>
      </c>
      <c r="R40" s="4">
        <v>55.97</v>
      </c>
      <c r="S40" s="4">
        <v>53.19</v>
      </c>
      <c r="T40" s="4">
        <v>57.31</v>
      </c>
      <c r="U40" s="4">
        <v>58.59</v>
      </c>
      <c r="V40" s="4">
        <v>61.56</v>
      </c>
      <c r="W40" s="4">
        <v>61.74</v>
      </c>
      <c r="X40" s="4">
        <v>63.8</v>
      </c>
      <c r="Y40" s="4">
        <v>58.27</v>
      </c>
      <c r="Z40" s="4">
        <v>56</v>
      </c>
      <c r="AA40" s="4">
        <v>50.97</v>
      </c>
      <c r="AB40" s="4">
        <v>57.22</v>
      </c>
      <c r="AC40" s="4">
        <v>59.16</v>
      </c>
      <c r="AD40" s="4">
        <v>57.52</v>
      </c>
      <c r="AE40" s="4">
        <v>46.67</v>
      </c>
      <c r="AF40" s="4">
        <v>51.19</v>
      </c>
      <c r="AG40" s="4">
        <v>50.82</v>
      </c>
      <c r="AH40" s="4">
        <v>51.73</v>
      </c>
      <c r="AI40" s="4">
        <v>54.84</v>
      </c>
      <c r="AJ40" s="4">
        <v>48.13</v>
      </c>
      <c r="AK40" s="4">
        <v>54.14</v>
      </c>
      <c r="AL40" s="4">
        <v>47.03</v>
      </c>
      <c r="AM40" s="4">
        <v>58.8</v>
      </c>
      <c r="AN40" s="4">
        <v>55.17</v>
      </c>
      <c r="AO40" s="4">
        <v>53.77</v>
      </c>
      <c r="AP40" s="4">
        <v>51.71</v>
      </c>
      <c r="AQ40" s="4">
        <v>50.75</v>
      </c>
      <c r="AR40" s="4">
        <v>49.35</v>
      </c>
      <c r="AS40" s="4">
        <v>49.13</v>
      </c>
      <c r="AT40" s="4">
        <v>49.02</v>
      </c>
      <c r="AU40" s="4">
        <v>48.78</v>
      </c>
      <c r="AV40" s="4">
        <v>48.42</v>
      </c>
      <c r="AW40" s="4">
        <v>48.07</v>
      </c>
      <c r="AX40" s="4">
        <v>47.69</v>
      </c>
      <c r="AY40" s="4">
        <v>47.35</v>
      </c>
      <c r="AZ40" s="4">
        <v>47.03</v>
      </c>
      <c r="BA40" s="4">
        <v>46.67</v>
      </c>
      <c r="BB40" s="4">
        <v>46.28</v>
      </c>
      <c r="BC40" s="4">
        <v>45.88</v>
      </c>
      <c r="BD40" s="4">
        <v>45.5</v>
      </c>
      <c r="BE40" s="4">
        <v>45.07</v>
      </c>
      <c r="BF40" s="4">
        <v>44.57</v>
      </c>
      <c r="BG40" s="4">
        <v>44.09</v>
      </c>
      <c r="BH40" s="4">
        <v>43.66</v>
      </c>
      <c r="BI40" s="4">
        <v>43.18</v>
      </c>
      <c r="BJ40" s="4">
        <v>42.7</v>
      </c>
      <c r="BK40" s="4">
        <v>42.25</v>
      </c>
      <c r="BL40" s="4">
        <v>41.7</v>
      </c>
      <c r="BM40" s="4">
        <v>41.18</v>
      </c>
      <c r="BN40" s="4">
        <v>40.700000000000003</v>
      </c>
      <c r="BO40" s="4">
        <v>40.22</v>
      </c>
      <c r="BP40" s="4">
        <v>39.85</v>
      </c>
      <c r="BQ40" s="4">
        <v>39.35</v>
      </c>
      <c r="BR40" s="4">
        <v>38.79</v>
      </c>
      <c r="BS40" s="4">
        <v>38.39</v>
      </c>
      <c r="BT40" s="4">
        <v>37.94</v>
      </c>
      <c r="BU40" s="4">
        <v>37.450000000000003</v>
      </c>
      <c r="BV40" s="4">
        <v>36.97</v>
      </c>
      <c r="BW40" s="4">
        <v>36.57</v>
      </c>
      <c r="BX40" s="4">
        <v>36.130000000000003</v>
      </c>
      <c r="BY40" s="4">
        <v>35.64</v>
      </c>
      <c r="BZ40" s="4">
        <v>35.24</v>
      </c>
      <c r="CA40" s="4">
        <v>34.880000000000003</v>
      </c>
      <c r="CB40" s="4">
        <v>34.450000000000003</v>
      </c>
      <c r="CC40" s="4">
        <v>33.97</v>
      </c>
      <c r="CD40" s="4">
        <v>33.58</v>
      </c>
      <c r="CE40" s="4">
        <v>33.25</v>
      </c>
      <c r="CF40" s="4">
        <v>32.9</v>
      </c>
      <c r="CG40" s="4">
        <v>32.39</v>
      </c>
      <c r="CH40" s="4">
        <v>31.93</v>
      </c>
      <c r="CI40" s="4">
        <v>31.64</v>
      </c>
      <c r="CJ40" s="4">
        <v>31.34</v>
      </c>
      <c r="CK40" s="4">
        <v>30.87</v>
      </c>
      <c r="CL40" s="4">
        <v>30.35</v>
      </c>
      <c r="CM40" s="4">
        <v>30.06</v>
      </c>
    </row>
    <row r="41" spans="1:91" ht="14.1" customHeight="1">
      <c r="A41" s="2">
        <v>35</v>
      </c>
      <c r="B41" s="4">
        <v>78.349999999999994</v>
      </c>
      <c r="C41" s="4">
        <v>77.17</v>
      </c>
      <c r="D41" s="4">
        <v>74.53</v>
      </c>
      <c r="E41" s="4">
        <v>72.38</v>
      </c>
      <c r="F41" s="4">
        <v>78.91</v>
      </c>
      <c r="G41" s="4">
        <v>69.319999999999993</v>
      </c>
      <c r="H41" s="4">
        <v>72.430000000000007</v>
      </c>
      <c r="I41" s="4">
        <v>77.510000000000005</v>
      </c>
      <c r="J41" s="4">
        <v>70.56</v>
      </c>
      <c r="K41" s="4">
        <v>71.459999999999994</v>
      </c>
      <c r="L41" s="4">
        <v>67.819999999999993</v>
      </c>
      <c r="M41" s="4">
        <v>72.63</v>
      </c>
      <c r="N41" s="4">
        <v>59.55</v>
      </c>
      <c r="O41" s="4">
        <v>66.959999999999994</v>
      </c>
      <c r="P41" s="4">
        <v>71.790000000000006</v>
      </c>
      <c r="Q41" s="4">
        <v>66.88</v>
      </c>
      <c r="R41" s="4">
        <v>70.27</v>
      </c>
      <c r="S41" s="4">
        <v>64.27</v>
      </c>
      <c r="T41" s="4">
        <v>64.11</v>
      </c>
      <c r="U41" s="4">
        <v>67.59</v>
      </c>
      <c r="V41" s="4">
        <v>74.64</v>
      </c>
      <c r="W41" s="4">
        <v>59.75</v>
      </c>
      <c r="X41" s="4">
        <v>60.32</v>
      </c>
      <c r="Y41" s="4">
        <v>62.64</v>
      </c>
      <c r="Z41" s="4">
        <v>53.11</v>
      </c>
      <c r="AA41" s="4">
        <v>57.49</v>
      </c>
      <c r="AB41" s="4">
        <v>59.39</v>
      </c>
      <c r="AC41" s="4">
        <v>56.46</v>
      </c>
      <c r="AD41" s="4">
        <v>59.65</v>
      </c>
      <c r="AE41" s="4">
        <v>58.19</v>
      </c>
      <c r="AF41" s="4">
        <v>58.29</v>
      </c>
      <c r="AG41" s="4">
        <v>52.06</v>
      </c>
      <c r="AH41" s="4">
        <v>56.42</v>
      </c>
      <c r="AI41" s="4">
        <v>55.61</v>
      </c>
      <c r="AJ41" s="4">
        <v>55.43</v>
      </c>
      <c r="AK41" s="4">
        <v>54.36</v>
      </c>
      <c r="AL41" s="4">
        <v>54.53</v>
      </c>
      <c r="AM41" s="4">
        <v>57.01</v>
      </c>
      <c r="AN41" s="4">
        <v>55.12</v>
      </c>
      <c r="AO41" s="4">
        <v>58.67</v>
      </c>
      <c r="AP41" s="4">
        <v>56.35</v>
      </c>
      <c r="AQ41" s="4">
        <v>55.42</v>
      </c>
      <c r="AR41" s="4">
        <v>53.95</v>
      </c>
      <c r="AS41" s="4">
        <v>53.67</v>
      </c>
      <c r="AT41" s="4">
        <v>53.46</v>
      </c>
      <c r="AU41" s="4">
        <v>53.2</v>
      </c>
      <c r="AV41" s="4">
        <v>52.87</v>
      </c>
      <c r="AW41" s="4">
        <v>52.54</v>
      </c>
      <c r="AX41" s="4">
        <v>52.18</v>
      </c>
      <c r="AY41" s="4">
        <v>51.72</v>
      </c>
      <c r="AZ41" s="4">
        <v>51.38</v>
      </c>
      <c r="BA41" s="4">
        <v>51.06</v>
      </c>
      <c r="BB41" s="4">
        <v>50.55</v>
      </c>
      <c r="BC41" s="4">
        <v>50.08</v>
      </c>
      <c r="BD41" s="4">
        <v>49.69</v>
      </c>
      <c r="BE41" s="4">
        <v>49.25</v>
      </c>
      <c r="BF41" s="4">
        <v>48.73</v>
      </c>
      <c r="BG41" s="4">
        <v>48.28</v>
      </c>
      <c r="BH41" s="4">
        <v>47.78</v>
      </c>
      <c r="BI41" s="4">
        <v>47.13</v>
      </c>
      <c r="BJ41" s="4">
        <v>46.56</v>
      </c>
      <c r="BK41" s="4">
        <v>46.12</v>
      </c>
      <c r="BL41" s="4">
        <v>45.66</v>
      </c>
      <c r="BM41" s="4">
        <v>45.08</v>
      </c>
      <c r="BN41" s="4">
        <v>44.52</v>
      </c>
      <c r="BO41" s="4">
        <v>43.93</v>
      </c>
      <c r="BP41" s="4">
        <v>43.42</v>
      </c>
      <c r="BQ41" s="4">
        <v>42.96</v>
      </c>
      <c r="BR41" s="4">
        <v>42.39</v>
      </c>
      <c r="BS41" s="4">
        <v>41.9</v>
      </c>
      <c r="BT41" s="4">
        <v>41.45</v>
      </c>
      <c r="BU41" s="4">
        <v>40.98</v>
      </c>
      <c r="BV41" s="4">
        <v>40.49</v>
      </c>
      <c r="BW41" s="4">
        <v>40.020000000000003</v>
      </c>
      <c r="BX41" s="4">
        <v>39.51</v>
      </c>
      <c r="BY41" s="4">
        <v>39.01</v>
      </c>
      <c r="BZ41" s="4">
        <v>38.64</v>
      </c>
      <c r="CA41" s="4">
        <v>38.17</v>
      </c>
      <c r="CB41" s="4">
        <v>37.67</v>
      </c>
      <c r="CC41" s="4">
        <v>37.18</v>
      </c>
      <c r="CD41" s="4">
        <v>36.71</v>
      </c>
      <c r="CE41" s="4">
        <v>36.26</v>
      </c>
      <c r="CF41" s="4">
        <v>35.86</v>
      </c>
      <c r="CG41" s="4">
        <v>35.380000000000003</v>
      </c>
      <c r="CH41" s="4">
        <v>34.869999999999997</v>
      </c>
      <c r="CI41" s="4">
        <v>34.549999999999997</v>
      </c>
      <c r="CJ41" s="4">
        <v>34.200000000000003</v>
      </c>
      <c r="CK41" s="4">
        <v>33.75</v>
      </c>
      <c r="CL41" s="4">
        <v>33.340000000000003</v>
      </c>
      <c r="CM41" s="4">
        <v>33.03</v>
      </c>
    </row>
    <row r="42" spans="1:91" ht="14.1" customHeight="1">
      <c r="A42" s="2">
        <v>36</v>
      </c>
      <c r="B42" s="4">
        <v>83.99</v>
      </c>
      <c r="C42" s="4">
        <v>87.82</v>
      </c>
      <c r="D42" s="4">
        <v>81.11</v>
      </c>
      <c r="E42" s="4">
        <v>69.56</v>
      </c>
      <c r="F42" s="4">
        <v>81.87</v>
      </c>
      <c r="G42" s="4">
        <v>71.84</v>
      </c>
      <c r="H42" s="4">
        <v>80.11</v>
      </c>
      <c r="I42" s="4">
        <v>75.95</v>
      </c>
      <c r="J42" s="4">
        <v>80.14</v>
      </c>
      <c r="K42" s="4">
        <v>78.44</v>
      </c>
      <c r="L42" s="4">
        <v>70.37</v>
      </c>
      <c r="M42" s="4">
        <v>74.239999999999995</v>
      </c>
      <c r="N42" s="4">
        <v>76.33</v>
      </c>
      <c r="O42" s="4">
        <v>74.290000000000006</v>
      </c>
      <c r="P42" s="4">
        <v>63.27</v>
      </c>
      <c r="Q42" s="4">
        <v>80.010000000000005</v>
      </c>
      <c r="R42" s="4">
        <v>77.36</v>
      </c>
      <c r="S42" s="4">
        <v>69.540000000000006</v>
      </c>
      <c r="T42" s="4">
        <v>72.91</v>
      </c>
      <c r="U42" s="4">
        <v>75.16</v>
      </c>
      <c r="V42" s="4">
        <v>73</v>
      </c>
      <c r="W42" s="4">
        <v>65.25</v>
      </c>
      <c r="X42" s="4">
        <v>67.94</v>
      </c>
      <c r="Y42" s="4">
        <v>66.92</v>
      </c>
      <c r="Z42" s="4">
        <v>65.41</v>
      </c>
      <c r="AA42" s="4">
        <v>65.599999999999994</v>
      </c>
      <c r="AB42" s="4">
        <v>56.08</v>
      </c>
      <c r="AC42" s="4">
        <v>56.24</v>
      </c>
      <c r="AD42" s="4">
        <v>57.76</v>
      </c>
      <c r="AE42" s="4">
        <v>67.44</v>
      </c>
      <c r="AF42" s="4">
        <v>59.59</v>
      </c>
      <c r="AG42" s="4">
        <v>51.75</v>
      </c>
      <c r="AH42" s="4">
        <v>60.35</v>
      </c>
      <c r="AI42" s="4">
        <v>62.22</v>
      </c>
      <c r="AJ42" s="4">
        <v>65.739999999999995</v>
      </c>
      <c r="AK42" s="4">
        <v>62.14</v>
      </c>
      <c r="AL42" s="4">
        <v>61.54</v>
      </c>
      <c r="AM42" s="4">
        <v>58.94</v>
      </c>
      <c r="AN42" s="4">
        <v>57.4</v>
      </c>
      <c r="AO42" s="4">
        <v>74.180000000000007</v>
      </c>
      <c r="AP42" s="4">
        <v>61.37</v>
      </c>
      <c r="AQ42" s="4">
        <v>60.39</v>
      </c>
      <c r="AR42" s="4">
        <v>58.75</v>
      </c>
      <c r="AS42" s="4">
        <v>58.5</v>
      </c>
      <c r="AT42" s="4">
        <v>58.18</v>
      </c>
      <c r="AU42" s="4">
        <v>57.85</v>
      </c>
      <c r="AV42" s="4">
        <v>57.49</v>
      </c>
      <c r="AW42" s="4">
        <v>57.14</v>
      </c>
      <c r="AX42" s="4">
        <v>56.76</v>
      </c>
      <c r="AY42" s="4">
        <v>56.27</v>
      </c>
      <c r="AZ42" s="4">
        <v>55.86</v>
      </c>
      <c r="BA42" s="4">
        <v>55.47</v>
      </c>
      <c r="BB42" s="4">
        <v>55.02</v>
      </c>
      <c r="BC42" s="4">
        <v>54.49</v>
      </c>
      <c r="BD42" s="4">
        <v>54.01</v>
      </c>
      <c r="BE42" s="4">
        <v>53.55</v>
      </c>
      <c r="BF42" s="4">
        <v>52.98</v>
      </c>
      <c r="BG42" s="4">
        <v>52.51</v>
      </c>
      <c r="BH42" s="4">
        <v>51.97</v>
      </c>
      <c r="BI42" s="4">
        <v>51.33</v>
      </c>
      <c r="BJ42" s="4">
        <v>50.73</v>
      </c>
      <c r="BK42" s="4">
        <v>50.12</v>
      </c>
      <c r="BL42" s="4">
        <v>49.59</v>
      </c>
      <c r="BM42" s="4">
        <v>49.07</v>
      </c>
      <c r="BN42" s="4">
        <v>48.39</v>
      </c>
      <c r="BO42" s="4">
        <v>47.68</v>
      </c>
      <c r="BP42" s="4">
        <v>47.09</v>
      </c>
      <c r="BQ42" s="4">
        <v>46.62</v>
      </c>
      <c r="BR42" s="4">
        <v>46.07</v>
      </c>
      <c r="BS42" s="4">
        <v>45.48</v>
      </c>
      <c r="BT42" s="4">
        <v>44.95</v>
      </c>
      <c r="BU42" s="4">
        <v>44.44</v>
      </c>
      <c r="BV42" s="4">
        <v>43.95</v>
      </c>
      <c r="BW42" s="4">
        <v>43.45</v>
      </c>
      <c r="BX42" s="4">
        <v>42.87</v>
      </c>
      <c r="BY42" s="4">
        <v>42.31</v>
      </c>
      <c r="BZ42" s="4">
        <v>41.89</v>
      </c>
      <c r="CA42" s="4">
        <v>41.42</v>
      </c>
      <c r="CB42" s="4">
        <v>40.89</v>
      </c>
      <c r="CC42" s="4">
        <v>40.32</v>
      </c>
      <c r="CD42" s="4">
        <v>39.83</v>
      </c>
      <c r="CE42" s="4">
        <v>39.29</v>
      </c>
      <c r="CF42" s="4">
        <v>38.78</v>
      </c>
      <c r="CG42" s="4">
        <v>38.39</v>
      </c>
      <c r="CH42" s="4">
        <v>37.99</v>
      </c>
      <c r="CI42" s="4">
        <v>37.630000000000003</v>
      </c>
      <c r="CJ42" s="4">
        <v>37.17</v>
      </c>
      <c r="CK42" s="4">
        <v>36.74</v>
      </c>
      <c r="CL42" s="4">
        <v>36.29</v>
      </c>
      <c r="CM42" s="4">
        <v>35.81</v>
      </c>
    </row>
    <row r="43" spans="1:91" ht="14.1" customHeight="1">
      <c r="A43" s="2">
        <v>37</v>
      </c>
      <c r="B43" s="4">
        <v>90.46</v>
      </c>
      <c r="C43" s="4">
        <v>88.41</v>
      </c>
      <c r="D43" s="4">
        <v>83.52</v>
      </c>
      <c r="E43" s="4">
        <v>81.099999999999994</v>
      </c>
      <c r="F43" s="4">
        <v>79.540000000000006</v>
      </c>
      <c r="G43" s="4">
        <v>80.680000000000007</v>
      </c>
      <c r="H43" s="4">
        <v>89.58</v>
      </c>
      <c r="I43" s="4">
        <v>92.85</v>
      </c>
      <c r="J43" s="4">
        <v>88.35</v>
      </c>
      <c r="K43" s="4">
        <v>85.41</v>
      </c>
      <c r="L43" s="4">
        <v>81.91</v>
      </c>
      <c r="M43" s="4">
        <v>80.48</v>
      </c>
      <c r="N43" s="4">
        <v>79.22</v>
      </c>
      <c r="O43" s="4">
        <v>81.88</v>
      </c>
      <c r="P43" s="4">
        <v>73.84</v>
      </c>
      <c r="Q43" s="4">
        <v>76.56</v>
      </c>
      <c r="R43" s="4">
        <v>83.51</v>
      </c>
      <c r="S43" s="4">
        <v>76.66</v>
      </c>
      <c r="T43" s="4">
        <v>74.739999999999995</v>
      </c>
      <c r="U43" s="4">
        <v>72.61</v>
      </c>
      <c r="V43" s="4">
        <v>71.680000000000007</v>
      </c>
      <c r="W43" s="4">
        <v>70.69</v>
      </c>
      <c r="X43" s="4">
        <v>68.150000000000006</v>
      </c>
      <c r="Y43" s="4">
        <v>73.540000000000006</v>
      </c>
      <c r="Z43" s="4">
        <v>74.28</v>
      </c>
      <c r="AA43" s="4">
        <v>70.13</v>
      </c>
      <c r="AB43" s="4">
        <v>68.16</v>
      </c>
      <c r="AC43" s="4">
        <v>70.55</v>
      </c>
      <c r="AD43" s="4">
        <v>67.31</v>
      </c>
      <c r="AE43" s="4">
        <v>77.03</v>
      </c>
      <c r="AF43" s="4">
        <v>63.12</v>
      </c>
      <c r="AG43" s="4">
        <v>63.78</v>
      </c>
      <c r="AH43" s="4">
        <v>58.52</v>
      </c>
      <c r="AI43" s="4">
        <v>64.53</v>
      </c>
      <c r="AJ43" s="4">
        <v>69.31</v>
      </c>
      <c r="AK43" s="4">
        <v>63.2</v>
      </c>
      <c r="AL43" s="4">
        <v>76.7</v>
      </c>
      <c r="AM43" s="4">
        <v>73.03</v>
      </c>
      <c r="AN43" s="4">
        <v>75.3</v>
      </c>
      <c r="AO43" s="4">
        <v>71.12</v>
      </c>
      <c r="AP43" s="4">
        <v>66.760000000000005</v>
      </c>
      <c r="AQ43" s="4">
        <v>65.63</v>
      </c>
      <c r="AR43" s="4">
        <v>63.8</v>
      </c>
      <c r="AS43" s="4">
        <v>63.45</v>
      </c>
      <c r="AT43" s="4">
        <v>63.11</v>
      </c>
      <c r="AU43" s="4">
        <v>62.81</v>
      </c>
      <c r="AV43" s="4">
        <v>62.36</v>
      </c>
      <c r="AW43" s="4">
        <v>61.98</v>
      </c>
      <c r="AX43" s="4">
        <v>61.59</v>
      </c>
      <c r="AY43" s="4">
        <v>61.06</v>
      </c>
      <c r="AZ43" s="4">
        <v>60.57</v>
      </c>
      <c r="BA43" s="4">
        <v>60.07</v>
      </c>
      <c r="BB43" s="4">
        <v>59.56</v>
      </c>
      <c r="BC43" s="4">
        <v>59.04</v>
      </c>
      <c r="BD43" s="4">
        <v>58.55</v>
      </c>
      <c r="BE43" s="4">
        <v>58.01</v>
      </c>
      <c r="BF43" s="4">
        <v>57.34</v>
      </c>
      <c r="BG43" s="4">
        <v>56.79</v>
      </c>
      <c r="BH43" s="4">
        <v>56.24</v>
      </c>
      <c r="BI43" s="4">
        <v>55.6</v>
      </c>
      <c r="BJ43" s="4">
        <v>54.94</v>
      </c>
      <c r="BK43" s="4">
        <v>54.26</v>
      </c>
      <c r="BL43" s="4">
        <v>53.62</v>
      </c>
      <c r="BM43" s="4">
        <v>53.07</v>
      </c>
      <c r="BN43" s="4">
        <v>52.42</v>
      </c>
      <c r="BO43" s="4">
        <v>51.71</v>
      </c>
      <c r="BP43" s="4">
        <v>51.02</v>
      </c>
      <c r="BQ43" s="4">
        <v>50.37</v>
      </c>
      <c r="BR43" s="4">
        <v>49.81</v>
      </c>
      <c r="BS43" s="4">
        <v>49.23</v>
      </c>
      <c r="BT43" s="4">
        <v>48.63</v>
      </c>
      <c r="BU43" s="4">
        <v>48.05</v>
      </c>
      <c r="BV43" s="4">
        <v>47.55</v>
      </c>
      <c r="BW43" s="4">
        <v>46.98</v>
      </c>
      <c r="BX43" s="4">
        <v>46.36</v>
      </c>
      <c r="BY43" s="4">
        <v>45.72</v>
      </c>
      <c r="BZ43" s="4">
        <v>45.17</v>
      </c>
      <c r="CA43" s="4">
        <v>44.76</v>
      </c>
      <c r="CB43" s="4">
        <v>44.19</v>
      </c>
      <c r="CC43" s="4">
        <v>43.54</v>
      </c>
      <c r="CD43" s="4">
        <v>43.04</v>
      </c>
      <c r="CE43" s="4">
        <v>42.55</v>
      </c>
      <c r="CF43" s="4">
        <v>42.02</v>
      </c>
      <c r="CG43" s="4">
        <v>41.58</v>
      </c>
      <c r="CH43" s="4">
        <v>41.2</v>
      </c>
      <c r="CI43" s="4">
        <v>40.799999999999997</v>
      </c>
      <c r="CJ43" s="4">
        <v>40.24</v>
      </c>
      <c r="CK43" s="4">
        <v>39.71</v>
      </c>
      <c r="CL43" s="4">
        <v>39.15</v>
      </c>
      <c r="CM43" s="4">
        <v>38.619999999999997</v>
      </c>
    </row>
    <row r="44" spans="1:91" ht="14.1" customHeight="1">
      <c r="A44" s="2">
        <v>38</v>
      </c>
      <c r="B44" s="4">
        <v>105.96</v>
      </c>
      <c r="C44" s="4">
        <v>96.57</v>
      </c>
      <c r="D44" s="4">
        <v>109.5</v>
      </c>
      <c r="E44" s="4">
        <v>95.1</v>
      </c>
      <c r="F44" s="4">
        <v>96.41</v>
      </c>
      <c r="G44" s="4">
        <v>97.12</v>
      </c>
      <c r="H44" s="4">
        <v>83.24</v>
      </c>
      <c r="I44" s="4">
        <v>94.82</v>
      </c>
      <c r="J44" s="4">
        <v>90.08</v>
      </c>
      <c r="K44" s="4">
        <v>90.42</v>
      </c>
      <c r="L44" s="4">
        <v>87.77</v>
      </c>
      <c r="M44" s="4">
        <v>86.06</v>
      </c>
      <c r="N44" s="4">
        <v>77.430000000000007</v>
      </c>
      <c r="O44" s="4">
        <v>84.05</v>
      </c>
      <c r="P44" s="4">
        <v>89.91</v>
      </c>
      <c r="Q44" s="4">
        <v>92.56</v>
      </c>
      <c r="R44" s="4">
        <v>87.17</v>
      </c>
      <c r="S44" s="4">
        <v>86.18</v>
      </c>
      <c r="T44" s="4">
        <v>77.12</v>
      </c>
      <c r="U44" s="4">
        <v>82.84</v>
      </c>
      <c r="V44" s="4">
        <v>84.76</v>
      </c>
      <c r="W44" s="4">
        <v>80.760000000000005</v>
      </c>
      <c r="X44" s="4">
        <v>84.64</v>
      </c>
      <c r="Y44" s="4">
        <v>85.98</v>
      </c>
      <c r="Z44" s="4">
        <v>75.14</v>
      </c>
      <c r="AA44" s="4">
        <v>74.14</v>
      </c>
      <c r="AB44" s="4">
        <v>75.319999999999993</v>
      </c>
      <c r="AC44" s="4">
        <v>80.08</v>
      </c>
      <c r="AD44" s="4">
        <v>74.650000000000006</v>
      </c>
      <c r="AE44" s="4">
        <v>78.08</v>
      </c>
      <c r="AF44" s="4">
        <v>70.849999999999994</v>
      </c>
      <c r="AG44" s="4">
        <v>68.27</v>
      </c>
      <c r="AH44" s="4">
        <v>66.78</v>
      </c>
      <c r="AI44" s="4">
        <v>78.510000000000005</v>
      </c>
      <c r="AJ44" s="4">
        <v>76.37</v>
      </c>
      <c r="AK44" s="4">
        <v>69.739999999999995</v>
      </c>
      <c r="AL44" s="4">
        <v>66.56</v>
      </c>
      <c r="AM44" s="4">
        <v>74.89</v>
      </c>
      <c r="AN44" s="4">
        <v>71.77</v>
      </c>
      <c r="AO44" s="4">
        <v>86.73</v>
      </c>
      <c r="AP44" s="4">
        <v>72.739999999999995</v>
      </c>
      <c r="AQ44" s="4">
        <v>71.48</v>
      </c>
      <c r="AR44" s="4">
        <v>69.489999999999995</v>
      </c>
      <c r="AS44" s="4">
        <v>69.08</v>
      </c>
      <c r="AT44" s="4">
        <v>68.7</v>
      </c>
      <c r="AU44" s="4">
        <v>68.27</v>
      </c>
      <c r="AV44" s="4">
        <v>67.8</v>
      </c>
      <c r="AW44" s="4">
        <v>67.41</v>
      </c>
      <c r="AX44" s="4">
        <v>66.87</v>
      </c>
      <c r="AY44" s="4">
        <v>66.209999999999994</v>
      </c>
      <c r="AZ44" s="4">
        <v>65.7</v>
      </c>
      <c r="BA44" s="4">
        <v>65.150000000000006</v>
      </c>
      <c r="BB44" s="4">
        <v>64.58</v>
      </c>
      <c r="BC44" s="4">
        <v>64.010000000000005</v>
      </c>
      <c r="BD44" s="4">
        <v>63.36</v>
      </c>
      <c r="BE44" s="4">
        <v>62.79</v>
      </c>
      <c r="BF44" s="4">
        <v>62.11</v>
      </c>
      <c r="BG44" s="4">
        <v>61.45</v>
      </c>
      <c r="BH44" s="4">
        <v>60.83</v>
      </c>
      <c r="BI44" s="4">
        <v>60.14</v>
      </c>
      <c r="BJ44" s="4">
        <v>59.48</v>
      </c>
      <c r="BK44" s="4">
        <v>58.81</v>
      </c>
      <c r="BL44" s="4">
        <v>58.16</v>
      </c>
      <c r="BM44" s="4">
        <v>57.42</v>
      </c>
      <c r="BN44" s="4">
        <v>56.7</v>
      </c>
      <c r="BO44" s="4">
        <v>56.1</v>
      </c>
      <c r="BP44" s="4">
        <v>55.36</v>
      </c>
      <c r="BQ44" s="4">
        <v>54.57</v>
      </c>
      <c r="BR44" s="4">
        <v>53.98</v>
      </c>
      <c r="BS44" s="4">
        <v>53.39</v>
      </c>
      <c r="BT44" s="4">
        <v>52.79</v>
      </c>
      <c r="BU44" s="4">
        <v>52.17</v>
      </c>
      <c r="BV44" s="4">
        <v>51.55</v>
      </c>
      <c r="BW44" s="4">
        <v>50.87</v>
      </c>
      <c r="BX44" s="4">
        <v>50.16</v>
      </c>
      <c r="BY44" s="4">
        <v>49.54</v>
      </c>
      <c r="BZ44" s="4">
        <v>48.98</v>
      </c>
      <c r="CA44" s="4">
        <v>48.46</v>
      </c>
      <c r="CB44" s="4">
        <v>47.86</v>
      </c>
      <c r="CC44" s="4">
        <v>47.21</v>
      </c>
      <c r="CD44" s="4">
        <v>46.64</v>
      </c>
      <c r="CE44" s="4">
        <v>46.14</v>
      </c>
      <c r="CF44" s="4">
        <v>45.64</v>
      </c>
      <c r="CG44" s="4">
        <v>45.19</v>
      </c>
      <c r="CH44" s="4">
        <v>44.69</v>
      </c>
      <c r="CI44" s="4">
        <v>44.11</v>
      </c>
      <c r="CJ44" s="4">
        <v>43.51</v>
      </c>
      <c r="CK44" s="4">
        <v>42.95</v>
      </c>
      <c r="CL44" s="4">
        <v>42.42</v>
      </c>
      <c r="CM44" s="4">
        <v>41.93</v>
      </c>
    </row>
    <row r="45" spans="1:91" ht="14.1" customHeight="1">
      <c r="A45" s="2">
        <v>39</v>
      </c>
      <c r="B45" s="4">
        <v>100.25</v>
      </c>
      <c r="C45" s="4">
        <v>117.62</v>
      </c>
      <c r="D45" s="4">
        <v>108.83</v>
      </c>
      <c r="E45" s="4">
        <v>118.85</v>
      </c>
      <c r="F45" s="4">
        <v>106</v>
      </c>
      <c r="G45" s="4">
        <v>106.83</v>
      </c>
      <c r="H45" s="4">
        <v>107.28</v>
      </c>
      <c r="I45" s="4">
        <v>97.96</v>
      </c>
      <c r="J45" s="4">
        <v>96.48</v>
      </c>
      <c r="K45" s="4">
        <v>102.47</v>
      </c>
      <c r="L45" s="4">
        <v>99.74</v>
      </c>
      <c r="M45" s="4">
        <v>97.92</v>
      </c>
      <c r="N45" s="4">
        <v>93.19</v>
      </c>
      <c r="O45" s="4">
        <v>100.9</v>
      </c>
      <c r="P45" s="4">
        <v>99.61</v>
      </c>
      <c r="Q45" s="4">
        <v>92.99</v>
      </c>
      <c r="R45" s="4">
        <v>97.78</v>
      </c>
      <c r="S45" s="4">
        <v>92.03</v>
      </c>
      <c r="T45" s="4">
        <v>93.25</v>
      </c>
      <c r="U45" s="4">
        <v>87.44</v>
      </c>
      <c r="V45" s="4">
        <v>87.84</v>
      </c>
      <c r="W45" s="4">
        <v>87.98</v>
      </c>
      <c r="X45" s="4">
        <v>85.3</v>
      </c>
      <c r="Y45" s="4">
        <v>87.54</v>
      </c>
      <c r="Z45" s="4">
        <v>84.75</v>
      </c>
      <c r="AA45" s="4">
        <v>87.92</v>
      </c>
      <c r="AB45" s="4">
        <v>85.32</v>
      </c>
      <c r="AC45" s="4">
        <v>86.62</v>
      </c>
      <c r="AD45" s="4">
        <v>79.38</v>
      </c>
      <c r="AE45" s="4">
        <v>72.650000000000006</v>
      </c>
      <c r="AF45" s="4">
        <v>74.45</v>
      </c>
      <c r="AG45" s="4">
        <v>81.81</v>
      </c>
      <c r="AH45" s="4">
        <v>85.35</v>
      </c>
      <c r="AI45" s="4">
        <v>74.44</v>
      </c>
      <c r="AJ45" s="4">
        <v>81.37</v>
      </c>
      <c r="AK45" s="4">
        <v>75.36</v>
      </c>
      <c r="AL45" s="4">
        <v>78.06</v>
      </c>
      <c r="AM45" s="4">
        <v>79.989999999999995</v>
      </c>
      <c r="AN45" s="4">
        <v>76.88</v>
      </c>
      <c r="AO45" s="4">
        <v>85.13</v>
      </c>
      <c r="AP45" s="4">
        <v>79.56</v>
      </c>
      <c r="AQ45" s="4">
        <v>78.16</v>
      </c>
      <c r="AR45" s="4">
        <v>75.89</v>
      </c>
      <c r="AS45" s="4">
        <v>75.430000000000007</v>
      </c>
      <c r="AT45" s="4">
        <v>74.989999999999995</v>
      </c>
      <c r="AU45" s="4">
        <v>74.45</v>
      </c>
      <c r="AV45" s="4">
        <v>73.930000000000007</v>
      </c>
      <c r="AW45" s="4">
        <v>73.41</v>
      </c>
      <c r="AX45" s="4">
        <v>72.78</v>
      </c>
      <c r="AY45" s="4">
        <v>72.13</v>
      </c>
      <c r="AZ45" s="4">
        <v>71.58</v>
      </c>
      <c r="BA45" s="4">
        <v>70.989999999999995</v>
      </c>
      <c r="BB45" s="4">
        <v>70.39</v>
      </c>
      <c r="BC45" s="4">
        <v>69.67</v>
      </c>
      <c r="BD45" s="4">
        <v>68.86</v>
      </c>
      <c r="BE45" s="4">
        <v>68.209999999999994</v>
      </c>
      <c r="BF45" s="4">
        <v>67.62</v>
      </c>
      <c r="BG45" s="4">
        <v>66.89</v>
      </c>
      <c r="BH45" s="4">
        <v>66.099999999999994</v>
      </c>
      <c r="BI45" s="4">
        <v>65.37</v>
      </c>
      <c r="BJ45" s="4">
        <v>64.67</v>
      </c>
      <c r="BK45" s="4">
        <v>63.98</v>
      </c>
      <c r="BL45" s="4">
        <v>63.29</v>
      </c>
      <c r="BM45" s="4">
        <v>62.46</v>
      </c>
      <c r="BN45" s="4">
        <v>61.67</v>
      </c>
      <c r="BO45" s="4">
        <v>61.04</v>
      </c>
      <c r="BP45" s="4">
        <v>60.3</v>
      </c>
      <c r="BQ45" s="4">
        <v>59.45</v>
      </c>
      <c r="BR45" s="4">
        <v>58.79</v>
      </c>
      <c r="BS45" s="4">
        <v>58.13</v>
      </c>
      <c r="BT45" s="4">
        <v>57.39</v>
      </c>
      <c r="BU45" s="4">
        <v>56.7</v>
      </c>
      <c r="BV45" s="4">
        <v>56.02</v>
      </c>
      <c r="BW45" s="4">
        <v>55.3</v>
      </c>
      <c r="BX45" s="4">
        <v>54.56</v>
      </c>
      <c r="BY45" s="4">
        <v>53.95</v>
      </c>
      <c r="BZ45" s="4">
        <v>53.36</v>
      </c>
      <c r="CA45" s="4">
        <v>52.7</v>
      </c>
      <c r="CB45" s="4">
        <v>52.08</v>
      </c>
      <c r="CC45" s="4">
        <v>51.44</v>
      </c>
      <c r="CD45" s="4">
        <v>50.78</v>
      </c>
      <c r="CE45" s="4">
        <v>50.22</v>
      </c>
      <c r="CF45" s="4">
        <v>49.65</v>
      </c>
      <c r="CG45" s="4">
        <v>49.08</v>
      </c>
      <c r="CH45" s="4">
        <v>48.5</v>
      </c>
      <c r="CI45" s="4">
        <v>47.81</v>
      </c>
      <c r="CJ45" s="4">
        <v>47.23</v>
      </c>
      <c r="CK45" s="4">
        <v>46.71</v>
      </c>
      <c r="CL45" s="4">
        <v>46.15</v>
      </c>
      <c r="CM45" s="4">
        <v>45.63</v>
      </c>
    </row>
    <row r="46" spans="1:91" ht="14.1" customHeight="1">
      <c r="A46" s="2">
        <v>40</v>
      </c>
      <c r="B46" s="4">
        <v>132.32</v>
      </c>
      <c r="C46" s="4">
        <v>129.32</v>
      </c>
      <c r="D46" s="4">
        <v>110.81</v>
      </c>
      <c r="E46" s="4">
        <v>113.89</v>
      </c>
      <c r="F46" s="4">
        <v>123.15</v>
      </c>
      <c r="G46" s="4">
        <v>119.85</v>
      </c>
      <c r="H46" s="4">
        <v>117.35</v>
      </c>
      <c r="I46" s="4">
        <v>114.44</v>
      </c>
      <c r="J46" s="4">
        <v>109.84</v>
      </c>
      <c r="K46" s="4">
        <v>102.24</v>
      </c>
      <c r="L46" s="4">
        <v>101.62</v>
      </c>
      <c r="M46" s="4">
        <v>111.49</v>
      </c>
      <c r="N46" s="4">
        <v>106.71</v>
      </c>
      <c r="O46" s="4">
        <v>112.43</v>
      </c>
      <c r="P46" s="4">
        <v>107.21</v>
      </c>
      <c r="Q46" s="4">
        <v>103.69</v>
      </c>
      <c r="R46" s="4">
        <v>100.96</v>
      </c>
      <c r="S46" s="4">
        <v>103.34</v>
      </c>
      <c r="T46" s="4">
        <v>99.09</v>
      </c>
      <c r="U46" s="4">
        <v>104.22</v>
      </c>
      <c r="V46" s="4">
        <v>94.26</v>
      </c>
      <c r="W46" s="4">
        <v>93.15</v>
      </c>
      <c r="X46" s="4">
        <v>101.52</v>
      </c>
      <c r="Y46" s="4">
        <v>88.77</v>
      </c>
      <c r="Z46" s="4">
        <v>92.88</v>
      </c>
      <c r="AA46" s="4">
        <v>91.43</v>
      </c>
      <c r="AB46" s="4">
        <v>100.07</v>
      </c>
      <c r="AC46" s="4">
        <v>94.7</v>
      </c>
      <c r="AD46" s="4">
        <v>98.07</v>
      </c>
      <c r="AE46" s="4">
        <v>88.62</v>
      </c>
      <c r="AF46" s="4">
        <v>85.7</v>
      </c>
      <c r="AG46" s="4">
        <v>82.2</v>
      </c>
      <c r="AH46" s="4">
        <v>78.63</v>
      </c>
      <c r="AI46" s="4">
        <v>93.36</v>
      </c>
      <c r="AJ46" s="4">
        <v>90.53</v>
      </c>
      <c r="AK46" s="4">
        <v>85.64</v>
      </c>
      <c r="AL46" s="4">
        <v>89.21</v>
      </c>
      <c r="AM46" s="4">
        <v>73.78</v>
      </c>
      <c r="AN46" s="4">
        <v>89.97</v>
      </c>
      <c r="AO46" s="4">
        <v>93.37</v>
      </c>
      <c r="AP46" s="4">
        <v>86.96</v>
      </c>
      <c r="AQ46" s="4">
        <v>85.44</v>
      </c>
      <c r="AR46" s="4">
        <v>82.92</v>
      </c>
      <c r="AS46" s="4">
        <v>82.42</v>
      </c>
      <c r="AT46" s="4">
        <v>81.91</v>
      </c>
      <c r="AU46" s="4">
        <v>81.3</v>
      </c>
      <c r="AV46" s="4">
        <v>80.73</v>
      </c>
      <c r="AW46" s="4">
        <v>80.11</v>
      </c>
      <c r="AX46" s="4">
        <v>79.489999999999995</v>
      </c>
      <c r="AY46" s="4">
        <v>78.91</v>
      </c>
      <c r="AZ46" s="4">
        <v>78.17</v>
      </c>
      <c r="BA46" s="4">
        <v>77.47</v>
      </c>
      <c r="BB46" s="4">
        <v>76.87</v>
      </c>
      <c r="BC46" s="4">
        <v>76.040000000000006</v>
      </c>
      <c r="BD46" s="4">
        <v>75.19</v>
      </c>
      <c r="BE46" s="4">
        <v>74.52</v>
      </c>
      <c r="BF46" s="4">
        <v>73.87</v>
      </c>
      <c r="BG46" s="4">
        <v>73.010000000000005</v>
      </c>
      <c r="BH46" s="4">
        <v>72.16</v>
      </c>
      <c r="BI46" s="4">
        <v>71.400000000000006</v>
      </c>
      <c r="BJ46" s="4">
        <v>70.64</v>
      </c>
      <c r="BK46" s="4">
        <v>69.8</v>
      </c>
      <c r="BL46" s="4">
        <v>68.95</v>
      </c>
      <c r="BM46" s="4">
        <v>68.14</v>
      </c>
      <c r="BN46" s="4">
        <v>67.400000000000006</v>
      </c>
      <c r="BO46" s="4">
        <v>66.67</v>
      </c>
      <c r="BP46" s="4">
        <v>65.849999999999994</v>
      </c>
      <c r="BQ46" s="4">
        <v>64.95</v>
      </c>
      <c r="BR46" s="4">
        <v>64.180000000000007</v>
      </c>
      <c r="BS46" s="4">
        <v>63.47</v>
      </c>
      <c r="BT46" s="4">
        <v>62.62</v>
      </c>
      <c r="BU46" s="4">
        <v>61.88</v>
      </c>
      <c r="BV46" s="4">
        <v>61.18</v>
      </c>
      <c r="BW46" s="4">
        <v>60.33</v>
      </c>
      <c r="BX46" s="4">
        <v>59.56</v>
      </c>
      <c r="BY46" s="4">
        <v>58.9</v>
      </c>
      <c r="BZ46" s="4">
        <v>58.22</v>
      </c>
      <c r="CA46" s="4">
        <v>57.53</v>
      </c>
      <c r="CB46" s="4">
        <v>56.84</v>
      </c>
      <c r="CC46" s="4">
        <v>56.14</v>
      </c>
      <c r="CD46" s="4">
        <v>55.48</v>
      </c>
      <c r="CE46" s="4">
        <v>54.87</v>
      </c>
      <c r="CF46" s="4">
        <v>54.19</v>
      </c>
      <c r="CG46" s="4">
        <v>53.55</v>
      </c>
      <c r="CH46" s="4">
        <v>52.91</v>
      </c>
      <c r="CI46" s="4">
        <v>52.2</v>
      </c>
      <c r="CJ46" s="4">
        <v>51.59</v>
      </c>
      <c r="CK46" s="4">
        <v>50.95</v>
      </c>
      <c r="CL46" s="4">
        <v>50.36</v>
      </c>
      <c r="CM46" s="4">
        <v>49.82</v>
      </c>
    </row>
    <row r="47" spans="1:91" ht="14.1" customHeight="1">
      <c r="A47" s="2">
        <v>41</v>
      </c>
      <c r="B47" s="4">
        <v>135.68</v>
      </c>
      <c r="C47" s="4">
        <v>142.1</v>
      </c>
      <c r="D47" s="4">
        <v>127.6</v>
      </c>
      <c r="E47" s="4">
        <v>124.59</v>
      </c>
      <c r="F47" s="4">
        <v>127.2</v>
      </c>
      <c r="G47" s="4">
        <v>122.57</v>
      </c>
      <c r="H47" s="4">
        <v>123.54</v>
      </c>
      <c r="I47" s="4">
        <v>137.01</v>
      </c>
      <c r="J47" s="4">
        <v>117.41</v>
      </c>
      <c r="K47" s="4">
        <v>125.04</v>
      </c>
      <c r="L47" s="4">
        <v>106.8</v>
      </c>
      <c r="M47" s="4">
        <v>112.65</v>
      </c>
      <c r="N47" s="4">
        <v>131.41</v>
      </c>
      <c r="O47" s="4">
        <v>121.63</v>
      </c>
      <c r="P47" s="4">
        <v>120.26</v>
      </c>
      <c r="Q47" s="4">
        <v>118.84</v>
      </c>
      <c r="R47" s="4">
        <v>105.45</v>
      </c>
      <c r="S47" s="4">
        <v>120.85</v>
      </c>
      <c r="T47" s="4">
        <v>115.66</v>
      </c>
      <c r="U47" s="4">
        <v>112.98</v>
      </c>
      <c r="V47" s="4">
        <v>109.67</v>
      </c>
      <c r="W47" s="4">
        <v>96.47</v>
      </c>
      <c r="X47" s="4">
        <v>103.8</v>
      </c>
      <c r="Y47" s="4">
        <v>103.92</v>
      </c>
      <c r="Z47" s="4">
        <v>93.93</v>
      </c>
      <c r="AA47" s="4">
        <v>98.15</v>
      </c>
      <c r="AB47" s="4">
        <v>103.95</v>
      </c>
      <c r="AC47" s="4">
        <v>104.76</v>
      </c>
      <c r="AD47" s="4">
        <v>98.94</v>
      </c>
      <c r="AE47" s="4">
        <v>103.32</v>
      </c>
      <c r="AF47" s="4">
        <v>99.19</v>
      </c>
      <c r="AG47" s="4">
        <v>87.88</v>
      </c>
      <c r="AH47" s="4">
        <v>95.94</v>
      </c>
      <c r="AI47" s="4">
        <v>96.84</v>
      </c>
      <c r="AJ47" s="4">
        <v>87.21</v>
      </c>
      <c r="AK47" s="4">
        <v>95.29</v>
      </c>
      <c r="AL47" s="4">
        <v>99.31</v>
      </c>
      <c r="AM47" s="4">
        <v>89.44</v>
      </c>
      <c r="AN47" s="4">
        <v>88.68</v>
      </c>
      <c r="AO47" s="4">
        <v>104.05</v>
      </c>
      <c r="AP47" s="4">
        <v>95.17</v>
      </c>
      <c r="AQ47" s="4">
        <v>93.53</v>
      </c>
      <c r="AR47" s="4">
        <v>90.84</v>
      </c>
      <c r="AS47" s="4">
        <v>90.3</v>
      </c>
      <c r="AT47" s="4">
        <v>89.72</v>
      </c>
      <c r="AU47" s="4">
        <v>89.1</v>
      </c>
      <c r="AV47" s="4">
        <v>88.45</v>
      </c>
      <c r="AW47" s="4">
        <v>87.77</v>
      </c>
      <c r="AX47" s="4">
        <v>87.11</v>
      </c>
      <c r="AY47" s="4">
        <v>86.45</v>
      </c>
      <c r="AZ47" s="4">
        <v>85.62</v>
      </c>
      <c r="BA47" s="4">
        <v>84.83</v>
      </c>
      <c r="BB47" s="4">
        <v>84.12</v>
      </c>
      <c r="BC47" s="4">
        <v>83.33</v>
      </c>
      <c r="BD47" s="4">
        <v>82.53</v>
      </c>
      <c r="BE47" s="4">
        <v>81.75</v>
      </c>
      <c r="BF47" s="4">
        <v>80.900000000000006</v>
      </c>
      <c r="BG47" s="4">
        <v>79.989999999999995</v>
      </c>
      <c r="BH47" s="4">
        <v>79.2</v>
      </c>
      <c r="BI47" s="4">
        <v>78.3</v>
      </c>
      <c r="BJ47" s="4">
        <v>77.45</v>
      </c>
      <c r="BK47" s="4">
        <v>76.53</v>
      </c>
      <c r="BL47" s="4">
        <v>75.58</v>
      </c>
      <c r="BM47" s="4">
        <v>74.69</v>
      </c>
      <c r="BN47" s="4">
        <v>73.83</v>
      </c>
      <c r="BO47" s="4">
        <v>73.010000000000005</v>
      </c>
      <c r="BP47" s="4">
        <v>72.069999999999993</v>
      </c>
      <c r="BQ47" s="4">
        <v>71.17</v>
      </c>
      <c r="BR47" s="4">
        <v>70.36</v>
      </c>
      <c r="BS47" s="4">
        <v>69.53</v>
      </c>
      <c r="BT47" s="4">
        <v>68.650000000000006</v>
      </c>
      <c r="BU47" s="4">
        <v>67.819999999999993</v>
      </c>
      <c r="BV47" s="4">
        <v>67.040000000000006</v>
      </c>
      <c r="BW47" s="4">
        <v>66.150000000000006</v>
      </c>
      <c r="BX47" s="4">
        <v>65.31</v>
      </c>
      <c r="BY47" s="4">
        <v>64.56</v>
      </c>
      <c r="BZ47" s="4">
        <v>63.73</v>
      </c>
      <c r="CA47" s="4">
        <v>63.05</v>
      </c>
      <c r="CB47" s="4">
        <v>62.33</v>
      </c>
      <c r="CC47" s="4">
        <v>61.51</v>
      </c>
      <c r="CD47" s="4">
        <v>60.81</v>
      </c>
      <c r="CE47" s="4">
        <v>60.13</v>
      </c>
      <c r="CF47" s="4">
        <v>59.39</v>
      </c>
      <c r="CG47" s="4">
        <v>58.73</v>
      </c>
      <c r="CH47" s="4">
        <v>58.08</v>
      </c>
      <c r="CI47" s="4">
        <v>57.31</v>
      </c>
      <c r="CJ47" s="4">
        <v>56.53</v>
      </c>
      <c r="CK47" s="4">
        <v>55.79</v>
      </c>
      <c r="CL47" s="4">
        <v>55.17</v>
      </c>
      <c r="CM47" s="4">
        <v>54.59</v>
      </c>
    </row>
    <row r="48" spans="1:91" ht="14.1" customHeight="1">
      <c r="A48" s="2">
        <v>42</v>
      </c>
      <c r="B48" s="4">
        <v>168.59</v>
      </c>
      <c r="C48" s="4">
        <v>142.6</v>
      </c>
      <c r="D48" s="4">
        <v>148.47999999999999</v>
      </c>
      <c r="E48" s="4">
        <v>142.6</v>
      </c>
      <c r="F48" s="4">
        <v>142.49</v>
      </c>
      <c r="G48" s="4">
        <v>144.59</v>
      </c>
      <c r="H48" s="4">
        <v>134.41</v>
      </c>
      <c r="I48" s="4">
        <v>142.25</v>
      </c>
      <c r="J48" s="4">
        <v>135.05000000000001</v>
      </c>
      <c r="K48" s="4">
        <v>138.91</v>
      </c>
      <c r="L48" s="4">
        <v>129.71</v>
      </c>
      <c r="M48" s="4">
        <v>140.01</v>
      </c>
      <c r="N48" s="4">
        <v>131.79</v>
      </c>
      <c r="O48" s="4">
        <v>131.97</v>
      </c>
      <c r="P48" s="4">
        <v>126.87</v>
      </c>
      <c r="Q48" s="4">
        <v>128.94</v>
      </c>
      <c r="R48" s="4">
        <v>127.21</v>
      </c>
      <c r="S48" s="4">
        <v>115.73</v>
      </c>
      <c r="T48" s="4">
        <v>130.12</v>
      </c>
      <c r="U48" s="4">
        <v>126.18</v>
      </c>
      <c r="V48" s="4">
        <v>114.79</v>
      </c>
      <c r="W48" s="4">
        <v>118.04</v>
      </c>
      <c r="X48" s="4">
        <v>114.14</v>
      </c>
      <c r="Y48" s="4">
        <v>111.94</v>
      </c>
      <c r="Z48" s="4">
        <v>117.2</v>
      </c>
      <c r="AA48" s="4">
        <v>109.68</v>
      </c>
      <c r="AB48" s="4">
        <v>111.77</v>
      </c>
      <c r="AC48" s="4">
        <v>111.65</v>
      </c>
      <c r="AD48" s="4">
        <v>103.79</v>
      </c>
      <c r="AE48" s="4">
        <v>104.44</v>
      </c>
      <c r="AF48" s="4">
        <v>104.82</v>
      </c>
      <c r="AG48" s="4">
        <v>101.11</v>
      </c>
      <c r="AH48" s="4">
        <v>97.8</v>
      </c>
      <c r="AI48" s="4">
        <v>105.87</v>
      </c>
      <c r="AJ48" s="4">
        <v>111.77</v>
      </c>
      <c r="AK48" s="4">
        <v>101.24</v>
      </c>
      <c r="AL48" s="4">
        <v>101.49</v>
      </c>
      <c r="AM48" s="4">
        <v>100.85</v>
      </c>
      <c r="AN48" s="4">
        <v>104.82</v>
      </c>
      <c r="AO48" s="4">
        <v>112.25</v>
      </c>
      <c r="AP48" s="4">
        <v>104.25</v>
      </c>
      <c r="AQ48" s="4">
        <v>102.47</v>
      </c>
      <c r="AR48" s="4">
        <v>99.66</v>
      </c>
      <c r="AS48" s="4">
        <v>99.06</v>
      </c>
      <c r="AT48" s="4">
        <v>98.43</v>
      </c>
      <c r="AU48" s="4">
        <v>97.84</v>
      </c>
      <c r="AV48" s="4">
        <v>97.15</v>
      </c>
      <c r="AW48" s="4">
        <v>96.39</v>
      </c>
      <c r="AX48" s="4">
        <v>95.66</v>
      </c>
      <c r="AY48" s="4">
        <v>94.89</v>
      </c>
      <c r="AZ48" s="4">
        <v>94.13</v>
      </c>
      <c r="BA48" s="4">
        <v>93.3</v>
      </c>
      <c r="BB48" s="4">
        <v>92.39</v>
      </c>
      <c r="BC48" s="4">
        <v>91.68</v>
      </c>
      <c r="BD48" s="4">
        <v>90.91</v>
      </c>
      <c r="BE48" s="4">
        <v>89.97</v>
      </c>
      <c r="BF48" s="4">
        <v>88.94</v>
      </c>
      <c r="BG48" s="4">
        <v>87.98</v>
      </c>
      <c r="BH48" s="4">
        <v>87.2</v>
      </c>
      <c r="BI48" s="4">
        <v>86.28</v>
      </c>
      <c r="BJ48" s="4">
        <v>85.3</v>
      </c>
      <c r="BK48" s="4">
        <v>84.29</v>
      </c>
      <c r="BL48" s="4">
        <v>83.3</v>
      </c>
      <c r="BM48" s="4">
        <v>82.31</v>
      </c>
      <c r="BN48" s="4">
        <v>81.31</v>
      </c>
      <c r="BO48" s="4">
        <v>80.31</v>
      </c>
      <c r="BP48" s="4">
        <v>79.27</v>
      </c>
      <c r="BQ48" s="4">
        <v>78.349999999999994</v>
      </c>
      <c r="BR48" s="4">
        <v>77.48</v>
      </c>
      <c r="BS48" s="4">
        <v>76.55</v>
      </c>
      <c r="BT48" s="4">
        <v>75.599999999999994</v>
      </c>
      <c r="BU48" s="4">
        <v>74.650000000000006</v>
      </c>
      <c r="BV48" s="4">
        <v>73.72</v>
      </c>
      <c r="BW48" s="4">
        <v>72.83</v>
      </c>
      <c r="BX48" s="4">
        <v>71.989999999999995</v>
      </c>
      <c r="BY48" s="4">
        <v>71.12</v>
      </c>
      <c r="BZ48" s="4">
        <v>70.22</v>
      </c>
      <c r="CA48" s="4">
        <v>69.45</v>
      </c>
      <c r="CB48" s="4">
        <v>68.650000000000006</v>
      </c>
      <c r="CC48" s="4">
        <v>67.8</v>
      </c>
      <c r="CD48" s="4">
        <v>66.989999999999995</v>
      </c>
      <c r="CE48" s="4">
        <v>66.180000000000007</v>
      </c>
      <c r="CF48" s="4">
        <v>65.37</v>
      </c>
      <c r="CG48" s="4">
        <v>64.64</v>
      </c>
      <c r="CH48" s="4">
        <v>63.93</v>
      </c>
      <c r="CI48" s="4">
        <v>63.15</v>
      </c>
      <c r="CJ48" s="4">
        <v>62.3</v>
      </c>
      <c r="CK48" s="4">
        <v>61.54</v>
      </c>
      <c r="CL48" s="4">
        <v>60.74</v>
      </c>
      <c r="CM48" s="4">
        <v>59.99</v>
      </c>
    </row>
    <row r="49" spans="1:91" ht="14.1" customHeight="1">
      <c r="A49" s="2">
        <v>43</v>
      </c>
      <c r="B49" s="4">
        <v>176.74</v>
      </c>
      <c r="C49" s="4">
        <v>161.03</v>
      </c>
      <c r="D49" s="4">
        <v>165.24</v>
      </c>
      <c r="E49" s="4">
        <v>168.22</v>
      </c>
      <c r="F49" s="4">
        <v>156.07</v>
      </c>
      <c r="G49" s="4">
        <v>156.59</v>
      </c>
      <c r="H49" s="4">
        <v>160.81</v>
      </c>
      <c r="I49" s="4">
        <v>155.76</v>
      </c>
      <c r="J49" s="4">
        <v>154.76</v>
      </c>
      <c r="K49" s="4">
        <v>138.13999999999999</v>
      </c>
      <c r="L49" s="4">
        <v>131.93</v>
      </c>
      <c r="M49" s="4">
        <v>130.38999999999999</v>
      </c>
      <c r="N49" s="4">
        <v>146.53</v>
      </c>
      <c r="O49" s="4">
        <v>144.93</v>
      </c>
      <c r="P49" s="4">
        <v>139.9</v>
      </c>
      <c r="Q49" s="4">
        <v>147.91</v>
      </c>
      <c r="R49" s="4">
        <v>144.46</v>
      </c>
      <c r="S49" s="4">
        <v>134.37</v>
      </c>
      <c r="T49" s="4">
        <v>141.66</v>
      </c>
      <c r="U49" s="4">
        <v>139.28</v>
      </c>
      <c r="V49" s="4">
        <v>147.27000000000001</v>
      </c>
      <c r="W49" s="4">
        <v>134.41999999999999</v>
      </c>
      <c r="X49" s="4">
        <v>132.63</v>
      </c>
      <c r="Y49" s="4">
        <v>124.66</v>
      </c>
      <c r="Z49" s="4">
        <v>124.3</v>
      </c>
      <c r="AA49" s="4">
        <v>124.39</v>
      </c>
      <c r="AB49" s="4">
        <v>123.9</v>
      </c>
      <c r="AC49" s="4">
        <v>125.28</v>
      </c>
      <c r="AD49" s="4">
        <v>116.84</v>
      </c>
      <c r="AE49" s="4">
        <v>116.96</v>
      </c>
      <c r="AF49" s="4">
        <v>119.21</v>
      </c>
      <c r="AG49" s="4">
        <v>108.22</v>
      </c>
      <c r="AH49" s="4">
        <v>110.69</v>
      </c>
      <c r="AI49" s="4">
        <v>119.85</v>
      </c>
      <c r="AJ49" s="4">
        <v>106.48</v>
      </c>
      <c r="AK49" s="4">
        <v>111.79</v>
      </c>
      <c r="AL49" s="4">
        <v>111.68</v>
      </c>
      <c r="AM49" s="4">
        <v>115.16</v>
      </c>
      <c r="AN49" s="4">
        <v>106.76</v>
      </c>
      <c r="AO49" s="4">
        <v>127.46</v>
      </c>
      <c r="AP49" s="4">
        <v>114.18</v>
      </c>
      <c r="AQ49" s="4">
        <v>112.22</v>
      </c>
      <c r="AR49" s="4">
        <v>109.24</v>
      </c>
      <c r="AS49" s="4">
        <v>108.66</v>
      </c>
      <c r="AT49" s="4">
        <v>107.97</v>
      </c>
      <c r="AU49" s="4">
        <v>107.36</v>
      </c>
      <c r="AV49" s="4">
        <v>106.7</v>
      </c>
      <c r="AW49" s="4">
        <v>105.94</v>
      </c>
      <c r="AX49" s="4">
        <v>105.12</v>
      </c>
      <c r="AY49" s="4">
        <v>104.28</v>
      </c>
      <c r="AZ49" s="4">
        <v>103.51</v>
      </c>
      <c r="BA49" s="4">
        <v>102.65</v>
      </c>
      <c r="BB49" s="4">
        <v>101.7</v>
      </c>
      <c r="BC49" s="4">
        <v>100.91</v>
      </c>
      <c r="BD49" s="4">
        <v>100.08</v>
      </c>
      <c r="BE49" s="4">
        <v>99.1</v>
      </c>
      <c r="BF49" s="4">
        <v>98.02</v>
      </c>
      <c r="BG49" s="4">
        <v>96.89</v>
      </c>
      <c r="BH49" s="4">
        <v>95.94</v>
      </c>
      <c r="BI49" s="4">
        <v>95.03</v>
      </c>
      <c r="BJ49" s="4">
        <v>93.99</v>
      </c>
      <c r="BK49" s="4">
        <v>92.93</v>
      </c>
      <c r="BL49" s="4">
        <v>91.85</v>
      </c>
      <c r="BM49" s="4">
        <v>90.74</v>
      </c>
      <c r="BN49" s="4">
        <v>89.65</v>
      </c>
      <c r="BO49" s="4">
        <v>88.53</v>
      </c>
      <c r="BP49" s="4">
        <v>87.44</v>
      </c>
      <c r="BQ49" s="4">
        <v>86.37</v>
      </c>
      <c r="BR49" s="4">
        <v>85.39</v>
      </c>
      <c r="BS49" s="4">
        <v>84.41</v>
      </c>
      <c r="BT49" s="4">
        <v>83.34</v>
      </c>
      <c r="BU49" s="4">
        <v>82.32</v>
      </c>
      <c r="BV49" s="4">
        <v>81.3</v>
      </c>
      <c r="BW49" s="4">
        <v>80.31</v>
      </c>
      <c r="BX49" s="4">
        <v>79.37</v>
      </c>
      <c r="BY49" s="4">
        <v>78.42</v>
      </c>
      <c r="BZ49" s="4">
        <v>77.510000000000005</v>
      </c>
      <c r="CA49" s="4">
        <v>76.63</v>
      </c>
      <c r="CB49" s="4">
        <v>75.64</v>
      </c>
      <c r="CC49" s="4">
        <v>74.73</v>
      </c>
      <c r="CD49" s="4">
        <v>73.83</v>
      </c>
      <c r="CE49" s="4">
        <v>72.900000000000006</v>
      </c>
      <c r="CF49" s="4">
        <v>72.06</v>
      </c>
      <c r="CG49" s="4">
        <v>71.14</v>
      </c>
      <c r="CH49" s="4">
        <v>70.28</v>
      </c>
      <c r="CI49" s="4">
        <v>69.53</v>
      </c>
      <c r="CJ49" s="4">
        <v>68.67</v>
      </c>
      <c r="CK49" s="4">
        <v>67.900000000000006</v>
      </c>
      <c r="CL49" s="4">
        <v>67.08</v>
      </c>
      <c r="CM49" s="4">
        <v>66.16</v>
      </c>
    </row>
    <row r="50" spans="1:91" ht="14.1" customHeight="1">
      <c r="A50" s="2">
        <v>44</v>
      </c>
      <c r="B50" s="4">
        <v>205.99</v>
      </c>
      <c r="C50" s="4">
        <v>186.86</v>
      </c>
      <c r="D50" s="4">
        <v>190.03</v>
      </c>
      <c r="E50" s="4">
        <v>174.25</v>
      </c>
      <c r="F50" s="4">
        <v>180.36</v>
      </c>
      <c r="G50" s="4">
        <v>175.31</v>
      </c>
      <c r="H50" s="4">
        <v>166.23</v>
      </c>
      <c r="I50" s="4">
        <v>165.93</v>
      </c>
      <c r="J50" s="4">
        <v>176.45</v>
      </c>
      <c r="K50" s="4">
        <v>161.15</v>
      </c>
      <c r="L50" s="4">
        <v>160.76</v>
      </c>
      <c r="M50" s="4">
        <v>160.29</v>
      </c>
      <c r="N50" s="4">
        <v>150.29</v>
      </c>
      <c r="O50" s="4">
        <v>155.27000000000001</v>
      </c>
      <c r="P50" s="4">
        <v>167.49</v>
      </c>
      <c r="Q50" s="4">
        <v>145.68</v>
      </c>
      <c r="R50" s="4">
        <v>158.77000000000001</v>
      </c>
      <c r="S50" s="4">
        <v>163.89</v>
      </c>
      <c r="T50" s="4">
        <v>155.08000000000001</v>
      </c>
      <c r="U50" s="4">
        <v>149.27000000000001</v>
      </c>
      <c r="V50" s="4">
        <v>138.06</v>
      </c>
      <c r="W50" s="4">
        <v>148.38999999999999</v>
      </c>
      <c r="X50" s="4">
        <v>150.69</v>
      </c>
      <c r="Y50" s="4">
        <v>140.94</v>
      </c>
      <c r="Z50" s="4">
        <v>143.38999999999999</v>
      </c>
      <c r="AA50" s="4">
        <v>137.86000000000001</v>
      </c>
      <c r="AB50" s="4">
        <v>125.23</v>
      </c>
      <c r="AC50" s="4">
        <v>133.68</v>
      </c>
      <c r="AD50" s="4">
        <v>132.56</v>
      </c>
      <c r="AE50" s="4">
        <v>128.97999999999999</v>
      </c>
      <c r="AF50" s="4">
        <v>122.89</v>
      </c>
      <c r="AG50" s="4">
        <v>118.74</v>
      </c>
      <c r="AH50" s="4">
        <v>131.88999999999999</v>
      </c>
      <c r="AI50" s="4">
        <v>121</v>
      </c>
      <c r="AJ50" s="4">
        <v>119.98</v>
      </c>
      <c r="AK50" s="4">
        <v>130.47999999999999</v>
      </c>
      <c r="AL50" s="4">
        <v>124.95</v>
      </c>
      <c r="AM50" s="4">
        <v>129.94999999999999</v>
      </c>
      <c r="AN50" s="4">
        <v>126.02</v>
      </c>
      <c r="AO50" s="4">
        <v>135.61000000000001</v>
      </c>
      <c r="AP50" s="4">
        <v>125</v>
      </c>
      <c r="AQ50" s="4">
        <v>122.88</v>
      </c>
      <c r="AR50" s="4">
        <v>119.49</v>
      </c>
      <c r="AS50" s="4">
        <v>118.91</v>
      </c>
      <c r="AT50" s="4">
        <v>118.23</v>
      </c>
      <c r="AU50" s="4">
        <v>117.5</v>
      </c>
      <c r="AV50" s="4">
        <v>116.79</v>
      </c>
      <c r="AW50" s="4">
        <v>116.12</v>
      </c>
      <c r="AX50" s="4">
        <v>115.22</v>
      </c>
      <c r="AY50" s="4">
        <v>114.34</v>
      </c>
      <c r="AZ50" s="4">
        <v>113.5</v>
      </c>
      <c r="BA50" s="4">
        <v>112.55</v>
      </c>
      <c r="BB50" s="4">
        <v>111.66</v>
      </c>
      <c r="BC50" s="4">
        <v>110.71</v>
      </c>
      <c r="BD50" s="4">
        <v>109.74</v>
      </c>
      <c r="BE50" s="4">
        <v>108.72</v>
      </c>
      <c r="BF50" s="4">
        <v>107.66</v>
      </c>
      <c r="BG50" s="4">
        <v>106.44</v>
      </c>
      <c r="BH50" s="4">
        <v>105.34</v>
      </c>
      <c r="BI50" s="4">
        <v>104.27</v>
      </c>
      <c r="BJ50" s="4">
        <v>103.1</v>
      </c>
      <c r="BK50" s="4">
        <v>102.02</v>
      </c>
      <c r="BL50" s="4">
        <v>100.88</v>
      </c>
      <c r="BM50" s="4">
        <v>99.67</v>
      </c>
      <c r="BN50" s="4">
        <v>98.51</v>
      </c>
      <c r="BO50" s="4">
        <v>97.31</v>
      </c>
      <c r="BP50" s="4">
        <v>96.07</v>
      </c>
      <c r="BQ50" s="4">
        <v>94.9</v>
      </c>
      <c r="BR50" s="4">
        <v>93.77</v>
      </c>
      <c r="BS50" s="4">
        <v>92.59</v>
      </c>
      <c r="BT50" s="4">
        <v>91.43</v>
      </c>
      <c r="BU50" s="4">
        <v>90.35</v>
      </c>
      <c r="BV50" s="4">
        <v>89.26</v>
      </c>
      <c r="BW50" s="4">
        <v>88.22</v>
      </c>
      <c r="BX50" s="4">
        <v>87.18</v>
      </c>
      <c r="BY50" s="4">
        <v>86.11</v>
      </c>
      <c r="BZ50" s="4">
        <v>85.11</v>
      </c>
      <c r="CA50" s="4">
        <v>84.12</v>
      </c>
      <c r="CB50" s="4">
        <v>83.03</v>
      </c>
      <c r="CC50" s="4">
        <v>81.99</v>
      </c>
      <c r="CD50" s="4">
        <v>80.97</v>
      </c>
      <c r="CE50" s="4">
        <v>80.010000000000005</v>
      </c>
      <c r="CF50" s="4">
        <v>79.17</v>
      </c>
      <c r="CG50" s="4">
        <v>78.17</v>
      </c>
      <c r="CH50" s="4">
        <v>77.209999999999994</v>
      </c>
      <c r="CI50" s="4">
        <v>76.38</v>
      </c>
      <c r="CJ50" s="4">
        <v>75.37</v>
      </c>
      <c r="CK50" s="4">
        <v>74.44</v>
      </c>
      <c r="CL50" s="4">
        <v>73.59</v>
      </c>
      <c r="CM50" s="4">
        <v>72.650000000000006</v>
      </c>
    </row>
    <row r="51" spans="1:91" ht="14.1" customHeight="1">
      <c r="A51" s="2">
        <v>45</v>
      </c>
      <c r="B51" s="4">
        <v>224.12</v>
      </c>
      <c r="C51" s="4">
        <v>205.95</v>
      </c>
      <c r="D51" s="4">
        <v>217.12</v>
      </c>
      <c r="E51" s="4">
        <v>203.11</v>
      </c>
      <c r="F51" s="4">
        <v>199.35</v>
      </c>
      <c r="G51" s="4">
        <v>208.07</v>
      </c>
      <c r="H51" s="4">
        <v>198.62</v>
      </c>
      <c r="I51" s="4">
        <v>190.33</v>
      </c>
      <c r="J51" s="4">
        <v>181.64</v>
      </c>
      <c r="K51" s="4">
        <v>187.53</v>
      </c>
      <c r="L51" s="4">
        <v>179.96</v>
      </c>
      <c r="M51" s="4">
        <v>172.69</v>
      </c>
      <c r="N51" s="4">
        <v>179.58</v>
      </c>
      <c r="O51" s="4">
        <v>177.18</v>
      </c>
      <c r="P51" s="4">
        <v>177.61</v>
      </c>
      <c r="Q51" s="4">
        <v>168.92</v>
      </c>
      <c r="R51" s="4">
        <v>164.82</v>
      </c>
      <c r="S51" s="4">
        <v>168.34</v>
      </c>
      <c r="T51" s="4">
        <v>167.15</v>
      </c>
      <c r="U51" s="4">
        <v>161.38999999999999</v>
      </c>
      <c r="V51" s="4">
        <v>160.43</v>
      </c>
      <c r="W51" s="4">
        <v>162.26</v>
      </c>
      <c r="X51" s="4">
        <v>151.88</v>
      </c>
      <c r="Y51" s="4">
        <v>152.65</v>
      </c>
      <c r="Z51" s="4">
        <v>142.41999999999999</v>
      </c>
      <c r="AA51" s="4">
        <v>152.09</v>
      </c>
      <c r="AB51" s="4">
        <v>152.26</v>
      </c>
      <c r="AC51" s="4">
        <v>144.41</v>
      </c>
      <c r="AD51" s="4">
        <v>150.38999999999999</v>
      </c>
      <c r="AE51" s="4">
        <v>133.47</v>
      </c>
      <c r="AF51" s="4">
        <v>136.31</v>
      </c>
      <c r="AG51" s="4">
        <v>138.16</v>
      </c>
      <c r="AH51" s="4">
        <v>125.23</v>
      </c>
      <c r="AI51" s="4">
        <v>141.29</v>
      </c>
      <c r="AJ51" s="4">
        <v>138.76</v>
      </c>
      <c r="AK51" s="4">
        <v>146.38</v>
      </c>
      <c r="AL51" s="4">
        <v>131.65</v>
      </c>
      <c r="AM51" s="4">
        <v>139.08000000000001</v>
      </c>
      <c r="AN51" s="4">
        <v>144.03</v>
      </c>
      <c r="AO51" s="4">
        <v>147.33000000000001</v>
      </c>
      <c r="AP51" s="4">
        <v>136.53</v>
      </c>
      <c r="AQ51" s="4">
        <v>134.27000000000001</v>
      </c>
      <c r="AR51" s="4">
        <v>130.52000000000001</v>
      </c>
      <c r="AS51" s="4">
        <v>129.94</v>
      </c>
      <c r="AT51" s="4">
        <v>129.21</v>
      </c>
      <c r="AU51" s="4">
        <v>128.36000000000001</v>
      </c>
      <c r="AV51" s="4">
        <v>127.6</v>
      </c>
      <c r="AW51" s="4">
        <v>126.85</v>
      </c>
      <c r="AX51" s="4">
        <v>125.92</v>
      </c>
      <c r="AY51" s="4">
        <v>125</v>
      </c>
      <c r="AZ51" s="4">
        <v>124.05</v>
      </c>
      <c r="BA51" s="4">
        <v>122.96</v>
      </c>
      <c r="BB51" s="4">
        <v>121.96</v>
      </c>
      <c r="BC51" s="4">
        <v>120.98</v>
      </c>
      <c r="BD51" s="4">
        <v>119.89</v>
      </c>
      <c r="BE51" s="4">
        <v>118.73</v>
      </c>
      <c r="BF51" s="4">
        <v>117.66</v>
      </c>
      <c r="BG51" s="4">
        <v>116.45</v>
      </c>
      <c r="BH51" s="4">
        <v>115.24</v>
      </c>
      <c r="BI51" s="4">
        <v>114.03</v>
      </c>
      <c r="BJ51" s="4">
        <v>112.72</v>
      </c>
      <c r="BK51" s="4">
        <v>111.49</v>
      </c>
      <c r="BL51" s="4">
        <v>110.23</v>
      </c>
      <c r="BM51" s="4">
        <v>108.95</v>
      </c>
      <c r="BN51" s="4">
        <v>107.68</v>
      </c>
      <c r="BO51" s="4">
        <v>106.39</v>
      </c>
      <c r="BP51" s="4">
        <v>105.03</v>
      </c>
      <c r="BQ51" s="4">
        <v>103.74</v>
      </c>
      <c r="BR51" s="4">
        <v>102.47</v>
      </c>
      <c r="BS51" s="4">
        <v>101.16</v>
      </c>
      <c r="BT51" s="4">
        <v>99.91</v>
      </c>
      <c r="BU51" s="4">
        <v>98.75</v>
      </c>
      <c r="BV51" s="4">
        <v>97.54</v>
      </c>
      <c r="BW51" s="4">
        <v>96.38</v>
      </c>
      <c r="BX51" s="4">
        <v>95.32</v>
      </c>
      <c r="BY51" s="4">
        <v>94.16</v>
      </c>
      <c r="BZ51" s="4">
        <v>92.97</v>
      </c>
      <c r="CA51" s="4">
        <v>91.86</v>
      </c>
      <c r="CB51" s="4">
        <v>90.72</v>
      </c>
      <c r="CC51" s="4">
        <v>89.59</v>
      </c>
      <c r="CD51" s="4">
        <v>88.5</v>
      </c>
      <c r="CE51" s="4">
        <v>87.51</v>
      </c>
      <c r="CF51" s="4">
        <v>86.56</v>
      </c>
      <c r="CG51" s="4">
        <v>85.5</v>
      </c>
      <c r="CH51" s="4">
        <v>84.41</v>
      </c>
      <c r="CI51" s="4">
        <v>83.41</v>
      </c>
      <c r="CJ51" s="4">
        <v>82.38</v>
      </c>
      <c r="CK51" s="4">
        <v>81.400000000000006</v>
      </c>
      <c r="CL51" s="4">
        <v>80.400000000000006</v>
      </c>
      <c r="CM51" s="4">
        <v>79.41</v>
      </c>
    </row>
    <row r="52" spans="1:91" ht="14.1" customHeight="1">
      <c r="A52" s="2">
        <v>46</v>
      </c>
      <c r="B52" s="4">
        <v>248.98</v>
      </c>
      <c r="C52" s="4">
        <v>230.62</v>
      </c>
      <c r="D52" s="4">
        <v>221.24</v>
      </c>
      <c r="E52" s="4">
        <v>225.72</v>
      </c>
      <c r="F52" s="4">
        <v>203</v>
      </c>
      <c r="G52" s="4">
        <v>226.08</v>
      </c>
      <c r="H52" s="4">
        <v>224.64</v>
      </c>
      <c r="I52" s="4">
        <v>217.74</v>
      </c>
      <c r="J52" s="4">
        <v>185.63</v>
      </c>
      <c r="K52" s="4">
        <v>196.1</v>
      </c>
      <c r="L52" s="4">
        <v>197.19</v>
      </c>
      <c r="M52" s="4">
        <v>197.25</v>
      </c>
      <c r="N52" s="4">
        <v>189</v>
      </c>
      <c r="O52" s="4">
        <v>195.68</v>
      </c>
      <c r="P52" s="4">
        <v>189.55</v>
      </c>
      <c r="Q52" s="4">
        <v>183.65</v>
      </c>
      <c r="R52" s="4">
        <v>178.42</v>
      </c>
      <c r="S52" s="4">
        <v>177.09</v>
      </c>
      <c r="T52" s="4">
        <v>177.39</v>
      </c>
      <c r="U52" s="4">
        <v>187.57</v>
      </c>
      <c r="V52" s="4">
        <v>183.54</v>
      </c>
      <c r="W52" s="4">
        <v>188.7</v>
      </c>
      <c r="X52" s="4">
        <v>177.25</v>
      </c>
      <c r="Y52" s="4">
        <v>176.88</v>
      </c>
      <c r="Z52" s="4">
        <v>154.99</v>
      </c>
      <c r="AA52" s="4">
        <v>152.24</v>
      </c>
      <c r="AB52" s="4">
        <v>153.53</v>
      </c>
      <c r="AC52" s="4">
        <v>167.43</v>
      </c>
      <c r="AD52" s="4">
        <v>152.58000000000001</v>
      </c>
      <c r="AE52" s="4">
        <v>146.34</v>
      </c>
      <c r="AF52" s="4">
        <v>159.6</v>
      </c>
      <c r="AG52" s="4">
        <v>140.63</v>
      </c>
      <c r="AH52" s="4">
        <v>134.1</v>
      </c>
      <c r="AI52" s="4">
        <v>144.44</v>
      </c>
      <c r="AJ52" s="4">
        <v>152.96</v>
      </c>
      <c r="AK52" s="4">
        <v>147.12</v>
      </c>
      <c r="AL52" s="4">
        <v>146.79</v>
      </c>
      <c r="AM52" s="4">
        <v>155.19</v>
      </c>
      <c r="AN52" s="4">
        <v>155.69999999999999</v>
      </c>
      <c r="AO52" s="4">
        <v>155.94999999999999</v>
      </c>
      <c r="AP52" s="4">
        <v>148.91999999999999</v>
      </c>
      <c r="AQ52" s="4">
        <v>146.44</v>
      </c>
      <c r="AR52" s="4">
        <v>142.43</v>
      </c>
      <c r="AS52" s="4">
        <v>141.72</v>
      </c>
      <c r="AT52" s="4">
        <v>140.86000000000001</v>
      </c>
      <c r="AU52" s="4">
        <v>139.97</v>
      </c>
      <c r="AV52" s="4">
        <v>139.09</v>
      </c>
      <c r="AW52" s="4">
        <v>138.16</v>
      </c>
      <c r="AX52" s="4">
        <v>137.13</v>
      </c>
      <c r="AY52" s="4">
        <v>136.11000000000001</v>
      </c>
      <c r="AZ52" s="4">
        <v>135.1</v>
      </c>
      <c r="BA52" s="4">
        <v>133.91</v>
      </c>
      <c r="BB52" s="4">
        <v>132.76</v>
      </c>
      <c r="BC52" s="4">
        <v>131.69999999999999</v>
      </c>
      <c r="BD52" s="4">
        <v>130.49</v>
      </c>
      <c r="BE52" s="4">
        <v>129.28</v>
      </c>
      <c r="BF52" s="4">
        <v>128.11000000000001</v>
      </c>
      <c r="BG52" s="4">
        <v>126.81</v>
      </c>
      <c r="BH52" s="4">
        <v>125.46</v>
      </c>
      <c r="BI52" s="4">
        <v>124.12</v>
      </c>
      <c r="BJ52" s="4">
        <v>122.75</v>
      </c>
      <c r="BK52" s="4">
        <v>121.33</v>
      </c>
      <c r="BL52" s="4">
        <v>119.9</v>
      </c>
      <c r="BM52" s="4">
        <v>118.53</v>
      </c>
      <c r="BN52" s="4">
        <v>117.11</v>
      </c>
      <c r="BO52" s="4">
        <v>115.7</v>
      </c>
      <c r="BP52" s="4">
        <v>114.37</v>
      </c>
      <c r="BQ52" s="4">
        <v>112.91</v>
      </c>
      <c r="BR52" s="4">
        <v>111.5</v>
      </c>
      <c r="BS52" s="4">
        <v>110.2</v>
      </c>
      <c r="BT52" s="4">
        <v>108.83</v>
      </c>
      <c r="BU52" s="4">
        <v>107.51</v>
      </c>
      <c r="BV52" s="4">
        <v>106.22</v>
      </c>
      <c r="BW52" s="4">
        <v>104.93</v>
      </c>
      <c r="BX52" s="4">
        <v>103.7</v>
      </c>
      <c r="BY52" s="4">
        <v>102.44</v>
      </c>
      <c r="BZ52" s="4">
        <v>101.15</v>
      </c>
      <c r="CA52" s="4">
        <v>99.97</v>
      </c>
      <c r="CB52" s="4">
        <v>98.8</v>
      </c>
      <c r="CC52" s="4">
        <v>97.59</v>
      </c>
      <c r="CD52" s="4">
        <v>96.42</v>
      </c>
      <c r="CE52" s="4">
        <v>95.35</v>
      </c>
      <c r="CF52" s="4">
        <v>94.19</v>
      </c>
      <c r="CG52" s="4">
        <v>93.01</v>
      </c>
      <c r="CH52" s="4">
        <v>91.84</v>
      </c>
      <c r="CI52" s="4">
        <v>90.74</v>
      </c>
      <c r="CJ52" s="4">
        <v>89.62</v>
      </c>
      <c r="CK52" s="4">
        <v>88.56</v>
      </c>
      <c r="CL52" s="4">
        <v>87.53</v>
      </c>
      <c r="CM52" s="4">
        <v>86.46</v>
      </c>
    </row>
    <row r="53" spans="1:91" ht="14.1" customHeight="1">
      <c r="A53" s="2">
        <v>47</v>
      </c>
      <c r="B53" s="4">
        <v>286.3</v>
      </c>
      <c r="C53" s="4">
        <v>263.05</v>
      </c>
      <c r="D53" s="4">
        <v>259.94</v>
      </c>
      <c r="E53" s="4">
        <v>247.7</v>
      </c>
      <c r="F53" s="4">
        <v>254.86</v>
      </c>
      <c r="G53" s="4">
        <v>237.79</v>
      </c>
      <c r="H53" s="4">
        <v>245.08</v>
      </c>
      <c r="I53" s="4">
        <v>238.7</v>
      </c>
      <c r="J53" s="4">
        <v>229.75</v>
      </c>
      <c r="K53" s="4">
        <v>223.12</v>
      </c>
      <c r="L53" s="4">
        <v>223.54</v>
      </c>
      <c r="M53" s="4">
        <v>211.83</v>
      </c>
      <c r="N53" s="4">
        <v>212.36</v>
      </c>
      <c r="O53" s="4">
        <v>214.11</v>
      </c>
      <c r="P53" s="4">
        <v>203.74</v>
      </c>
      <c r="Q53" s="4">
        <v>201.06</v>
      </c>
      <c r="R53" s="4">
        <v>220.59</v>
      </c>
      <c r="S53" s="4">
        <v>191.62</v>
      </c>
      <c r="T53" s="4">
        <v>200.45</v>
      </c>
      <c r="U53" s="4">
        <v>204.04</v>
      </c>
      <c r="V53" s="4">
        <v>191.63</v>
      </c>
      <c r="W53" s="4">
        <v>199.12</v>
      </c>
      <c r="X53" s="4">
        <v>206.87</v>
      </c>
      <c r="Y53" s="4">
        <v>196.26</v>
      </c>
      <c r="Z53" s="4">
        <v>182.72</v>
      </c>
      <c r="AA53" s="4">
        <v>180.84</v>
      </c>
      <c r="AB53" s="4">
        <v>177.12</v>
      </c>
      <c r="AC53" s="4">
        <v>169.05</v>
      </c>
      <c r="AD53" s="4">
        <v>161.66</v>
      </c>
      <c r="AE53" s="4">
        <v>165.27</v>
      </c>
      <c r="AF53" s="4">
        <v>149.38</v>
      </c>
      <c r="AG53" s="4">
        <v>161.34</v>
      </c>
      <c r="AH53" s="4">
        <v>163.13</v>
      </c>
      <c r="AI53" s="4">
        <v>153.62</v>
      </c>
      <c r="AJ53" s="4">
        <v>154.85</v>
      </c>
      <c r="AK53" s="4">
        <v>164.41</v>
      </c>
      <c r="AL53" s="4">
        <v>160.05000000000001</v>
      </c>
      <c r="AM53" s="4">
        <v>168.88</v>
      </c>
      <c r="AN53" s="4">
        <v>159.47999999999999</v>
      </c>
      <c r="AO53" s="4">
        <v>178.13</v>
      </c>
      <c r="AP53" s="4">
        <v>162.31</v>
      </c>
      <c r="AQ53" s="4">
        <v>159.63</v>
      </c>
      <c r="AR53" s="4">
        <v>155.19999999999999</v>
      </c>
      <c r="AS53" s="4">
        <v>154.24</v>
      </c>
      <c r="AT53" s="4">
        <v>153.24</v>
      </c>
      <c r="AU53" s="4">
        <v>152.22</v>
      </c>
      <c r="AV53" s="4">
        <v>151.21</v>
      </c>
      <c r="AW53" s="4">
        <v>150.16</v>
      </c>
      <c r="AX53" s="4">
        <v>149</v>
      </c>
      <c r="AY53" s="4">
        <v>147.87</v>
      </c>
      <c r="AZ53" s="4">
        <v>146.71</v>
      </c>
      <c r="BA53" s="4">
        <v>145.43</v>
      </c>
      <c r="BB53" s="4">
        <v>144.16</v>
      </c>
      <c r="BC53" s="4">
        <v>142.88999999999999</v>
      </c>
      <c r="BD53" s="4">
        <v>141.52000000000001</v>
      </c>
      <c r="BE53" s="4">
        <v>140.22</v>
      </c>
      <c r="BF53" s="4">
        <v>138.94</v>
      </c>
      <c r="BG53" s="4">
        <v>137.46</v>
      </c>
      <c r="BH53" s="4">
        <v>135.97999999999999</v>
      </c>
      <c r="BI53" s="4">
        <v>134.55000000000001</v>
      </c>
      <c r="BJ53" s="4">
        <v>133.02000000000001</v>
      </c>
      <c r="BK53" s="4">
        <v>131.47999999999999</v>
      </c>
      <c r="BL53" s="4">
        <v>129.88</v>
      </c>
      <c r="BM53" s="4">
        <v>128.38999999999999</v>
      </c>
      <c r="BN53" s="4">
        <v>126.91</v>
      </c>
      <c r="BO53" s="4">
        <v>125.35</v>
      </c>
      <c r="BP53" s="4">
        <v>123.88</v>
      </c>
      <c r="BQ53" s="4">
        <v>122.36</v>
      </c>
      <c r="BR53" s="4">
        <v>120.88</v>
      </c>
      <c r="BS53" s="4">
        <v>119.41</v>
      </c>
      <c r="BT53" s="4">
        <v>117.94</v>
      </c>
      <c r="BU53" s="4">
        <v>116.52</v>
      </c>
      <c r="BV53" s="4">
        <v>115.19</v>
      </c>
      <c r="BW53" s="4">
        <v>113.9</v>
      </c>
      <c r="BX53" s="4">
        <v>112.4</v>
      </c>
      <c r="BY53" s="4">
        <v>110.97</v>
      </c>
      <c r="BZ53" s="4">
        <v>109.69</v>
      </c>
      <c r="CA53" s="4">
        <v>108.4</v>
      </c>
      <c r="CB53" s="4">
        <v>107.1</v>
      </c>
      <c r="CC53" s="4">
        <v>105.76</v>
      </c>
      <c r="CD53" s="4">
        <v>104.52</v>
      </c>
      <c r="CE53" s="4">
        <v>103.32</v>
      </c>
      <c r="CF53" s="4">
        <v>102.08</v>
      </c>
      <c r="CG53" s="4">
        <v>100.88</v>
      </c>
      <c r="CH53" s="4">
        <v>99.65</v>
      </c>
      <c r="CI53" s="4">
        <v>98.46</v>
      </c>
      <c r="CJ53" s="4">
        <v>97.2</v>
      </c>
      <c r="CK53" s="4">
        <v>95.92</v>
      </c>
      <c r="CL53" s="4">
        <v>94.88</v>
      </c>
      <c r="CM53" s="4">
        <v>93.74</v>
      </c>
    </row>
    <row r="54" spans="1:91" ht="14.1" customHeight="1">
      <c r="A54" s="2">
        <v>48</v>
      </c>
      <c r="B54" s="4">
        <v>307.31</v>
      </c>
      <c r="C54" s="4">
        <v>301.98</v>
      </c>
      <c r="D54" s="4">
        <v>290.86</v>
      </c>
      <c r="E54" s="4">
        <v>270.14</v>
      </c>
      <c r="F54" s="4">
        <v>281.07</v>
      </c>
      <c r="G54" s="4">
        <v>254.73</v>
      </c>
      <c r="H54" s="4">
        <v>263.3</v>
      </c>
      <c r="I54" s="4">
        <v>275.45</v>
      </c>
      <c r="J54" s="4">
        <v>264.56</v>
      </c>
      <c r="K54" s="4">
        <v>257.20999999999998</v>
      </c>
      <c r="L54" s="4">
        <v>247.93</v>
      </c>
      <c r="M54" s="4">
        <v>229.16</v>
      </c>
      <c r="N54" s="4">
        <v>226.81</v>
      </c>
      <c r="O54" s="4">
        <v>227.52</v>
      </c>
      <c r="P54" s="4">
        <v>229.09</v>
      </c>
      <c r="Q54" s="4">
        <v>213.49</v>
      </c>
      <c r="R54" s="4">
        <v>228.85</v>
      </c>
      <c r="S54" s="4">
        <v>215.22</v>
      </c>
      <c r="T54" s="4">
        <v>227.2</v>
      </c>
      <c r="U54" s="4">
        <v>210.07</v>
      </c>
      <c r="V54" s="4">
        <v>213.36</v>
      </c>
      <c r="W54" s="4">
        <v>225.75</v>
      </c>
      <c r="X54" s="4">
        <v>217.25</v>
      </c>
      <c r="Y54" s="4">
        <v>205.09</v>
      </c>
      <c r="Z54" s="4">
        <v>216.28</v>
      </c>
      <c r="AA54" s="4">
        <v>211.44</v>
      </c>
      <c r="AB54" s="4">
        <v>203.11</v>
      </c>
      <c r="AC54" s="4">
        <v>193.49</v>
      </c>
      <c r="AD54" s="4">
        <v>179.35</v>
      </c>
      <c r="AE54" s="4">
        <v>178.86</v>
      </c>
      <c r="AF54" s="4">
        <v>173.84</v>
      </c>
      <c r="AG54" s="4">
        <v>170.43</v>
      </c>
      <c r="AH54" s="4">
        <v>162.30000000000001</v>
      </c>
      <c r="AI54" s="4">
        <v>168.74</v>
      </c>
      <c r="AJ54" s="4">
        <v>172.28</v>
      </c>
      <c r="AK54" s="4">
        <v>169.92</v>
      </c>
      <c r="AL54" s="4">
        <v>172.34</v>
      </c>
      <c r="AM54" s="4">
        <v>191.17</v>
      </c>
      <c r="AN54" s="4">
        <v>173.23</v>
      </c>
      <c r="AO54" s="4">
        <v>211.07</v>
      </c>
      <c r="AP54" s="4">
        <v>176.52</v>
      </c>
      <c r="AQ54" s="4">
        <v>173.75</v>
      </c>
      <c r="AR54" s="4">
        <v>168.93</v>
      </c>
      <c r="AS54" s="4">
        <v>167.73</v>
      </c>
      <c r="AT54" s="4">
        <v>166.43</v>
      </c>
      <c r="AU54" s="4">
        <v>165.26</v>
      </c>
      <c r="AV54" s="4">
        <v>164.2</v>
      </c>
      <c r="AW54" s="4">
        <v>162.97999999999999</v>
      </c>
      <c r="AX54" s="4">
        <v>161.62</v>
      </c>
      <c r="AY54" s="4">
        <v>160.24</v>
      </c>
      <c r="AZ54" s="4">
        <v>158.87</v>
      </c>
      <c r="BA54" s="4">
        <v>157.51</v>
      </c>
      <c r="BB54" s="4">
        <v>156.01</v>
      </c>
      <c r="BC54" s="4">
        <v>154.56</v>
      </c>
      <c r="BD54" s="4">
        <v>153.09</v>
      </c>
      <c r="BE54" s="4">
        <v>151.59</v>
      </c>
      <c r="BF54" s="4">
        <v>150.08000000000001</v>
      </c>
      <c r="BG54" s="4">
        <v>148.47999999999999</v>
      </c>
      <c r="BH54" s="4">
        <v>146.94</v>
      </c>
      <c r="BI54" s="4">
        <v>145.41</v>
      </c>
      <c r="BJ54" s="4">
        <v>143.72</v>
      </c>
      <c r="BK54" s="4">
        <v>142</v>
      </c>
      <c r="BL54" s="4">
        <v>140.35</v>
      </c>
      <c r="BM54" s="4">
        <v>138.69999999999999</v>
      </c>
      <c r="BN54" s="4">
        <v>137.08000000000001</v>
      </c>
      <c r="BO54" s="4">
        <v>135.43</v>
      </c>
      <c r="BP54" s="4">
        <v>133.72999999999999</v>
      </c>
      <c r="BQ54" s="4">
        <v>132.19</v>
      </c>
      <c r="BR54" s="4">
        <v>130.63</v>
      </c>
      <c r="BS54" s="4">
        <v>128.97999999999999</v>
      </c>
      <c r="BT54" s="4">
        <v>127.46</v>
      </c>
      <c r="BU54" s="4">
        <v>125.89</v>
      </c>
      <c r="BV54" s="4">
        <v>124.4</v>
      </c>
      <c r="BW54" s="4">
        <v>122.99</v>
      </c>
      <c r="BX54" s="4">
        <v>121.45</v>
      </c>
      <c r="BY54" s="4">
        <v>119.99</v>
      </c>
      <c r="BZ54" s="4">
        <v>118.61</v>
      </c>
      <c r="CA54" s="4">
        <v>117.13</v>
      </c>
      <c r="CB54" s="4">
        <v>115.65</v>
      </c>
      <c r="CC54" s="4">
        <v>114.28</v>
      </c>
      <c r="CD54" s="4">
        <v>112.96</v>
      </c>
      <c r="CE54" s="4">
        <v>111.58</v>
      </c>
      <c r="CF54" s="4">
        <v>110.23</v>
      </c>
      <c r="CG54" s="4">
        <v>108.94</v>
      </c>
      <c r="CH54" s="4">
        <v>107.64</v>
      </c>
      <c r="CI54" s="4">
        <v>106.36</v>
      </c>
      <c r="CJ54" s="4">
        <v>105.07</v>
      </c>
      <c r="CK54" s="4">
        <v>103.73</v>
      </c>
      <c r="CL54" s="4">
        <v>102.55</v>
      </c>
      <c r="CM54" s="4">
        <v>101.33</v>
      </c>
    </row>
    <row r="55" spans="1:91" ht="14.1" customHeight="1">
      <c r="A55" s="2">
        <v>49</v>
      </c>
      <c r="B55" s="4">
        <v>342.25</v>
      </c>
      <c r="C55" s="4">
        <v>345.52</v>
      </c>
      <c r="D55" s="4">
        <v>327.48</v>
      </c>
      <c r="E55" s="4">
        <v>319.20999999999998</v>
      </c>
      <c r="F55" s="4">
        <v>310.32</v>
      </c>
      <c r="G55" s="4">
        <v>308</v>
      </c>
      <c r="H55" s="4">
        <v>288.37</v>
      </c>
      <c r="I55" s="4">
        <v>269.69</v>
      </c>
      <c r="J55" s="4">
        <v>284.55</v>
      </c>
      <c r="K55" s="4">
        <v>269.07</v>
      </c>
      <c r="L55" s="4">
        <v>263.35000000000002</v>
      </c>
      <c r="M55" s="4">
        <v>246.47</v>
      </c>
      <c r="N55" s="4">
        <v>238.53</v>
      </c>
      <c r="O55" s="4">
        <v>250.43</v>
      </c>
      <c r="P55" s="4">
        <v>258.69</v>
      </c>
      <c r="Q55" s="4">
        <v>232.84</v>
      </c>
      <c r="R55" s="4">
        <v>230.92</v>
      </c>
      <c r="S55" s="4">
        <v>246.98</v>
      </c>
      <c r="T55" s="4">
        <v>239.42</v>
      </c>
      <c r="U55" s="4">
        <v>241.7</v>
      </c>
      <c r="V55" s="4">
        <v>238.44</v>
      </c>
      <c r="W55" s="4">
        <v>236.86</v>
      </c>
      <c r="X55" s="4">
        <v>231.07</v>
      </c>
      <c r="Y55" s="4">
        <v>216.24</v>
      </c>
      <c r="Z55" s="4">
        <v>234.41</v>
      </c>
      <c r="AA55" s="4">
        <v>214.23</v>
      </c>
      <c r="AB55" s="4">
        <v>202.68</v>
      </c>
      <c r="AC55" s="4">
        <v>202.76</v>
      </c>
      <c r="AD55" s="4">
        <v>201.28</v>
      </c>
      <c r="AE55" s="4">
        <v>198.33</v>
      </c>
      <c r="AF55" s="4">
        <v>193.31</v>
      </c>
      <c r="AG55" s="4">
        <v>192.97</v>
      </c>
      <c r="AH55" s="4">
        <v>194.07</v>
      </c>
      <c r="AI55" s="4">
        <v>175.9</v>
      </c>
      <c r="AJ55" s="4">
        <v>183.98</v>
      </c>
      <c r="AK55" s="4">
        <v>183.42</v>
      </c>
      <c r="AL55" s="4">
        <v>188.88</v>
      </c>
      <c r="AM55" s="4">
        <v>196.1</v>
      </c>
      <c r="AN55" s="4">
        <v>186.93</v>
      </c>
      <c r="AO55" s="4">
        <v>218.6</v>
      </c>
      <c r="AP55" s="4">
        <v>191.9</v>
      </c>
      <c r="AQ55" s="4">
        <v>188.98</v>
      </c>
      <c r="AR55" s="4">
        <v>183.69</v>
      </c>
      <c r="AS55" s="4">
        <v>182.3</v>
      </c>
      <c r="AT55" s="4">
        <v>180.73</v>
      </c>
      <c r="AU55" s="4">
        <v>179.29</v>
      </c>
      <c r="AV55" s="4">
        <v>178.01</v>
      </c>
      <c r="AW55" s="4">
        <v>176.54</v>
      </c>
      <c r="AX55" s="4">
        <v>174.97</v>
      </c>
      <c r="AY55" s="4">
        <v>173.43</v>
      </c>
      <c r="AZ55" s="4">
        <v>171.82</v>
      </c>
      <c r="BA55" s="4">
        <v>170.17</v>
      </c>
      <c r="BB55" s="4">
        <v>168.53</v>
      </c>
      <c r="BC55" s="4">
        <v>166.88</v>
      </c>
      <c r="BD55" s="4">
        <v>165.23</v>
      </c>
      <c r="BE55" s="4">
        <v>163.63</v>
      </c>
      <c r="BF55" s="4">
        <v>161.94999999999999</v>
      </c>
      <c r="BG55" s="4">
        <v>160.22</v>
      </c>
      <c r="BH55" s="4">
        <v>158.49</v>
      </c>
      <c r="BI55" s="4">
        <v>156.76</v>
      </c>
      <c r="BJ55" s="4">
        <v>154.93</v>
      </c>
      <c r="BK55" s="4">
        <v>153.1</v>
      </c>
      <c r="BL55" s="4">
        <v>151.38999999999999</v>
      </c>
      <c r="BM55" s="4">
        <v>149.58000000000001</v>
      </c>
      <c r="BN55" s="4">
        <v>147.75</v>
      </c>
      <c r="BO55" s="4">
        <v>145.99</v>
      </c>
      <c r="BP55" s="4">
        <v>144.24</v>
      </c>
      <c r="BQ55" s="4">
        <v>142.6</v>
      </c>
      <c r="BR55" s="4">
        <v>140.88</v>
      </c>
      <c r="BS55" s="4">
        <v>139.13999999999999</v>
      </c>
      <c r="BT55" s="4">
        <v>137.47</v>
      </c>
      <c r="BU55" s="4">
        <v>135.75</v>
      </c>
      <c r="BV55" s="4">
        <v>134.07</v>
      </c>
      <c r="BW55" s="4">
        <v>132.46</v>
      </c>
      <c r="BX55" s="4">
        <v>130.9</v>
      </c>
      <c r="BY55" s="4">
        <v>129.4</v>
      </c>
      <c r="BZ55" s="4">
        <v>127.87</v>
      </c>
      <c r="CA55" s="4">
        <v>126.29</v>
      </c>
      <c r="CB55" s="4">
        <v>124.78</v>
      </c>
      <c r="CC55" s="4">
        <v>123.35</v>
      </c>
      <c r="CD55" s="4">
        <v>121.91</v>
      </c>
      <c r="CE55" s="4">
        <v>120.37</v>
      </c>
      <c r="CF55" s="4">
        <v>118.85</v>
      </c>
      <c r="CG55" s="4">
        <v>117.4</v>
      </c>
      <c r="CH55" s="4">
        <v>116.01</v>
      </c>
      <c r="CI55" s="4">
        <v>114.61</v>
      </c>
      <c r="CJ55" s="4">
        <v>113.22</v>
      </c>
      <c r="CK55" s="4">
        <v>111.91</v>
      </c>
      <c r="CL55" s="4">
        <v>110.62</v>
      </c>
      <c r="CM55" s="4">
        <v>109.22</v>
      </c>
    </row>
    <row r="56" spans="1:91" ht="14.1" customHeight="1">
      <c r="A56" s="2">
        <v>50</v>
      </c>
      <c r="B56" s="4">
        <v>387.11</v>
      </c>
      <c r="C56" s="4">
        <v>374.53</v>
      </c>
      <c r="D56" s="4">
        <v>359.94</v>
      </c>
      <c r="E56" s="4">
        <v>328.93</v>
      </c>
      <c r="F56" s="4">
        <v>338.78</v>
      </c>
      <c r="G56" s="4">
        <v>331.93</v>
      </c>
      <c r="H56" s="4">
        <v>325.24</v>
      </c>
      <c r="I56" s="4">
        <v>305.88</v>
      </c>
      <c r="J56" s="4">
        <v>310.64999999999998</v>
      </c>
      <c r="K56" s="4">
        <v>312.5</v>
      </c>
      <c r="L56" s="4">
        <v>283.82</v>
      </c>
      <c r="M56" s="4">
        <v>288.23</v>
      </c>
      <c r="N56" s="4">
        <v>297.97000000000003</v>
      </c>
      <c r="O56" s="4">
        <v>286.19</v>
      </c>
      <c r="P56" s="4">
        <v>286.8</v>
      </c>
      <c r="Q56" s="4">
        <v>281.76</v>
      </c>
      <c r="R56" s="4">
        <v>267.43</v>
      </c>
      <c r="S56" s="4">
        <v>271.54000000000002</v>
      </c>
      <c r="T56" s="4">
        <v>281.45999999999998</v>
      </c>
      <c r="U56" s="4">
        <v>267.83999999999997</v>
      </c>
      <c r="V56" s="4">
        <v>275.44</v>
      </c>
      <c r="W56" s="4">
        <v>250</v>
      </c>
      <c r="X56" s="4">
        <v>264.10000000000002</v>
      </c>
      <c r="Y56" s="4">
        <v>257.69</v>
      </c>
      <c r="Z56" s="4">
        <v>251.79</v>
      </c>
      <c r="AA56" s="4">
        <v>253.12</v>
      </c>
      <c r="AB56" s="4">
        <v>241.36</v>
      </c>
      <c r="AC56" s="4">
        <v>252.58</v>
      </c>
      <c r="AD56" s="4">
        <v>230.51</v>
      </c>
      <c r="AE56" s="4">
        <v>213</v>
      </c>
      <c r="AF56" s="4">
        <v>213.33</v>
      </c>
      <c r="AG56" s="4">
        <v>205.53</v>
      </c>
      <c r="AH56" s="4">
        <v>206.26</v>
      </c>
      <c r="AI56" s="4">
        <v>210</v>
      </c>
      <c r="AJ56" s="4">
        <v>207.9</v>
      </c>
      <c r="AK56" s="4">
        <v>202.22</v>
      </c>
      <c r="AL56" s="4">
        <v>212.53</v>
      </c>
      <c r="AM56" s="4">
        <v>203.98</v>
      </c>
      <c r="AN56" s="4">
        <v>213.63</v>
      </c>
      <c r="AO56" s="4">
        <v>227.73</v>
      </c>
      <c r="AP56" s="4">
        <v>208.44</v>
      </c>
      <c r="AQ56" s="4">
        <v>205.46</v>
      </c>
      <c r="AR56" s="4">
        <v>199.62</v>
      </c>
      <c r="AS56" s="4">
        <v>197.97</v>
      </c>
      <c r="AT56" s="4">
        <v>196.25</v>
      </c>
      <c r="AU56" s="4">
        <v>194.46</v>
      </c>
      <c r="AV56" s="4">
        <v>192.82</v>
      </c>
      <c r="AW56" s="4">
        <v>191.08</v>
      </c>
      <c r="AX56" s="4">
        <v>189.3</v>
      </c>
      <c r="AY56" s="4">
        <v>187.56</v>
      </c>
      <c r="AZ56" s="4">
        <v>185.64</v>
      </c>
      <c r="BA56" s="4">
        <v>183.75</v>
      </c>
      <c r="BB56" s="4">
        <v>181.99</v>
      </c>
      <c r="BC56" s="4">
        <v>180.14</v>
      </c>
      <c r="BD56" s="4">
        <v>178.27</v>
      </c>
      <c r="BE56" s="4">
        <v>176.48</v>
      </c>
      <c r="BF56" s="4">
        <v>174.63</v>
      </c>
      <c r="BG56" s="4">
        <v>172.69</v>
      </c>
      <c r="BH56" s="4">
        <v>170.75</v>
      </c>
      <c r="BI56" s="4">
        <v>168.76</v>
      </c>
      <c r="BJ56" s="4">
        <v>166.83</v>
      </c>
      <c r="BK56" s="4">
        <v>164.95</v>
      </c>
      <c r="BL56" s="4">
        <v>163</v>
      </c>
      <c r="BM56" s="4">
        <v>161.04</v>
      </c>
      <c r="BN56" s="4">
        <v>159.13</v>
      </c>
      <c r="BO56" s="4">
        <v>157.19</v>
      </c>
      <c r="BP56" s="4">
        <v>155.30000000000001</v>
      </c>
      <c r="BQ56" s="4">
        <v>153.51</v>
      </c>
      <c r="BR56" s="4">
        <v>151.66999999999999</v>
      </c>
      <c r="BS56" s="4">
        <v>149.83000000000001</v>
      </c>
      <c r="BT56" s="4">
        <v>148.06</v>
      </c>
      <c r="BU56" s="4">
        <v>146.22999999999999</v>
      </c>
      <c r="BV56" s="4">
        <v>144.46</v>
      </c>
      <c r="BW56" s="4">
        <v>142.72999999999999</v>
      </c>
      <c r="BX56" s="4">
        <v>140.97999999999999</v>
      </c>
      <c r="BY56" s="4">
        <v>139.33000000000001</v>
      </c>
      <c r="BZ56" s="4">
        <v>137.62</v>
      </c>
      <c r="CA56" s="4">
        <v>135.99</v>
      </c>
      <c r="CB56" s="4">
        <v>134.44999999999999</v>
      </c>
      <c r="CC56" s="4">
        <v>132.85</v>
      </c>
      <c r="CD56" s="4">
        <v>131.29</v>
      </c>
      <c r="CE56" s="4">
        <v>129.66</v>
      </c>
      <c r="CF56" s="4">
        <v>128.07</v>
      </c>
      <c r="CG56" s="4">
        <v>126.54</v>
      </c>
      <c r="CH56" s="4">
        <v>124.94</v>
      </c>
      <c r="CI56" s="4">
        <v>123.38</v>
      </c>
      <c r="CJ56" s="4">
        <v>121.94</v>
      </c>
      <c r="CK56" s="4">
        <v>120.52</v>
      </c>
      <c r="CL56" s="4">
        <v>119.06</v>
      </c>
      <c r="CM56" s="4">
        <v>117.58</v>
      </c>
    </row>
    <row r="57" spans="1:91" ht="14.1" customHeight="1">
      <c r="A57" s="2">
        <v>51</v>
      </c>
      <c r="B57" s="4">
        <v>417.05</v>
      </c>
      <c r="C57" s="4">
        <v>384.03</v>
      </c>
      <c r="D57" s="4">
        <v>378.35</v>
      </c>
      <c r="E57" s="4">
        <v>393.67</v>
      </c>
      <c r="F57" s="4">
        <v>363.39</v>
      </c>
      <c r="G57" s="4">
        <v>358.67</v>
      </c>
      <c r="H57" s="4">
        <v>347.3</v>
      </c>
      <c r="I57" s="4">
        <v>347.93</v>
      </c>
      <c r="J57" s="4">
        <v>346.82</v>
      </c>
      <c r="K57" s="4">
        <v>333.49</v>
      </c>
      <c r="L57" s="4">
        <v>339.45</v>
      </c>
      <c r="M57" s="4">
        <v>301.76</v>
      </c>
      <c r="N57" s="4">
        <v>317.12</v>
      </c>
      <c r="O57" s="4">
        <v>288.08999999999997</v>
      </c>
      <c r="P57" s="4">
        <v>327.02</v>
      </c>
      <c r="Q57" s="4">
        <v>322.26</v>
      </c>
      <c r="R57" s="4">
        <v>294.68</v>
      </c>
      <c r="S57" s="4">
        <v>300.7</v>
      </c>
      <c r="T57" s="4">
        <v>282.2</v>
      </c>
      <c r="U57" s="4">
        <v>274.14</v>
      </c>
      <c r="V57" s="4">
        <v>287.61</v>
      </c>
      <c r="W57" s="4">
        <v>270.07</v>
      </c>
      <c r="X57" s="4">
        <v>280.61</v>
      </c>
      <c r="Y57" s="4">
        <v>276.19</v>
      </c>
      <c r="Z57" s="4">
        <v>265.58999999999997</v>
      </c>
      <c r="AA57" s="4">
        <v>255.08</v>
      </c>
      <c r="AB57" s="4">
        <v>255.86</v>
      </c>
      <c r="AC57" s="4">
        <v>270.26</v>
      </c>
      <c r="AD57" s="4">
        <v>212.26</v>
      </c>
      <c r="AE57" s="4">
        <v>246.97</v>
      </c>
      <c r="AF57" s="4">
        <v>236.29</v>
      </c>
      <c r="AG57" s="4">
        <v>230.95</v>
      </c>
      <c r="AH57" s="4">
        <v>222.23</v>
      </c>
      <c r="AI57" s="4">
        <v>223.85</v>
      </c>
      <c r="AJ57" s="4">
        <v>221.37</v>
      </c>
      <c r="AK57" s="4">
        <v>235.08</v>
      </c>
      <c r="AL57" s="4">
        <v>227.6</v>
      </c>
      <c r="AM57" s="4">
        <v>226.85</v>
      </c>
      <c r="AN57" s="4">
        <v>232.31</v>
      </c>
      <c r="AO57" s="4">
        <v>259.92</v>
      </c>
      <c r="AP57" s="4">
        <v>225.96</v>
      </c>
      <c r="AQ57" s="4">
        <v>222.9</v>
      </c>
      <c r="AR57" s="4">
        <v>216.54</v>
      </c>
      <c r="AS57" s="4">
        <v>214.56</v>
      </c>
      <c r="AT57" s="4">
        <v>212.57</v>
      </c>
      <c r="AU57" s="4">
        <v>210.44</v>
      </c>
      <c r="AV57" s="4">
        <v>208.44</v>
      </c>
      <c r="AW57" s="4">
        <v>206.45</v>
      </c>
      <c r="AX57" s="4">
        <v>204.36</v>
      </c>
      <c r="AY57" s="4">
        <v>202.28</v>
      </c>
      <c r="AZ57" s="4">
        <v>200.18</v>
      </c>
      <c r="BA57" s="4">
        <v>198.13</v>
      </c>
      <c r="BB57" s="4">
        <v>196.01</v>
      </c>
      <c r="BC57" s="4">
        <v>193.96</v>
      </c>
      <c r="BD57" s="4">
        <v>191.9</v>
      </c>
      <c r="BE57" s="4">
        <v>189.74</v>
      </c>
      <c r="BF57" s="4">
        <v>187.63</v>
      </c>
      <c r="BG57" s="4">
        <v>185.58</v>
      </c>
      <c r="BH57" s="4">
        <v>183.52</v>
      </c>
      <c r="BI57" s="4">
        <v>181.35</v>
      </c>
      <c r="BJ57" s="4">
        <v>179.3</v>
      </c>
      <c r="BK57" s="4">
        <v>177.23</v>
      </c>
      <c r="BL57" s="4">
        <v>175.12</v>
      </c>
      <c r="BM57" s="4">
        <v>173.04</v>
      </c>
      <c r="BN57" s="4">
        <v>171.03</v>
      </c>
      <c r="BO57" s="4">
        <v>168.96</v>
      </c>
      <c r="BP57" s="4">
        <v>166.84</v>
      </c>
      <c r="BQ57" s="4">
        <v>164.82</v>
      </c>
      <c r="BR57" s="4">
        <v>162.86000000000001</v>
      </c>
      <c r="BS57" s="4">
        <v>160.96</v>
      </c>
      <c r="BT57" s="4">
        <v>159.07</v>
      </c>
      <c r="BU57" s="4">
        <v>157.13</v>
      </c>
      <c r="BV57" s="4">
        <v>155.22</v>
      </c>
      <c r="BW57" s="4">
        <v>153.38</v>
      </c>
      <c r="BX57" s="4">
        <v>151.53</v>
      </c>
      <c r="BY57" s="4">
        <v>149.69999999999999</v>
      </c>
      <c r="BZ57" s="4">
        <v>147.88</v>
      </c>
      <c r="CA57" s="4">
        <v>146.09</v>
      </c>
      <c r="CB57" s="4">
        <v>144.36000000000001</v>
      </c>
      <c r="CC57" s="4">
        <v>142.62</v>
      </c>
      <c r="CD57" s="4">
        <v>140.99</v>
      </c>
      <c r="CE57" s="4">
        <v>139.35</v>
      </c>
      <c r="CF57" s="4">
        <v>137.66</v>
      </c>
      <c r="CG57" s="4">
        <v>136.02000000000001</v>
      </c>
      <c r="CH57" s="4">
        <v>134.35</v>
      </c>
      <c r="CI57" s="4">
        <v>132.66999999999999</v>
      </c>
      <c r="CJ57" s="4">
        <v>131.06</v>
      </c>
      <c r="CK57" s="4">
        <v>129.53</v>
      </c>
      <c r="CL57" s="4">
        <v>127.95</v>
      </c>
      <c r="CM57" s="4">
        <v>126.35</v>
      </c>
    </row>
    <row r="58" spans="1:91" ht="14.1" customHeight="1">
      <c r="A58" s="2">
        <v>52</v>
      </c>
      <c r="B58" s="4">
        <v>445.39</v>
      </c>
      <c r="C58" s="4">
        <v>454.75</v>
      </c>
      <c r="D58" s="4">
        <v>449.74</v>
      </c>
      <c r="E58" s="4">
        <v>418.37</v>
      </c>
      <c r="F58" s="4">
        <v>428.78</v>
      </c>
      <c r="G58" s="4">
        <v>397.93</v>
      </c>
      <c r="H58" s="4">
        <v>416.26</v>
      </c>
      <c r="I58" s="4">
        <v>367.51</v>
      </c>
      <c r="J58" s="4">
        <v>375.98</v>
      </c>
      <c r="K58" s="4">
        <v>360.34</v>
      </c>
      <c r="L58" s="4">
        <v>369.04</v>
      </c>
      <c r="M58" s="4">
        <v>359.49</v>
      </c>
      <c r="N58" s="4">
        <v>362.41</v>
      </c>
      <c r="O58" s="4">
        <v>330.55</v>
      </c>
      <c r="P58" s="4">
        <v>344.43</v>
      </c>
      <c r="Q58" s="4">
        <v>329.69</v>
      </c>
      <c r="R58" s="4">
        <v>337.49</v>
      </c>
      <c r="S58" s="4">
        <v>317.45</v>
      </c>
      <c r="T58" s="4">
        <v>312.45</v>
      </c>
      <c r="U58" s="4">
        <v>324.93</v>
      </c>
      <c r="V58" s="4">
        <v>308.24</v>
      </c>
      <c r="W58" s="4">
        <v>298.31</v>
      </c>
      <c r="X58" s="4">
        <v>307.17</v>
      </c>
      <c r="Y58" s="4">
        <v>269.27</v>
      </c>
      <c r="Z58" s="4">
        <v>299.69</v>
      </c>
      <c r="AA58" s="4">
        <v>293.49</v>
      </c>
      <c r="AB58" s="4">
        <v>265.02999999999997</v>
      </c>
      <c r="AC58" s="4">
        <v>272.36</v>
      </c>
      <c r="AD58" s="4">
        <v>272.74</v>
      </c>
      <c r="AE58" s="4">
        <v>279.58999999999997</v>
      </c>
      <c r="AF58" s="4">
        <v>259.62</v>
      </c>
      <c r="AG58" s="4">
        <v>253.81</v>
      </c>
      <c r="AH58" s="4">
        <v>248.89</v>
      </c>
      <c r="AI58" s="4">
        <v>247.08</v>
      </c>
      <c r="AJ58" s="4">
        <v>246.36</v>
      </c>
      <c r="AK58" s="4">
        <v>253.23</v>
      </c>
      <c r="AL58" s="4">
        <v>254.87</v>
      </c>
      <c r="AM58" s="4">
        <v>241.75</v>
      </c>
      <c r="AN58" s="4">
        <v>248.44</v>
      </c>
      <c r="AO58" s="4">
        <v>264.04000000000002</v>
      </c>
      <c r="AP58" s="4">
        <v>245.03</v>
      </c>
      <c r="AQ58" s="4">
        <v>241.66</v>
      </c>
      <c r="AR58" s="4">
        <v>234.62</v>
      </c>
      <c r="AS58" s="4">
        <v>232.24</v>
      </c>
      <c r="AT58" s="4">
        <v>229.97</v>
      </c>
      <c r="AU58" s="4">
        <v>227.52</v>
      </c>
      <c r="AV58" s="4">
        <v>225.14</v>
      </c>
      <c r="AW58" s="4">
        <v>222.78</v>
      </c>
      <c r="AX58" s="4">
        <v>220.37</v>
      </c>
      <c r="AY58" s="4">
        <v>218.08</v>
      </c>
      <c r="AZ58" s="4">
        <v>215.75</v>
      </c>
      <c r="BA58" s="4">
        <v>213.38</v>
      </c>
      <c r="BB58" s="4">
        <v>210.94</v>
      </c>
      <c r="BC58" s="4">
        <v>208.65</v>
      </c>
      <c r="BD58" s="4">
        <v>206.31</v>
      </c>
      <c r="BE58" s="4">
        <v>203.92</v>
      </c>
      <c r="BF58" s="4">
        <v>201.66</v>
      </c>
      <c r="BG58" s="4">
        <v>199.4</v>
      </c>
      <c r="BH58" s="4">
        <v>197.09</v>
      </c>
      <c r="BI58" s="4">
        <v>194.77</v>
      </c>
      <c r="BJ58" s="4">
        <v>192.57</v>
      </c>
      <c r="BK58" s="4">
        <v>190.26</v>
      </c>
      <c r="BL58" s="4">
        <v>187.99</v>
      </c>
      <c r="BM58" s="4">
        <v>185.83</v>
      </c>
      <c r="BN58" s="4">
        <v>183.63</v>
      </c>
      <c r="BO58" s="4">
        <v>181.44</v>
      </c>
      <c r="BP58" s="4">
        <v>179.22</v>
      </c>
      <c r="BQ58" s="4">
        <v>176.98</v>
      </c>
      <c r="BR58" s="4">
        <v>174.83</v>
      </c>
      <c r="BS58" s="4">
        <v>172.83</v>
      </c>
      <c r="BT58" s="4">
        <v>170.75</v>
      </c>
      <c r="BU58" s="4">
        <v>168.61</v>
      </c>
      <c r="BV58" s="4">
        <v>166.57</v>
      </c>
      <c r="BW58" s="4">
        <v>164.66</v>
      </c>
      <c r="BX58" s="4">
        <v>162.69</v>
      </c>
      <c r="BY58" s="4">
        <v>160.71</v>
      </c>
      <c r="BZ58" s="4">
        <v>158.79</v>
      </c>
      <c r="CA58" s="4">
        <v>156.80000000000001</v>
      </c>
      <c r="CB58" s="4">
        <v>154.91</v>
      </c>
      <c r="CC58" s="4">
        <v>153.08000000000001</v>
      </c>
      <c r="CD58" s="4">
        <v>151.37</v>
      </c>
      <c r="CE58" s="4">
        <v>149.59</v>
      </c>
      <c r="CF58" s="4">
        <v>147.74</v>
      </c>
      <c r="CG58" s="4">
        <v>145.97</v>
      </c>
      <c r="CH58" s="4">
        <v>144.22999999999999</v>
      </c>
      <c r="CI58" s="4">
        <v>142.5</v>
      </c>
      <c r="CJ58" s="4">
        <v>140.72</v>
      </c>
      <c r="CK58" s="4">
        <v>139.06</v>
      </c>
      <c r="CL58" s="4">
        <v>137.44999999999999</v>
      </c>
      <c r="CM58" s="4">
        <v>135.72</v>
      </c>
    </row>
    <row r="59" spans="1:91" ht="14.1" customHeight="1">
      <c r="A59" s="2">
        <v>53</v>
      </c>
      <c r="B59" s="4">
        <v>521.71</v>
      </c>
      <c r="C59" s="4">
        <v>492.69</v>
      </c>
      <c r="D59" s="4">
        <v>510.1</v>
      </c>
      <c r="E59" s="4">
        <v>467.99</v>
      </c>
      <c r="F59" s="4">
        <v>445.16</v>
      </c>
      <c r="G59" s="4">
        <v>450.82</v>
      </c>
      <c r="H59" s="4">
        <v>447.83</v>
      </c>
      <c r="I59" s="4">
        <v>427.19</v>
      </c>
      <c r="J59" s="4">
        <v>403.95</v>
      </c>
      <c r="K59" s="4">
        <v>391.88</v>
      </c>
      <c r="L59" s="4">
        <v>383.65</v>
      </c>
      <c r="M59" s="4">
        <v>389.96</v>
      </c>
      <c r="N59" s="4">
        <v>384.02</v>
      </c>
      <c r="O59" s="4">
        <v>396.89</v>
      </c>
      <c r="P59" s="4">
        <v>378.21</v>
      </c>
      <c r="Q59" s="4">
        <v>361.02</v>
      </c>
      <c r="R59" s="4">
        <v>357.7</v>
      </c>
      <c r="S59" s="4">
        <v>348.96</v>
      </c>
      <c r="T59" s="4">
        <v>321.39</v>
      </c>
      <c r="U59" s="4">
        <v>347.29</v>
      </c>
      <c r="V59" s="4">
        <v>316.7</v>
      </c>
      <c r="W59" s="4">
        <v>330.94</v>
      </c>
      <c r="X59" s="4">
        <v>332.2</v>
      </c>
      <c r="Y59" s="4">
        <v>318.86</v>
      </c>
      <c r="Z59" s="4">
        <v>314.55</v>
      </c>
      <c r="AA59" s="4">
        <v>312.93</v>
      </c>
      <c r="AB59" s="4">
        <v>312.76</v>
      </c>
      <c r="AC59" s="4">
        <v>293.83</v>
      </c>
      <c r="AD59" s="4">
        <v>296.94</v>
      </c>
      <c r="AE59" s="4">
        <v>291.87</v>
      </c>
      <c r="AF59" s="4">
        <v>276.73</v>
      </c>
      <c r="AG59" s="4">
        <v>272.73</v>
      </c>
      <c r="AH59" s="4">
        <v>274.47000000000003</v>
      </c>
      <c r="AI59" s="4">
        <v>259.7</v>
      </c>
      <c r="AJ59" s="4">
        <v>279.99</v>
      </c>
      <c r="AK59" s="4">
        <v>270.42</v>
      </c>
      <c r="AL59" s="4">
        <v>266.88</v>
      </c>
      <c r="AM59" s="4">
        <v>267.19</v>
      </c>
      <c r="AN59" s="4">
        <v>247.06</v>
      </c>
      <c r="AO59" s="4">
        <v>293.89999999999998</v>
      </c>
      <c r="AP59" s="4">
        <v>266.19</v>
      </c>
      <c r="AQ59" s="4">
        <v>262.45</v>
      </c>
      <c r="AR59" s="4">
        <v>254.64</v>
      </c>
      <c r="AS59" s="4">
        <v>251.89</v>
      </c>
      <c r="AT59" s="4">
        <v>249.2</v>
      </c>
      <c r="AU59" s="4">
        <v>246.43</v>
      </c>
      <c r="AV59" s="4">
        <v>243.75</v>
      </c>
      <c r="AW59" s="4">
        <v>240.99</v>
      </c>
      <c r="AX59" s="4">
        <v>238.29</v>
      </c>
      <c r="AY59" s="4">
        <v>235.69</v>
      </c>
      <c r="AZ59" s="4">
        <v>233.04</v>
      </c>
      <c r="BA59" s="4">
        <v>230.39</v>
      </c>
      <c r="BB59" s="4">
        <v>227.77</v>
      </c>
      <c r="BC59" s="4">
        <v>225.24</v>
      </c>
      <c r="BD59" s="4">
        <v>222.67</v>
      </c>
      <c r="BE59" s="4">
        <v>220.1</v>
      </c>
      <c r="BF59" s="4">
        <v>217.61</v>
      </c>
      <c r="BG59" s="4">
        <v>215.05</v>
      </c>
      <c r="BH59" s="4">
        <v>212.52</v>
      </c>
      <c r="BI59" s="4">
        <v>210</v>
      </c>
      <c r="BJ59" s="4">
        <v>207.53</v>
      </c>
      <c r="BK59" s="4">
        <v>205.11</v>
      </c>
      <c r="BL59" s="4">
        <v>202.61</v>
      </c>
      <c r="BM59" s="4">
        <v>200.25</v>
      </c>
      <c r="BN59" s="4">
        <v>197.92</v>
      </c>
      <c r="BO59" s="4">
        <v>195.5</v>
      </c>
      <c r="BP59" s="4">
        <v>193.15</v>
      </c>
      <c r="BQ59" s="4">
        <v>190.85</v>
      </c>
      <c r="BR59" s="4">
        <v>188.5</v>
      </c>
      <c r="BS59" s="4">
        <v>186.28</v>
      </c>
      <c r="BT59" s="4">
        <v>184.12</v>
      </c>
      <c r="BU59" s="4">
        <v>181.86</v>
      </c>
      <c r="BV59" s="4">
        <v>179.64</v>
      </c>
      <c r="BW59" s="4">
        <v>177.47</v>
      </c>
      <c r="BX59" s="4">
        <v>175.28</v>
      </c>
      <c r="BY59" s="4">
        <v>173.18</v>
      </c>
      <c r="BZ59" s="4">
        <v>171.11</v>
      </c>
      <c r="CA59" s="4">
        <v>169.08</v>
      </c>
      <c r="CB59" s="4">
        <v>167.08</v>
      </c>
      <c r="CC59" s="4">
        <v>165.05</v>
      </c>
      <c r="CD59" s="4">
        <v>163.15</v>
      </c>
      <c r="CE59" s="4">
        <v>161.16</v>
      </c>
      <c r="CF59" s="4">
        <v>159.21</v>
      </c>
      <c r="CG59" s="4">
        <v>157.37</v>
      </c>
      <c r="CH59" s="4">
        <v>155.46</v>
      </c>
      <c r="CI59" s="4">
        <v>153.56</v>
      </c>
      <c r="CJ59" s="4">
        <v>151.72</v>
      </c>
      <c r="CK59" s="4">
        <v>149.85</v>
      </c>
      <c r="CL59" s="4">
        <v>148.03</v>
      </c>
      <c r="CM59" s="4">
        <v>146.27000000000001</v>
      </c>
    </row>
    <row r="60" spans="1:91" ht="14.1" customHeight="1">
      <c r="A60" s="2">
        <v>54</v>
      </c>
      <c r="B60" s="4">
        <v>587.86</v>
      </c>
      <c r="C60" s="4">
        <v>557.30999999999995</v>
      </c>
      <c r="D60" s="4">
        <v>536.64</v>
      </c>
      <c r="E60" s="4">
        <v>531.77</v>
      </c>
      <c r="F60" s="4">
        <v>519.83000000000004</v>
      </c>
      <c r="G60" s="4">
        <v>467.71</v>
      </c>
      <c r="H60" s="4">
        <v>492.06</v>
      </c>
      <c r="I60" s="4">
        <v>453.7</v>
      </c>
      <c r="J60" s="4">
        <v>448.19</v>
      </c>
      <c r="K60" s="4">
        <v>424.82</v>
      </c>
      <c r="L60" s="4">
        <v>425.31</v>
      </c>
      <c r="M60" s="4">
        <v>415.9</v>
      </c>
      <c r="N60" s="4">
        <v>416.91</v>
      </c>
      <c r="O60" s="4">
        <v>407.7</v>
      </c>
      <c r="P60" s="4">
        <v>407.91</v>
      </c>
      <c r="Q60" s="4">
        <v>382.77</v>
      </c>
      <c r="R60" s="4">
        <v>396.07</v>
      </c>
      <c r="S60" s="4">
        <v>403.29</v>
      </c>
      <c r="T60" s="4">
        <v>384.11</v>
      </c>
      <c r="U60" s="4">
        <v>379.59</v>
      </c>
      <c r="V60" s="4">
        <v>385.51</v>
      </c>
      <c r="W60" s="4">
        <v>362.09</v>
      </c>
      <c r="X60" s="4">
        <v>355.59</v>
      </c>
      <c r="Y60" s="4">
        <v>339.94</v>
      </c>
      <c r="Z60" s="4">
        <v>350.03</v>
      </c>
      <c r="AA60" s="4">
        <v>332.32</v>
      </c>
      <c r="AB60" s="4">
        <v>344.86</v>
      </c>
      <c r="AC60" s="4">
        <v>356.72</v>
      </c>
      <c r="AD60" s="4">
        <v>333.71</v>
      </c>
      <c r="AE60" s="4">
        <v>329.9</v>
      </c>
      <c r="AF60" s="4">
        <v>315.56</v>
      </c>
      <c r="AG60" s="4">
        <v>293.29000000000002</v>
      </c>
      <c r="AH60" s="4">
        <v>292.25</v>
      </c>
      <c r="AI60" s="4">
        <v>285.56</v>
      </c>
      <c r="AJ60" s="4">
        <v>298.58</v>
      </c>
      <c r="AK60" s="4">
        <v>300.06</v>
      </c>
      <c r="AL60" s="4">
        <v>285.18</v>
      </c>
      <c r="AM60" s="4">
        <v>273.16000000000003</v>
      </c>
      <c r="AN60" s="4">
        <v>283.02</v>
      </c>
      <c r="AO60" s="4">
        <v>302.27</v>
      </c>
      <c r="AP60" s="4">
        <v>289.89</v>
      </c>
      <c r="AQ60" s="4">
        <v>285.69</v>
      </c>
      <c r="AR60" s="4">
        <v>277.2</v>
      </c>
      <c r="AS60" s="4">
        <v>274.12</v>
      </c>
      <c r="AT60" s="4">
        <v>270.99</v>
      </c>
      <c r="AU60" s="4">
        <v>267.95</v>
      </c>
      <c r="AV60" s="4">
        <v>264.94</v>
      </c>
      <c r="AW60" s="4">
        <v>261.89</v>
      </c>
      <c r="AX60" s="4">
        <v>258.87</v>
      </c>
      <c r="AY60" s="4">
        <v>255.86</v>
      </c>
      <c r="AZ60" s="4">
        <v>252.95</v>
      </c>
      <c r="BA60" s="4">
        <v>250.11</v>
      </c>
      <c r="BB60" s="4">
        <v>247.19</v>
      </c>
      <c r="BC60" s="4">
        <v>244.35</v>
      </c>
      <c r="BD60" s="4">
        <v>241.58</v>
      </c>
      <c r="BE60" s="4">
        <v>238.78</v>
      </c>
      <c r="BF60" s="4">
        <v>235.99</v>
      </c>
      <c r="BG60" s="4">
        <v>233.22</v>
      </c>
      <c r="BH60" s="4">
        <v>230.46</v>
      </c>
      <c r="BI60" s="4">
        <v>227.69</v>
      </c>
      <c r="BJ60" s="4">
        <v>225.01</v>
      </c>
      <c r="BK60" s="4">
        <v>222.45</v>
      </c>
      <c r="BL60" s="4">
        <v>219.81</v>
      </c>
      <c r="BM60" s="4">
        <v>217.18</v>
      </c>
      <c r="BN60" s="4">
        <v>214.64</v>
      </c>
      <c r="BO60" s="4">
        <v>212.09</v>
      </c>
      <c r="BP60" s="4">
        <v>209.56</v>
      </c>
      <c r="BQ60" s="4">
        <v>207.02</v>
      </c>
      <c r="BR60" s="4">
        <v>204.46</v>
      </c>
      <c r="BS60" s="4">
        <v>202.07</v>
      </c>
      <c r="BT60" s="4">
        <v>199.71</v>
      </c>
      <c r="BU60" s="4">
        <v>197.28</v>
      </c>
      <c r="BV60" s="4">
        <v>194.88</v>
      </c>
      <c r="BW60" s="4">
        <v>192.46</v>
      </c>
      <c r="BX60" s="4">
        <v>190.11</v>
      </c>
      <c r="BY60" s="4">
        <v>187.82</v>
      </c>
      <c r="BZ60" s="4">
        <v>185.64</v>
      </c>
      <c r="CA60" s="4">
        <v>183.52</v>
      </c>
      <c r="CB60" s="4">
        <v>181.26</v>
      </c>
      <c r="CC60" s="4">
        <v>178.99</v>
      </c>
      <c r="CD60" s="4">
        <v>176.92</v>
      </c>
      <c r="CE60" s="4">
        <v>174.8</v>
      </c>
      <c r="CF60" s="4">
        <v>172.69</v>
      </c>
      <c r="CG60" s="4">
        <v>170.67</v>
      </c>
      <c r="CH60" s="4">
        <v>168.64</v>
      </c>
      <c r="CI60" s="4">
        <v>166.62</v>
      </c>
      <c r="CJ60" s="4">
        <v>164.58</v>
      </c>
      <c r="CK60" s="4">
        <v>162.59</v>
      </c>
      <c r="CL60" s="4">
        <v>160.58000000000001</v>
      </c>
      <c r="CM60" s="4">
        <v>158.65</v>
      </c>
    </row>
    <row r="61" spans="1:91" ht="14.1" customHeight="1">
      <c r="A61" s="2">
        <v>55</v>
      </c>
      <c r="B61" s="4">
        <v>651.79</v>
      </c>
      <c r="C61" s="4">
        <v>621.01</v>
      </c>
      <c r="D61" s="4">
        <v>612.48</v>
      </c>
      <c r="E61" s="4">
        <v>573.99</v>
      </c>
      <c r="F61" s="4">
        <v>584.61</v>
      </c>
      <c r="G61" s="4">
        <v>555.33000000000004</v>
      </c>
      <c r="H61" s="4">
        <v>520.88</v>
      </c>
      <c r="I61" s="4">
        <v>524.05999999999995</v>
      </c>
      <c r="J61" s="4">
        <v>535.26</v>
      </c>
      <c r="K61" s="4">
        <v>489.4</v>
      </c>
      <c r="L61" s="4">
        <v>496.2</v>
      </c>
      <c r="M61" s="4">
        <v>451.74</v>
      </c>
      <c r="N61" s="4">
        <v>455.64</v>
      </c>
      <c r="O61" s="4">
        <v>433.95</v>
      </c>
      <c r="P61" s="4">
        <v>471.13</v>
      </c>
      <c r="Q61" s="4">
        <v>445.84</v>
      </c>
      <c r="R61" s="4">
        <v>417.31</v>
      </c>
      <c r="S61" s="4">
        <v>431.57</v>
      </c>
      <c r="T61" s="4">
        <v>415.57</v>
      </c>
      <c r="U61" s="4">
        <v>418.84</v>
      </c>
      <c r="V61" s="4">
        <v>389.62</v>
      </c>
      <c r="W61" s="4">
        <v>395.77</v>
      </c>
      <c r="X61" s="4">
        <v>405.5</v>
      </c>
      <c r="Y61" s="4">
        <v>361.64</v>
      </c>
      <c r="Z61" s="4">
        <v>372.7</v>
      </c>
      <c r="AA61" s="4">
        <v>364.31</v>
      </c>
      <c r="AB61" s="4">
        <v>377.57</v>
      </c>
      <c r="AC61" s="4">
        <v>364.01</v>
      </c>
      <c r="AD61" s="4">
        <v>358.46</v>
      </c>
      <c r="AE61" s="4">
        <v>340.18</v>
      </c>
      <c r="AF61" s="4">
        <v>325.77</v>
      </c>
      <c r="AG61" s="4">
        <v>336.3</v>
      </c>
      <c r="AH61" s="4">
        <v>335.77</v>
      </c>
      <c r="AI61" s="4">
        <v>323.47000000000003</v>
      </c>
      <c r="AJ61" s="4">
        <v>319.02999999999997</v>
      </c>
      <c r="AK61" s="4">
        <v>328.03</v>
      </c>
      <c r="AL61" s="4">
        <v>309.87</v>
      </c>
      <c r="AM61" s="4">
        <v>315.62</v>
      </c>
      <c r="AN61" s="4">
        <v>310.3</v>
      </c>
      <c r="AO61" s="4">
        <v>334.19</v>
      </c>
      <c r="AP61" s="4">
        <v>316.3</v>
      </c>
      <c r="AQ61" s="4">
        <v>311.62</v>
      </c>
      <c r="AR61" s="4">
        <v>302.33999999999997</v>
      </c>
      <c r="AS61" s="4">
        <v>298.97000000000003</v>
      </c>
      <c r="AT61" s="4">
        <v>295.62</v>
      </c>
      <c r="AU61" s="4">
        <v>292.36</v>
      </c>
      <c r="AV61" s="4">
        <v>289.08</v>
      </c>
      <c r="AW61" s="4">
        <v>285.79000000000002</v>
      </c>
      <c r="AX61" s="4">
        <v>282.5</v>
      </c>
      <c r="AY61" s="4">
        <v>279.2</v>
      </c>
      <c r="AZ61" s="4">
        <v>275.99</v>
      </c>
      <c r="BA61" s="4">
        <v>272.86</v>
      </c>
      <c r="BB61" s="4">
        <v>269.64</v>
      </c>
      <c r="BC61" s="4">
        <v>266.45</v>
      </c>
      <c r="BD61" s="4">
        <v>263.45</v>
      </c>
      <c r="BE61" s="4">
        <v>260.39999999999998</v>
      </c>
      <c r="BF61" s="4">
        <v>257.32</v>
      </c>
      <c r="BG61" s="4">
        <v>254.37</v>
      </c>
      <c r="BH61" s="4">
        <v>251.31</v>
      </c>
      <c r="BI61" s="4">
        <v>248.27</v>
      </c>
      <c r="BJ61" s="4">
        <v>245.5</v>
      </c>
      <c r="BK61" s="4">
        <v>242.65</v>
      </c>
      <c r="BL61" s="4">
        <v>239.71</v>
      </c>
      <c r="BM61" s="4">
        <v>236.87</v>
      </c>
      <c r="BN61" s="4">
        <v>234.1</v>
      </c>
      <c r="BO61" s="4">
        <v>231.38</v>
      </c>
      <c r="BP61" s="4">
        <v>228.69</v>
      </c>
      <c r="BQ61" s="4">
        <v>225.95</v>
      </c>
      <c r="BR61" s="4">
        <v>223.18</v>
      </c>
      <c r="BS61" s="4">
        <v>220.52</v>
      </c>
      <c r="BT61" s="4">
        <v>217.84</v>
      </c>
      <c r="BU61" s="4">
        <v>215.19</v>
      </c>
      <c r="BV61" s="4">
        <v>212.59</v>
      </c>
      <c r="BW61" s="4">
        <v>210</v>
      </c>
      <c r="BX61" s="4">
        <v>207.49</v>
      </c>
      <c r="BY61" s="4">
        <v>205</v>
      </c>
      <c r="BZ61" s="4">
        <v>202.57</v>
      </c>
      <c r="CA61" s="4">
        <v>200.16</v>
      </c>
      <c r="CB61" s="4">
        <v>197.73</v>
      </c>
      <c r="CC61" s="4">
        <v>195.33</v>
      </c>
      <c r="CD61" s="4">
        <v>193.08</v>
      </c>
      <c r="CE61" s="4">
        <v>190.78</v>
      </c>
      <c r="CF61" s="4">
        <v>188.46</v>
      </c>
      <c r="CG61" s="4">
        <v>186.15</v>
      </c>
      <c r="CH61" s="4">
        <v>183.92</v>
      </c>
      <c r="CI61" s="4">
        <v>181.78</v>
      </c>
      <c r="CJ61" s="4">
        <v>179.52</v>
      </c>
      <c r="CK61" s="4">
        <v>177.36</v>
      </c>
      <c r="CL61" s="4">
        <v>175.23</v>
      </c>
      <c r="CM61" s="4">
        <v>173.1</v>
      </c>
    </row>
    <row r="62" spans="1:91" ht="14.1" customHeight="1">
      <c r="A62" s="2">
        <v>56</v>
      </c>
      <c r="B62" s="4">
        <v>672.97</v>
      </c>
      <c r="C62" s="4">
        <v>672.09</v>
      </c>
      <c r="D62" s="4">
        <v>644.99</v>
      </c>
      <c r="E62" s="4">
        <v>649.46</v>
      </c>
      <c r="F62" s="4">
        <v>652.95000000000005</v>
      </c>
      <c r="G62" s="4">
        <v>618.95000000000005</v>
      </c>
      <c r="H62" s="4">
        <v>617.44000000000005</v>
      </c>
      <c r="I62" s="4">
        <v>573.39</v>
      </c>
      <c r="J62" s="4">
        <v>582.69000000000005</v>
      </c>
      <c r="K62" s="4">
        <v>556.04</v>
      </c>
      <c r="L62" s="4">
        <v>532</v>
      </c>
      <c r="M62" s="4">
        <v>498.06</v>
      </c>
      <c r="N62" s="4">
        <v>495.53</v>
      </c>
      <c r="O62" s="4">
        <v>472.03</v>
      </c>
      <c r="P62" s="4">
        <v>499.62</v>
      </c>
      <c r="Q62" s="4">
        <v>468.13</v>
      </c>
      <c r="R62" s="4">
        <v>458.79</v>
      </c>
      <c r="S62" s="4">
        <v>452.52</v>
      </c>
      <c r="T62" s="4">
        <v>448.46</v>
      </c>
      <c r="U62" s="4">
        <v>458.18</v>
      </c>
      <c r="V62" s="4">
        <v>442.26</v>
      </c>
      <c r="W62" s="4">
        <v>433.02</v>
      </c>
      <c r="X62" s="4">
        <v>430.91</v>
      </c>
      <c r="Y62" s="4">
        <v>411.69</v>
      </c>
      <c r="Z62" s="4">
        <v>411.29</v>
      </c>
      <c r="AA62" s="4">
        <v>421.07</v>
      </c>
      <c r="AB62" s="4">
        <v>397.52</v>
      </c>
      <c r="AC62" s="4">
        <v>384.94</v>
      </c>
      <c r="AD62" s="4">
        <v>392.88</v>
      </c>
      <c r="AE62" s="4">
        <v>381.56</v>
      </c>
      <c r="AF62" s="4">
        <v>364.57</v>
      </c>
      <c r="AG62" s="4">
        <v>358.49</v>
      </c>
      <c r="AH62" s="4">
        <v>359.54</v>
      </c>
      <c r="AI62" s="4">
        <v>346.17</v>
      </c>
      <c r="AJ62" s="4">
        <v>346.27</v>
      </c>
      <c r="AK62" s="4">
        <v>367.9</v>
      </c>
      <c r="AL62" s="4">
        <v>337.16</v>
      </c>
      <c r="AM62" s="4">
        <v>348.9</v>
      </c>
      <c r="AN62" s="4">
        <v>338.58</v>
      </c>
      <c r="AO62" s="4">
        <v>375.59</v>
      </c>
      <c r="AP62" s="4">
        <v>345.75</v>
      </c>
      <c r="AQ62" s="4">
        <v>340.6</v>
      </c>
      <c r="AR62" s="4">
        <v>330.42</v>
      </c>
      <c r="AS62" s="4">
        <v>326.93</v>
      </c>
      <c r="AT62" s="4">
        <v>323.42</v>
      </c>
      <c r="AU62" s="4">
        <v>319.89</v>
      </c>
      <c r="AV62" s="4">
        <v>316.42</v>
      </c>
      <c r="AW62" s="4">
        <v>312.95</v>
      </c>
      <c r="AX62" s="4">
        <v>309.47000000000003</v>
      </c>
      <c r="AY62" s="4">
        <v>305.97000000000003</v>
      </c>
      <c r="AZ62" s="4">
        <v>302.45999999999998</v>
      </c>
      <c r="BA62" s="4">
        <v>299.02999999999997</v>
      </c>
      <c r="BB62" s="4">
        <v>295.64</v>
      </c>
      <c r="BC62" s="4">
        <v>292.2</v>
      </c>
      <c r="BD62" s="4">
        <v>288.87</v>
      </c>
      <c r="BE62" s="4">
        <v>285.63</v>
      </c>
      <c r="BF62" s="4">
        <v>282.27999999999997</v>
      </c>
      <c r="BG62" s="4">
        <v>278.98</v>
      </c>
      <c r="BH62" s="4">
        <v>275.68</v>
      </c>
      <c r="BI62" s="4">
        <v>272.45999999999998</v>
      </c>
      <c r="BJ62" s="4">
        <v>269.36</v>
      </c>
      <c r="BK62" s="4">
        <v>266.2</v>
      </c>
      <c r="BL62" s="4">
        <v>262.95999999999998</v>
      </c>
      <c r="BM62" s="4">
        <v>259.83</v>
      </c>
      <c r="BN62" s="4">
        <v>256.83999999999997</v>
      </c>
      <c r="BO62" s="4">
        <v>253.81</v>
      </c>
      <c r="BP62" s="4">
        <v>250.75</v>
      </c>
      <c r="BQ62" s="4">
        <v>247.87</v>
      </c>
      <c r="BR62" s="4">
        <v>244.97</v>
      </c>
      <c r="BS62" s="4">
        <v>241.95</v>
      </c>
      <c r="BT62" s="4">
        <v>239.02</v>
      </c>
      <c r="BU62" s="4">
        <v>236.17</v>
      </c>
      <c r="BV62" s="4">
        <v>233.31</v>
      </c>
      <c r="BW62" s="4">
        <v>230.48</v>
      </c>
      <c r="BX62" s="4">
        <v>227.75</v>
      </c>
      <c r="BY62" s="4">
        <v>225.11</v>
      </c>
      <c r="BZ62" s="4">
        <v>222.4</v>
      </c>
      <c r="CA62" s="4">
        <v>219.65</v>
      </c>
      <c r="CB62" s="4">
        <v>216.93</v>
      </c>
      <c r="CC62" s="4">
        <v>214.35</v>
      </c>
      <c r="CD62" s="4">
        <v>211.88</v>
      </c>
      <c r="CE62" s="4">
        <v>209.32</v>
      </c>
      <c r="CF62" s="4">
        <v>206.81</v>
      </c>
      <c r="CG62" s="4">
        <v>204.3</v>
      </c>
      <c r="CH62" s="4">
        <v>201.83</v>
      </c>
      <c r="CI62" s="4">
        <v>199.37</v>
      </c>
      <c r="CJ62" s="4">
        <v>196.97</v>
      </c>
      <c r="CK62" s="4">
        <v>194.62</v>
      </c>
      <c r="CL62" s="4">
        <v>192.23</v>
      </c>
      <c r="CM62" s="4">
        <v>189.95</v>
      </c>
    </row>
    <row r="63" spans="1:91" ht="14.1" customHeight="1">
      <c r="A63" s="2">
        <v>57</v>
      </c>
      <c r="B63" s="4">
        <v>765.42</v>
      </c>
      <c r="C63" s="4">
        <v>739.02</v>
      </c>
      <c r="D63" s="4">
        <v>712.25</v>
      </c>
      <c r="E63" s="4">
        <v>728.05</v>
      </c>
      <c r="F63" s="4">
        <v>701.04</v>
      </c>
      <c r="G63" s="4">
        <v>637.33000000000004</v>
      </c>
      <c r="H63" s="4">
        <v>636.28</v>
      </c>
      <c r="I63" s="4">
        <v>645.46</v>
      </c>
      <c r="J63" s="4">
        <v>642.16</v>
      </c>
      <c r="K63" s="4">
        <v>637.1</v>
      </c>
      <c r="L63" s="4">
        <v>561.08000000000004</v>
      </c>
      <c r="M63" s="4">
        <v>589.83000000000004</v>
      </c>
      <c r="N63" s="4">
        <v>574.70000000000005</v>
      </c>
      <c r="O63" s="4">
        <v>537.49</v>
      </c>
      <c r="P63" s="4">
        <v>522.25</v>
      </c>
      <c r="Q63" s="4">
        <v>547.17999999999995</v>
      </c>
      <c r="R63" s="4">
        <v>535.51</v>
      </c>
      <c r="S63" s="4">
        <v>516.70000000000005</v>
      </c>
      <c r="T63" s="4">
        <v>508.29</v>
      </c>
      <c r="U63" s="4">
        <v>497.64</v>
      </c>
      <c r="V63" s="4">
        <v>488.05</v>
      </c>
      <c r="W63" s="4">
        <v>483.67</v>
      </c>
      <c r="X63" s="4">
        <v>427.95</v>
      </c>
      <c r="Y63" s="4">
        <v>459.71</v>
      </c>
      <c r="Z63" s="4">
        <v>462.24</v>
      </c>
      <c r="AA63" s="4">
        <v>421</v>
      </c>
      <c r="AB63" s="4">
        <v>434.36</v>
      </c>
      <c r="AC63" s="4">
        <v>417.3</v>
      </c>
      <c r="AD63" s="4">
        <v>410.7</v>
      </c>
      <c r="AE63" s="4">
        <v>426.2</v>
      </c>
      <c r="AF63" s="4">
        <v>408.61</v>
      </c>
      <c r="AG63" s="4">
        <v>382.97</v>
      </c>
      <c r="AH63" s="4">
        <v>403.49</v>
      </c>
      <c r="AI63" s="4">
        <v>386.12</v>
      </c>
      <c r="AJ63" s="4">
        <v>372.38</v>
      </c>
      <c r="AK63" s="4">
        <v>393.98</v>
      </c>
      <c r="AL63" s="4">
        <v>353.77</v>
      </c>
      <c r="AM63" s="4">
        <v>389.53</v>
      </c>
      <c r="AN63" s="4">
        <v>367.65</v>
      </c>
      <c r="AO63" s="4">
        <v>390.32</v>
      </c>
      <c r="AP63" s="4">
        <v>379.14</v>
      </c>
      <c r="AQ63" s="4">
        <v>373.38</v>
      </c>
      <c r="AR63" s="4">
        <v>362.29</v>
      </c>
      <c r="AS63" s="4">
        <v>358.61</v>
      </c>
      <c r="AT63" s="4">
        <v>354.92</v>
      </c>
      <c r="AU63" s="4">
        <v>351.17</v>
      </c>
      <c r="AV63" s="4">
        <v>347.52</v>
      </c>
      <c r="AW63" s="4">
        <v>343.86</v>
      </c>
      <c r="AX63" s="4">
        <v>340.2</v>
      </c>
      <c r="AY63" s="4">
        <v>336.46</v>
      </c>
      <c r="AZ63" s="4">
        <v>332.65</v>
      </c>
      <c r="BA63" s="4">
        <v>329.01</v>
      </c>
      <c r="BB63" s="4">
        <v>325.41000000000003</v>
      </c>
      <c r="BC63" s="4">
        <v>321.72000000000003</v>
      </c>
      <c r="BD63" s="4">
        <v>318.05</v>
      </c>
      <c r="BE63" s="4">
        <v>314.5</v>
      </c>
      <c r="BF63" s="4">
        <v>310.97000000000003</v>
      </c>
      <c r="BG63" s="4">
        <v>307.35000000000002</v>
      </c>
      <c r="BH63" s="4">
        <v>303.76</v>
      </c>
      <c r="BI63" s="4">
        <v>300.32</v>
      </c>
      <c r="BJ63" s="4">
        <v>296.79000000000002</v>
      </c>
      <c r="BK63" s="4">
        <v>293.23</v>
      </c>
      <c r="BL63" s="4">
        <v>289.83</v>
      </c>
      <c r="BM63" s="4">
        <v>286.38</v>
      </c>
      <c r="BN63" s="4">
        <v>283.02999999999997</v>
      </c>
      <c r="BO63" s="4">
        <v>279.72000000000003</v>
      </c>
      <c r="BP63" s="4">
        <v>276.3</v>
      </c>
      <c r="BQ63" s="4">
        <v>273.14</v>
      </c>
      <c r="BR63" s="4">
        <v>269.95999999999998</v>
      </c>
      <c r="BS63" s="4">
        <v>266.64</v>
      </c>
      <c r="BT63" s="4">
        <v>263.39</v>
      </c>
      <c r="BU63" s="4">
        <v>260.20999999999998</v>
      </c>
      <c r="BV63" s="4">
        <v>257.13</v>
      </c>
      <c r="BW63" s="4">
        <v>254.06</v>
      </c>
      <c r="BX63" s="4">
        <v>251.03</v>
      </c>
      <c r="BY63" s="4">
        <v>248.12</v>
      </c>
      <c r="BZ63" s="4">
        <v>245.2</v>
      </c>
      <c r="CA63" s="4">
        <v>242.24</v>
      </c>
      <c r="CB63" s="4">
        <v>239.2</v>
      </c>
      <c r="CC63" s="4">
        <v>236.28</v>
      </c>
      <c r="CD63" s="4">
        <v>233.49</v>
      </c>
      <c r="CE63" s="4">
        <v>230.7</v>
      </c>
      <c r="CF63" s="4">
        <v>227.97</v>
      </c>
      <c r="CG63" s="4">
        <v>225.25</v>
      </c>
      <c r="CH63" s="4">
        <v>222.51</v>
      </c>
      <c r="CI63" s="4">
        <v>219.73</v>
      </c>
      <c r="CJ63" s="4">
        <v>217.13</v>
      </c>
      <c r="CK63" s="4">
        <v>214.61</v>
      </c>
      <c r="CL63" s="4">
        <v>211.92</v>
      </c>
      <c r="CM63" s="4">
        <v>209.38</v>
      </c>
    </row>
    <row r="64" spans="1:91" ht="14.1" customHeight="1">
      <c r="A64" s="2">
        <v>58</v>
      </c>
      <c r="B64" s="4">
        <v>787.84</v>
      </c>
      <c r="C64" s="4">
        <v>800.19</v>
      </c>
      <c r="D64" s="4">
        <v>816.13</v>
      </c>
      <c r="E64" s="4">
        <v>794.54</v>
      </c>
      <c r="F64" s="4">
        <v>785</v>
      </c>
      <c r="G64" s="4">
        <v>770.29</v>
      </c>
      <c r="H64" s="4">
        <v>749.56</v>
      </c>
      <c r="I64" s="4">
        <v>717.41</v>
      </c>
      <c r="J64" s="4">
        <v>658.39</v>
      </c>
      <c r="K64" s="4">
        <v>683.78</v>
      </c>
      <c r="L64" s="4">
        <v>628.97</v>
      </c>
      <c r="M64" s="4">
        <v>645.75</v>
      </c>
      <c r="N64" s="4">
        <v>633.35</v>
      </c>
      <c r="O64" s="4">
        <v>557.01</v>
      </c>
      <c r="P64" s="4">
        <v>603.89</v>
      </c>
      <c r="Q64" s="4">
        <v>598.38</v>
      </c>
      <c r="R64" s="4">
        <v>580.74</v>
      </c>
      <c r="S64" s="4">
        <v>574.42999999999995</v>
      </c>
      <c r="T64" s="4">
        <v>546.80999999999995</v>
      </c>
      <c r="U64" s="4">
        <v>535.17999999999995</v>
      </c>
      <c r="V64" s="4">
        <v>522.12</v>
      </c>
      <c r="W64" s="4">
        <v>504.39</v>
      </c>
      <c r="X64" s="4">
        <v>514.23</v>
      </c>
      <c r="Y64" s="4">
        <v>479.61</v>
      </c>
      <c r="Z64" s="4">
        <v>486.88</v>
      </c>
      <c r="AA64" s="4">
        <v>462.27</v>
      </c>
      <c r="AB64" s="4">
        <v>461.65</v>
      </c>
      <c r="AC64" s="4">
        <v>452.66</v>
      </c>
      <c r="AD64" s="4">
        <v>449.87</v>
      </c>
      <c r="AE64" s="4">
        <v>465.87</v>
      </c>
      <c r="AF64" s="4">
        <v>411.99</v>
      </c>
      <c r="AG64" s="4">
        <v>437.92</v>
      </c>
      <c r="AH64" s="4">
        <v>434.86</v>
      </c>
      <c r="AI64" s="4">
        <v>403.15</v>
      </c>
      <c r="AJ64" s="4">
        <v>404.03</v>
      </c>
      <c r="AK64" s="4">
        <v>428.93</v>
      </c>
      <c r="AL64" s="4">
        <v>404.68</v>
      </c>
      <c r="AM64" s="4">
        <v>433.07</v>
      </c>
      <c r="AN64" s="4">
        <v>398.11</v>
      </c>
      <c r="AO64" s="4">
        <v>446.02</v>
      </c>
      <c r="AP64" s="4">
        <v>416.53</v>
      </c>
      <c r="AQ64" s="4">
        <v>409.93</v>
      </c>
      <c r="AR64" s="4">
        <v>397.72</v>
      </c>
      <c r="AS64" s="4">
        <v>393.81</v>
      </c>
      <c r="AT64" s="4">
        <v>389.9</v>
      </c>
      <c r="AU64" s="4">
        <v>385.96</v>
      </c>
      <c r="AV64" s="4">
        <v>382.16</v>
      </c>
      <c r="AW64" s="4">
        <v>378.28</v>
      </c>
      <c r="AX64" s="4">
        <v>374.31</v>
      </c>
      <c r="AY64" s="4">
        <v>370.39</v>
      </c>
      <c r="AZ64" s="4">
        <v>366.3</v>
      </c>
      <c r="BA64" s="4">
        <v>362.28</v>
      </c>
      <c r="BB64" s="4">
        <v>358.4</v>
      </c>
      <c r="BC64" s="4">
        <v>354.41</v>
      </c>
      <c r="BD64" s="4">
        <v>350.5</v>
      </c>
      <c r="BE64" s="4">
        <v>346.55</v>
      </c>
      <c r="BF64" s="4">
        <v>342.64</v>
      </c>
      <c r="BG64" s="4">
        <v>338.8</v>
      </c>
      <c r="BH64" s="4">
        <v>334.89</v>
      </c>
      <c r="BI64" s="4">
        <v>331.03</v>
      </c>
      <c r="BJ64" s="4">
        <v>327.12</v>
      </c>
      <c r="BK64" s="4">
        <v>323.20999999999998</v>
      </c>
      <c r="BL64" s="4">
        <v>319.49</v>
      </c>
      <c r="BM64" s="4">
        <v>315.70999999999998</v>
      </c>
      <c r="BN64" s="4">
        <v>311.95999999999998</v>
      </c>
      <c r="BO64" s="4">
        <v>308.32</v>
      </c>
      <c r="BP64" s="4">
        <v>304.69</v>
      </c>
      <c r="BQ64" s="4">
        <v>301.11</v>
      </c>
      <c r="BR64" s="4">
        <v>297.52</v>
      </c>
      <c r="BS64" s="4">
        <v>293.95</v>
      </c>
      <c r="BT64" s="4">
        <v>290.42</v>
      </c>
      <c r="BU64" s="4">
        <v>286.91000000000003</v>
      </c>
      <c r="BV64" s="4">
        <v>283.49</v>
      </c>
      <c r="BW64" s="4">
        <v>280.12</v>
      </c>
      <c r="BX64" s="4">
        <v>276.77</v>
      </c>
      <c r="BY64" s="4">
        <v>273.48</v>
      </c>
      <c r="BZ64" s="4">
        <v>270.29000000000002</v>
      </c>
      <c r="CA64" s="4">
        <v>267.11</v>
      </c>
      <c r="CB64" s="4">
        <v>263.86</v>
      </c>
      <c r="CC64" s="4">
        <v>260.69</v>
      </c>
      <c r="CD64" s="4">
        <v>257.55</v>
      </c>
      <c r="CE64" s="4">
        <v>254.45</v>
      </c>
      <c r="CF64" s="4">
        <v>251.42</v>
      </c>
      <c r="CG64" s="4">
        <v>248.4</v>
      </c>
      <c r="CH64" s="4">
        <v>245.36</v>
      </c>
      <c r="CI64" s="4">
        <v>242.31</v>
      </c>
      <c r="CJ64" s="4">
        <v>239.38</v>
      </c>
      <c r="CK64" s="4">
        <v>236.57</v>
      </c>
      <c r="CL64" s="4">
        <v>233.72</v>
      </c>
      <c r="CM64" s="4">
        <v>230.86</v>
      </c>
    </row>
    <row r="65" spans="1:91" ht="14.1" customHeight="1">
      <c r="A65" s="2">
        <v>59</v>
      </c>
      <c r="B65" s="4">
        <v>881.35</v>
      </c>
      <c r="C65" s="4">
        <v>894.77</v>
      </c>
      <c r="D65" s="4">
        <v>872.22</v>
      </c>
      <c r="E65" s="4">
        <v>869.46</v>
      </c>
      <c r="F65" s="4">
        <v>864.91</v>
      </c>
      <c r="G65" s="4">
        <v>848.1</v>
      </c>
      <c r="H65" s="4">
        <v>819.77</v>
      </c>
      <c r="I65" s="4">
        <v>805</v>
      </c>
      <c r="J65" s="4">
        <v>798.55</v>
      </c>
      <c r="K65" s="4">
        <v>755.83</v>
      </c>
      <c r="L65" s="4">
        <v>743.55</v>
      </c>
      <c r="M65" s="4">
        <v>706.64</v>
      </c>
      <c r="N65" s="4">
        <v>723.15</v>
      </c>
      <c r="O65" s="4">
        <v>667.1</v>
      </c>
      <c r="P65" s="4">
        <v>645.47</v>
      </c>
      <c r="Q65" s="4">
        <v>654.71</v>
      </c>
      <c r="R65" s="4">
        <v>638.16</v>
      </c>
      <c r="S65" s="4">
        <v>631.70000000000005</v>
      </c>
      <c r="T65" s="4">
        <v>631.04999999999995</v>
      </c>
      <c r="U65" s="4">
        <v>598.64</v>
      </c>
      <c r="V65" s="4">
        <v>582.01</v>
      </c>
      <c r="W65" s="4">
        <v>556.28</v>
      </c>
      <c r="X65" s="4">
        <v>580.11</v>
      </c>
      <c r="Y65" s="4">
        <v>540.74</v>
      </c>
      <c r="Z65" s="4">
        <v>514.79999999999995</v>
      </c>
      <c r="AA65" s="4">
        <v>536.76</v>
      </c>
      <c r="AB65" s="4">
        <v>500.99</v>
      </c>
      <c r="AC65" s="4">
        <v>527.09</v>
      </c>
      <c r="AD65" s="4">
        <v>506.88</v>
      </c>
      <c r="AE65" s="4">
        <v>482.99</v>
      </c>
      <c r="AF65" s="4">
        <v>494.87</v>
      </c>
      <c r="AG65" s="4">
        <v>508.48</v>
      </c>
      <c r="AH65" s="4">
        <v>449.75</v>
      </c>
      <c r="AI65" s="4">
        <v>447.7</v>
      </c>
      <c r="AJ65" s="4">
        <v>475.22</v>
      </c>
      <c r="AK65" s="4">
        <v>486.64</v>
      </c>
      <c r="AL65" s="4">
        <v>440.36</v>
      </c>
      <c r="AM65" s="4">
        <v>455.75</v>
      </c>
      <c r="AN65" s="4">
        <v>437.14</v>
      </c>
      <c r="AO65" s="4">
        <v>467.24</v>
      </c>
      <c r="AP65" s="4">
        <v>457.07</v>
      </c>
      <c r="AQ65" s="4">
        <v>449.41</v>
      </c>
      <c r="AR65" s="4">
        <v>436.08</v>
      </c>
      <c r="AS65" s="4">
        <v>431.98</v>
      </c>
      <c r="AT65" s="4">
        <v>427.86</v>
      </c>
      <c r="AU65" s="4">
        <v>423.75</v>
      </c>
      <c r="AV65" s="4">
        <v>419.68</v>
      </c>
      <c r="AW65" s="4">
        <v>415.54</v>
      </c>
      <c r="AX65" s="4">
        <v>411.3</v>
      </c>
      <c r="AY65" s="4">
        <v>407.08</v>
      </c>
      <c r="AZ65" s="4">
        <v>402.75</v>
      </c>
      <c r="BA65" s="4">
        <v>398.39</v>
      </c>
      <c r="BB65" s="4">
        <v>394.13</v>
      </c>
      <c r="BC65" s="4">
        <v>389.87</v>
      </c>
      <c r="BD65" s="4">
        <v>385.64</v>
      </c>
      <c r="BE65" s="4">
        <v>381.32</v>
      </c>
      <c r="BF65" s="4">
        <v>377.03</v>
      </c>
      <c r="BG65" s="4">
        <v>372.89</v>
      </c>
      <c r="BH65" s="4">
        <v>368.6</v>
      </c>
      <c r="BI65" s="4">
        <v>364.38</v>
      </c>
      <c r="BJ65" s="4">
        <v>360.11</v>
      </c>
      <c r="BK65" s="4">
        <v>355.79</v>
      </c>
      <c r="BL65" s="4">
        <v>351.62</v>
      </c>
      <c r="BM65" s="4">
        <v>347.53</v>
      </c>
      <c r="BN65" s="4">
        <v>343.43</v>
      </c>
      <c r="BO65" s="4">
        <v>339.36</v>
      </c>
      <c r="BP65" s="4">
        <v>335.35</v>
      </c>
      <c r="BQ65" s="4">
        <v>331.4</v>
      </c>
      <c r="BR65" s="4">
        <v>327.49</v>
      </c>
      <c r="BS65" s="4">
        <v>323.63</v>
      </c>
      <c r="BT65" s="4">
        <v>319.79000000000002</v>
      </c>
      <c r="BU65" s="4">
        <v>315.95999999999998</v>
      </c>
      <c r="BV65" s="4">
        <v>312.2</v>
      </c>
      <c r="BW65" s="4">
        <v>308.43</v>
      </c>
      <c r="BX65" s="4">
        <v>304.76</v>
      </c>
      <c r="BY65" s="4">
        <v>301.13</v>
      </c>
      <c r="BZ65" s="4">
        <v>297.54000000000002</v>
      </c>
      <c r="CA65" s="4">
        <v>294.01</v>
      </c>
      <c r="CB65" s="4">
        <v>290.45</v>
      </c>
      <c r="CC65" s="4">
        <v>287.01</v>
      </c>
      <c r="CD65" s="4">
        <v>283.58</v>
      </c>
      <c r="CE65" s="4">
        <v>280.07</v>
      </c>
      <c r="CF65" s="4">
        <v>276.63</v>
      </c>
      <c r="CG65" s="4">
        <v>273.39999999999998</v>
      </c>
      <c r="CH65" s="4">
        <v>270.2</v>
      </c>
      <c r="CI65" s="4">
        <v>266.86</v>
      </c>
      <c r="CJ65" s="4">
        <v>263.52999999999997</v>
      </c>
      <c r="CK65" s="4">
        <v>260.33</v>
      </c>
      <c r="CL65" s="4">
        <v>257.27999999999997</v>
      </c>
      <c r="CM65" s="4">
        <v>254.19</v>
      </c>
    </row>
    <row r="66" spans="1:91" ht="14.1" customHeight="1">
      <c r="A66" s="2">
        <v>60</v>
      </c>
      <c r="B66" s="4">
        <v>996.05</v>
      </c>
      <c r="C66" s="4">
        <v>998.72</v>
      </c>
      <c r="D66" s="4">
        <v>983.17</v>
      </c>
      <c r="E66" s="4">
        <v>955.43</v>
      </c>
      <c r="F66" s="4">
        <v>979.32</v>
      </c>
      <c r="G66" s="4">
        <v>936.44</v>
      </c>
      <c r="H66" s="4">
        <v>935.52</v>
      </c>
      <c r="I66" s="4">
        <v>865.3</v>
      </c>
      <c r="J66" s="4">
        <v>891.69</v>
      </c>
      <c r="K66" s="4">
        <v>853.44</v>
      </c>
      <c r="L66" s="4">
        <v>847.65</v>
      </c>
      <c r="M66" s="4">
        <v>798.4</v>
      </c>
      <c r="N66" s="4">
        <v>794.59</v>
      </c>
      <c r="O66" s="4">
        <v>732.14</v>
      </c>
      <c r="P66" s="4">
        <v>718.04</v>
      </c>
      <c r="Q66" s="4">
        <v>707.31</v>
      </c>
      <c r="R66" s="4">
        <v>732.26</v>
      </c>
      <c r="S66" s="4">
        <v>697.56</v>
      </c>
      <c r="T66" s="4">
        <v>708.92</v>
      </c>
      <c r="U66" s="4">
        <v>669.81</v>
      </c>
      <c r="V66" s="4">
        <v>634.62</v>
      </c>
      <c r="W66" s="4">
        <v>641.09</v>
      </c>
      <c r="X66" s="4">
        <v>638.55999999999995</v>
      </c>
      <c r="Y66" s="4">
        <v>608.30999999999995</v>
      </c>
      <c r="Z66" s="4">
        <v>556.08000000000004</v>
      </c>
      <c r="AA66" s="4">
        <v>538.55999999999995</v>
      </c>
      <c r="AB66" s="4">
        <v>562.01</v>
      </c>
      <c r="AC66" s="4">
        <v>565.15</v>
      </c>
      <c r="AD66" s="4">
        <v>534.37</v>
      </c>
      <c r="AE66" s="4">
        <v>536.71</v>
      </c>
      <c r="AF66" s="4">
        <v>533.53</v>
      </c>
      <c r="AG66" s="4">
        <v>518.45000000000005</v>
      </c>
      <c r="AH66" s="4">
        <v>498.1</v>
      </c>
      <c r="AI66" s="4">
        <v>511.19</v>
      </c>
      <c r="AJ66" s="4">
        <v>527.44000000000005</v>
      </c>
      <c r="AK66" s="4">
        <v>505.47</v>
      </c>
      <c r="AL66" s="4">
        <v>486.06</v>
      </c>
      <c r="AM66" s="4">
        <v>501.38</v>
      </c>
      <c r="AN66" s="4">
        <v>485.14</v>
      </c>
      <c r="AO66" s="4">
        <v>545.67999999999995</v>
      </c>
      <c r="AP66" s="4">
        <v>500.57</v>
      </c>
      <c r="AQ66" s="4">
        <v>491.93</v>
      </c>
      <c r="AR66" s="4">
        <v>477.63</v>
      </c>
      <c r="AS66" s="4">
        <v>473.35</v>
      </c>
      <c r="AT66" s="4">
        <v>469.03</v>
      </c>
      <c r="AU66" s="4">
        <v>464.65</v>
      </c>
      <c r="AV66" s="4">
        <v>460.26</v>
      </c>
      <c r="AW66" s="4">
        <v>455.89</v>
      </c>
      <c r="AX66" s="4">
        <v>451.4</v>
      </c>
      <c r="AY66" s="4">
        <v>446.81</v>
      </c>
      <c r="AZ66" s="4">
        <v>442.26</v>
      </c>
      <c r="BA66" s="4">
        <v>437.7</v>
      </c>
      <c r="BB66" s="4">
        <v>433.07</v>
      </c>
      <c r="BC66" s="4">
        <v>428.46</v>
      </c>
      <c r="BD66" s="4">
        <v>423.85</v>
      </c>
      <c r="BE66" s="4">
        <v>419.14</v>
      </c>
      <c r="BF66" s="4">
        <v>414.49</v>
      </c>
      <c r="BG66" s="4">
        <v>409.97</v>
      </c>
      <c r="BH66" s="4">
        <v>405.28</v>
      </c>
      <c r="BI66" s="4">
        <v>400.66</v>
      </c>
      <c r="BJ66" s="4">
        <v>396.09</v>
      </c>
      <c r="BK66" s="4">
        <v>391.42</v>
      </c>
      <c r="BL66" s="4">
        <v>386.76</v>
      </c>
      <c r="BM66" s="4">
        <v>382.13</v>
      </c>
      <c r="BN66" s="4">
        <v>377.63</v>
      </c>
      <c r="BO66" s="4">
        <v>373.19</v>
      </c>
      <c r="BP66" s="4">
        <v>368.73</v>
      </c>
      <c r="BQ66" s="4">
        <v>364.4</v>
      </c>
      <c r="BR66" s="4">
        <v>360.19</v>
      </c>
      <c r="BS66" s="4">
        <v>355.99</v>
      </c>
      <c r="BT66" s="4">
        <v>351.73</v>
      </c>
      <c r="BU66" s="4">
        <v>347.51</v>
      </c>
      <c r="BV66" s="4">
        <v>343.39</v>
      </c>
      <c r="BW66" s="4">
        <v>339.28</v>
      </c>
      <c r="BX66" s="4">
        <v>335.16</v>
      </c>
      <c r="BY66" s="4">
        <v>331.13</v>
      </c>
      <c r="BZ66" s="4">
        <v>327.20999999999998</v>
      </c>
      <c r="CA66" s="4">
        <v>323.33</v>
      </c>
      <c r="CB66" s="4">
        <v>319.48</v>
      </c>
      <c r="CC66" s="4">
        <v>315.70999999999998</v>
      </c>
      <c r="CD66" s="4">
        <v>311.88</v>
      </c>
      <c r="CE66" s="4">
        <v>308</v>
      </c>
      <c r="CF66" s="4">
        <v>304.19</v>
      </c>
      <c r="CG66" s="4">
        <v>300.58</v>
      </c>
      <c r="CH66" s="4">
        <v>297.11</v>
      </c>
      <c r="CI66" s="4">
        <v>293.54000000000002</v>
      </c>
      <c r="CJ66" s="4">
        <v>289.88</v>
      </c>
      <c r="CK66" s="4">
        <v>286.36</v>
      </c>
      <c r="CL66" s="4">
        <v>282.99</v>
      </c>
      <c r="CM66" s="4">
        <v>279.63</v>
      </c>
    </row>
    <row r="67" spans="1:91" ht="14.1" customHeight="1">
      <c r="A67" s="2">
        <v>61</v>
      </c>
      <c r="B67" s="4">
        <v>1071.32</v>
      </c>
      <c r="C67" s="4">
        <v>1094</v>
      </c>
      <c r="D67" s="4">
        <v>1041.76</v>
      </c>
      <c r="E67" s="4">
        <v>1032.44</v>
      </c>
      <c r="F67" s="4">
        <v>1070.1500000000001</v>
      </c>
      <c r="G67" s="4">
        <v>1007.67</v>
      </c>
      <c r="H67" s="4">
        <v>1046.5999999999999</v>
      </c>
      <c r="I67" s="4">
        <v>1012.97</v>
      </c>
      <c r="J67" s="4">
        <v>957.2</v>
      </c>
      <c r="K67" s="4">
        <v>949.46</v>
      </c>
      <c r="L67" s="4">
        <v>960.59</v>
      </c>
      <c r="M67" s="4">
        <v>890.46</v>
      </c>
      <c r="N67" s="4">
        <v>900.66</v>
      </c>
      <c r="O67" s="4">
        <v>829.22</v>
      </c>
      <c r="P67" s="4">
        <v>797.98</v>
      </c>
      <c r="Q67" s="4">
        <v>792.96</v>
      </c>
      <c r="R67" s="4">
        <v>801.62</v>
      </c>
      <c r="S67" s="4">
        <v>751.6</v>
      </c>
      <c r="T67" s="4">
        <v>751.92</v>
      </c>
      <c r="U67" s="4">
        <v>718.66</v>
      </c>
      <c r="V67" s="4">
        <v>733.13</v>
      </c>
      <c r="W67" s="4">
        <v>693.29</v>
      </c>
      <c r="X67" s="4">
        <v>690.47</v>
      </c>
      <c r="Y67" s="4">
        <v>635.21</v>
      </c>
      <c r="Z67" s="4">
        <v>645.53</v>
      </c>
      <c r="AA67" s="4">
        <v>638.85</v>
      </c>
      <c r="AB67" s="4">
        <v>634.98</v>
      </c>
      <c r="AC67" s="4">
        <v>632.09</v>
      </c>
      <c r="AD67" s="4">
        <v>583.03</v>
      </c>
      <c r="AE67" s="4">
        <v>588.09</v>
      </c>
      <c r="AF67" s="4">
        <v>567.36</v>
      </c>
      <c r="AG67" s="4">
        <v>569.37</v>
      </c>
      <c r="AH67" s="4">
        <v>567.34</v>
      </c>
      <c r="AI67" s="4">
        <v>558.98</v>
      </c>
      <c r="AJ67" s="4">
        <v>552.15</v>
      </c>
      <c r="AK67" s="4">
        <v>550.49</v>
      </c>
      <c r="AL67" s="4">
        <v>545.52</v>
      </c>
      <c r="AM67" s="4">
        <v>539.20000000000005</v>
      </c>
      <c r="AN67" s="4">
        <v>513.12</v>
      </c>
      <c r="AO67" s="4">
        <v>592.38</v>
      </c>
      <c r="AP67" s="4">
        <v>547.20000000000005</v>
      </c>
      <c r="AQ67" s="4">
        <v>538.1</v>
      </c>
      <c r="AR67" s="4">
        <v>522.95000000000005</v>
      </c>
      <c r="AS67" s="4">
        <v>518.34</v>
      </c>
      <c r="AT67" s="4">
        <v>513.77</v>
      </c>
      <c r="AU67" s="4">
        <v>509.14</v>
      </c>
      <c r="AV67" s="4">
        <v>504.43</v>
      </c>
      <c r="AW67" s="4">
        <v>499.64</v>
      </c>
      <c r="AX67" s="4">
        <v>494.85</v>
      </c>
      <c r="AY67" s="4">
        <v>490.03</v>
      </c>
      <c r="AZ67" s="4">
        <v>485.14</v>
      </c>
      <c r="BA67" s="4">
        <v>480.22</v>
      </c>
      <c r="BB67" s="4">
        <v>475.28</v>
      </c>
      <c r="BC67" s="4">
        <v>470.32</v>
      </c>
      <c r="BD67" s="4">
        <v>465.27</v>
      </c>
      <c r="BE67" s="4">
        <v>460.21</v>
      </c>
      <c r="BF67" s="4">
        <v>455.06</v>
      </c>
      <c r="BG67" s="4">
        <v>450.01</v>
      </c>
      <c r="BH67" s="4">
        <v>444.92</v>
      </c>
      <c r="BI67" s="4">
        <v>439.79</v>
      </c>
      <c r="BJ67" s="4">
        <v>434.83</v>
      </c>
      <c r="BK67" s="4">
        <v>429.84</v>
      </c>
      <c r="BL67" s="4">
        <v>424.75</v>
      </c>
      <c r="BM67" s="4">
        <v>419.61</v>
      </c>
      <c r="BN67" s="4">
        <v>414.57</v>
      </c>
      <c r="BO67" s="4">
        <v>409.72</v>
      </c>
      <c r="BP67" s="4">
        <v>404.86</v>
      </c>
      <c r="BQ67" s="4">
        <v>400.05</v>
      </c>
      <c r="BR67" s="4">
        <v>395.38</v>
      </c>
      <c r="BS67" s="4">
        <v>390.79</v>
      </c>
      <c r="BT67" s="4">
        <v>386.16</v>
      </c>
      <c r="BU67" s="4">
        <v>381.48</v>
      </c>
      <c r="BV67" s="4">
        <v>377.01</v>
      </c>
      <c r="BW67" s="4">
        <v>372.57</v>
      </c>
      <c r="BX67" s="4">
        <v>367.98</v>
      </c>
      <c r="BY67" s="4">
        <v>363.53</v>
      </c>
      <c r="BZ67" s="4">
        <v>359.25</v>
      </c>
      <c r="CA67" s="4">
        <v>354.98</v>
      </c>
      <c r="CB67" s="4">
        <v>350.81</v>
      </c>
      <c r="CC67" s="4">
        <v>346.66</v>
      </c>
      <c r="CD67" s="4">
        <v>342.49</v>
      </c>
      <c r="CE67" s="4">
        <v>338.3</v>
      </c>
      <c r="CF67" s="4">
        <v>334.2</v>
      </c>
      <c r="CG67" s="4">
        <v>330.12</v>
      </c>
      <c r="CH67" s="4">
        <v>326.17</v>
      </c>
      <c r="CI67" s="4">
        <v>322.35000000000002</v>
      </c>
      <c r="CJ67" s="4">
        <v>318.44</v>
      </c>
      <c r="CK67" s="4">
        <v>314.60000000000002</v>
      </c>
      <c r="CL67" s="4">
        <v>310.81</v>
      </c>
      <c r="CM67" s="4">
        <v>307</v>
      </c>
    </row>
    <row r="68" spans="1:91" ht="14.1" customHeight="1">
      <c r="A68" s="2">
        <v>62</v>
      </c>
      <c r="B68" s="4">
        <v>1133.1099999999999</v>
      </c>
      <c r="C68" s="4">
        <v>1195.1600000000001</v>
      </c>
      <c r="D68" s="4">
        <v>1148.3599999999999</v>
      </c>
      <c r="E68" s="4">
        <v>1145.79</v>
      </c>
      <c r="F68" s="4">
        <v>1205.8800000000001</v>
      </c>
      <c r="G68" s="4">
        <v>1130.52</v>
      </c>
      <c r="H68" s="4">
        <v>1130.06</v>
      </c>
      <c r="I68" s="4">
        <v>1140.74</v>
      </c>
      <c r="J68" s="4">
        <v>1069.3499999999999</v>
      </c>
      <c r="K68" s="4">
        <v>1043.1199999999999</v>
      </c>
      <c r="L68" s="4">
        <v>987.88</v>
      </c>
      <c r="M68" s="4">
        <v>985.18</v>
      </c>
      <c r="N68" s="4">
        <v>993.07</v>
      </c>
      <c r="O68" s="4">
        <v>912.84</v>
      </c>
      <c r="P68" s="4">
        <v>893.51</v>
      </c>
      <c r="Q68" s="4">
        <v>878.59</v>
      </c>
      <c r="R68" s="4">
        <v>880.01</v>
      </c>
      <c r="S68" s="4">
        <v>842.21</v>
      </c>
      <c r="T68" s="4">
        <v>820.34</v>
      </c>
      <c r="U68" s="4">
        <v>782.98</v>
      </c>
      <c r="V68" s="4">
        <v>766.21</v>
      </c>
      <c r="W68" s="4">
        <v>770.91</v>
      </c>
      <c r="X68" s="4">
        <v>722.31</v>
      </c>
      <c r="Y68" s="4">
        <v>718.16</v>
      </c>
      <c r="Z68" s="4">
        <v>705.8</v>
      </c>
      <c r="AA68" s="4">
        <v>697.98</v>
      </c>
      <c r="AB68" s="4">
        <v>657.46</v>
      </c>
      <c r="AC68" s="4">
        <v>645.45000000000005</v>
      </c>
      <c r="AD68" s="4">
        <v>637.6</v>
      </c>
      <c r="AE68" s="4">
        <v>618.20000000000005</v>
      </c>
      <c r="AF68" s="4">
        <v>612.19000000000005</v>
      </c>
      <c r="AG68" s="4">
        <v>632.92999999999995</v>
      </c>
      <c r="AH68" s="4">
        <v>612.24</v>
      </c>
      <c r="AI68" s="4">
        <v>597.51</v>
      </c>
      <c r="AJ68" s="4">
        <v>608.28</v>
      </c>
      <c r="AK68" s="4">
        <v>639.28</v>
      </c>
      <c r="AL68" s="4">
        <v>595.91</v>
      </c>
      <c r="AM68" s="4">
        <v>610.44000000000005</v>
      </c>
      <c r="AN68" s="4">
        <v>620.99</v>
      </c>
      <c r="AO68" s="4">
        <v>649.66999999999996</v>
      </c>
      <c r="AP68" s="4">
        <v>597.03</v>
      </c>
      <c r="AQ68" s="4">
        <v>587.76</v>
      </c>
      <c r="AR68" s="4">
        <v>571.84</v>
      </c>
      <c r="AS68" s="4">
        <v>566.77</v>
      </c>
      <c r="AT68" s="4">
        <v>561.83000000000004</v>
      </c>
      <c r="AU68" s="4">
        <v>556.95000000000005</v>
      </c>
      <c r="AV68" s="4">
        <v>551.85</v>
      </c>
      <c r="AW68" s="4">
        <v>546.54999999999995</v>
      </c>
      <c r="AX68" s="4">
        <v>541.30999999999995</v>
      </c>
      <c r="AY68" s="4">
        <v>536.08000000000004</v>
      </c>
      <c r="AZ68" s="4">
        <v>530.76</v>
      </c>
      <c r="BA68" s="4">
        <v>525.44000000000005</v>
      </c>
      <c r="BB68" s="4">
        <v>520.13</v>
      </c>
      <c r="BC68" s="4">
        <v>514.71</v>
      </c>
      <c r="BD68" s="4">
        <v>509.15</v>
      </c>
      <c r="BE68" s="4">
        <v>503.62</v>
      </c>
      <c r="BF68" s="4">
        <v>498.05</v>
      </c>
      <c r="BG68" s="4">
        <v>492.45</v>
      </c>
      <c r="BH68" s="4">
        <v>486.93</v>
      </c>
      <c r="BI68" s="4">
        <v>481.38</v>
      </c>
      <c r="BJ68" s="4">
        <v>475.87</v>
      </c>
      <c r="BK68" s="4">
        <v>470.41</v>
      </c>
      <c r="BL68" s="4">
        <v>464.84</v>
      </c>
      <c r="BM68" s="4">
        <v>459.27</v>
      </c>
      <c r="BN68" s="4">
        <v>453.78</v>
      </c>
      <c r="BO68" s="4">
        <v>448.38</v>
      </c>
      <c r="BP68" s="4">
        <v>443.1</v>
      </c>
      <c r="BQ68" s="4">
        <v>437.86</v>
      </c>
      <c r="BR68" s="4">
        <v>432.62</v>
      </c>
      <c r="BS68" s="4">
        <v>427.53</v>
      </c>
      <c r="BT68" s="4">
        <v>422.56</v>
      </c>
      <c r="BU68" s="4">
        <v>417.5</v>
      </c>
      <c r="BV68" s="4">
        <v>412.57</v>
      </c>
      <c r="BW68" s="4">
        <v>407.72</v>
      </c>
      <c r="BX68" s="4">
        <v>402.79</v>
      </c>
      <c r="BY68" s="4">
        <v>397.98</v>
      </c>
      <c r="BZ68" s="4">
        <v>393.26</v>
      </c>
      <c r="CA68" s="4">
        <v>388.54</v>
      </c>
      <c r="CB68" s="4">
        <v>383.9</v>
      </c>
      <c r="CC68" s="4">
        <v>379.32</v>
      </c>
      <c r="CD68" s="4">
        <v>374.81</v>
      </c>
      <c r="CE68" s="4">
        <v>370.37</v>
      </c>
      <c r="CF68" s="4">
        <v>365.98</v>
      </c>
      <c r="CG68" s="4">
        <v>361.51</v>
      </c>
      <c r="CH68" s="4">
        <v>357.09</v>
      </c>
      <c r="CI68" s="4">
        <v>352.84</v>
      </c>
      <c r="CJ68" s="4">
        <v>348.58</v>
      </c>
      <c r="CK68" s="4">
        <v>344.37</v>
      </c>
      <c r="CL68" s="4">
        <v>340.2</v>
      </c>
      <c r="CM68" s="4">
        <v>336.05</v>
      </c>
    </row>
    <row r="69" spans="1:91" ht="14.1" customHeight="1">
      <c r="A69" s="2">
        <v>63</v>
      </c>
      <c r="B69" s="4">
        <v>1243.6099999999999</v>
      </c>
      <c r="C69" s="4">
        <v>1268.3800000000001</v>
      </c>
      <c r="D69" s="4">
        <v>1282.9000000000001</v>
      </c>
      <c r="E69" s="4">
        <v>1237.1199999999999</v>
      </c>
      <c r="F69" s="4">
        <v>1279.6600000000001</v>
      </c>
      <c r="G69" s="4">
        <v>1244.92</v>
      </c>
      <c r="H69" s="4">
        <v>1229.18</v>
      </c>
      <c r="I69" s="4">
        <v>1241.18</v>
      </c>
      <c r="J69" s="4">
        <v>1209.4000000000001</v>
      </c>
      <c r="K69" s="4">
        <v>1168.1600000000001</v>
      </c>
      <c r="L69" s="4">
        <v>1105.75</v>
      </c>
      <c r="M69" s="4">
        <v>1081.3699999999999</v>
      </c>
      <c r="N69" s="4">
        <v>1105.43</v>
      </c>
      <c r="O69" s="4">
        <v>1029.78</v>
      </c>
      <c r="P69" s="4">
        <v>1005.42</v>
      </c>
      <c r="Q69" s="4">
        <v>931.95</v>
      </c>
      <c r="R69" s="4">
        <v>916.06</v>
      </c>
      <c r="S69" s="4">
        <v>905.18</v>
      </c>
      <c r="T69" s="4">
        <v>902.85</v>
      </c>
      <c r="U69" s="4">
        <v>844.51</v>
      </c>
      <c r="V69" s="4">
        <v>879.21</v>
      </c>
      <c r="W69" s="4">
        <v>829.87</v>
      </c>
      <c r="X69" s="4">
        <v>807.12</v>
      </c>
      <c r="Y69" s="4">
        <v>790.75</v>
      </c>
      <c r="Z69" s="4">
        <v>772.17</v>
      </c>
      <c r="AA69" s="4">
        <v>759.14</v>
      </c>
      <c r="AB69" s="4">
        <v>778.41</v>
      </c>
      <c r="AC69" s="4">
        <v>733.66</v>
      </c>
      <c r="AD69" s="4">
        <v>707.25</v>
      </c>
      <c r="AE69" s="4">
        <v>680.68</v>
      </c>
      <c r="AF69" s="4">
        <v>665.33</v>
      </c>
      <c r="AG69" s="4">
        <v>651.79999999999995</v>
      </c>
      <c r="AH69" s="4">
        <v>674.61</v>
      </c>
      <c r="AI69" s="4">
        <v>650.32000000000005</v>
      </c>
      <c r="AJ69" s="4">
        <v>672.97</v>
      </c>
      <c r="AK69" s="4">
        <v>667.68</v>
      </c>
      <c r="AL69" s="4">
        <v>653.73</v>
      </c>
      <c r="AM69" s="4">
        <v>662.34</v>
      </c>
      <c r="AN69" s="4">
        <v>639.49</v>
      </c>
      <c r="AO69" s="4">
        <v>700.19</v>
      </c>
      <c r="AP69" s="4">
        <v>650.37</v>
      </c>
      <c r="AQ69" s="4">
        <v>640.76</v>
      </c>
      <c r="AR69" s="4">
        <v>624.12</v>
      </c>
      <c r="AS69" s="4">
        <v>618.69000000000005</v>
      </c>
      <c r="AT69" s="4">
        <v>613.29</v>
      </c>
      <c r="AU69" s="4">
        <v>607.85</v>
      </c>
      <c r="AV69" s="4">
        <v>602.29</v>
      </c>
      <c r="AW69" s="4">
        <v>596.63</v>
      </c>
      <c r="AX69" s="4">
        <v>590.91</v>
      </c>
      <c r="AY69" s="4">
        <v>585.15</v>
      </c>
      <c r="AZ69" s="4">
        <v>579.37</v>
      </c>
      <c r="BA69" s="4">
        <v>573.58000000000004</v>
      </c>
      <c r="BB69" s="4">
        <v>567.78</v>
      </c>
      <c r="BC69" s="4">
        <v>561.82000000000005</v>
      </c>
      <c r="BD69" s="4">
        <v>555.79999999999995</v>
      </c>
      <c r="BE69" s="4">
        <v>549.79</v>
      </c>
      <c r="BF69" s="4">
        <v>543.69000000000005</v>
      </c>
      <c r="BG69" s="4">
        <v>537.55999999999995</v>
      </c>
      <c r="BH69" s="4">
        <v>531.52</v>
      </c>
      <c r="BI69" s="4">
        <v>525.54</v>
      </c>
      <c r="BJ69" s="4">
        <v>519.49</v>
      </c>
      <c r="BK69" s="4">
        <v>513.41999999999996</v>
      </c>
      <c r="BL69" s="4">
        <v>507.32</v>
      </c>
      <c r="BM69" s="4">
        <v>501.29</v>
      </c>
      <c r="BN69" s="4">
        <v>495.36</v>
      </c>
      <c r="BO69" s="4">
        <v>489.44</v>
      </c>
      <c r="BP69" s="4">
        <v>483.61</v>
      </c>
      <c r="BQ69" s="4">
        <v>477.94</v>
      </c>
      <c r="BR69" s="4">
        <v>472.25</v>
      </c>
      <c r="BS69" s="4">
        <v>466.56</v>
      </c>
      <c r="BT69" s="4">
        <v>461.11</v>
      </c>
      <c r="BU69" s="4">
        <v>455.74</v>
      </c>
      <c r="BV69" s="4">
        <v>450.3</v>
      </c>
      <c r="BW69" s="4">
        <v>444.99</v>
      </c>
      <c r="BX69" s="4">
        <v>439.76</v>
      </c>
      <c r="BY69" s="4">
        <v>434.52</v>
      </c>
      <c r="BZ69" s="4">
        <v>429.32</v>
      </c>
      <c r="CA69" s="4">
        <v>424.08</v>
      </c>
      <c r="CB69" s="4">
        <v>418.97</v>
      </c>
      <c r="CC69" s="4">
        <v>414.03</v>
      </c>
      <c r="CD69" s="4">
        <v>409.16</v>
      </c>
      <c r="CE69" s="4">
        <v>404.3</v>
      </c>
      <c r="CF69" s="4">
        <v>399.48</v>
      </c>
      <c r="CG69" s="4">
        <v>394.61</v>
      </c>
      <c r="CH69" s="4">
        <v>389.85</v>
      </c>
      <c r="CI69" s="4">
        <v>385.15</v>
      </c>
      <c r="CJ69" s="4">
        <v>380.44</v>
      </c>
      <c r="CK69" s="4">
        <v>375.92</v>
      </c>
      <c r="CL69" s="4">
        <v>371.38</v>
      </c>
      <c r="CM69" s="4">
        <v>366.86</v>
      </c>
    </row>
    <row r="70" spans="1:91" ht="14.1" customHeight="1">
      <c r="A70" s="2">
        <v>64</v>
      </c>
      <c r="B70" s="4">
        <v>1383.8</v>
      </c>
      <c r="C70" s="4">
        <v>1400.44</v>
      </c>
      <c r="D70" s="4">
        <v>1382.34</v>
      </c>
      <c r="E70" s="4">
        <v>1352.77</v>
      </c>
      <c r="F70" s="4">
        <v>1400.26</v>
      </c>
      <c r="G70" s="4">
        <v>1361.8</v>
      </c>
      <c r="H70" s="4">
        <v>1342.56</v>
      </c>
      <c r="I70" s="4">
        <v>1320.97</v>
      </c>
      <c r="J70" s="4">
        <v>1344.08</v>
      </c>
      <c r="K70" s="4">
        <v>1345</v>
      </c>
      <c r="L70" s="4">
        <v>1239.48</v>
      </c>
      <c r="M70" s="4">
        <v>1233.3399999999999</v>
      </c>
      <c r="N70" s="4">
        <v>1176.21</v>
      </c>
      <c r="O70" s="4">
        <v>1127.8699999999999</v>
      </c>
      <c r="P70" s="4">
        <v>1107.03</v>
      </c>
      <c r="Q70" s="4">
        <v>1081.81</v>
      </c>
      <c r="R70" s="4">
        <v>1025.74</v>
      </c>
      <c r="S70" s="4">
        <v>1026.99</v>
      </c>
      <c r="T70" s="4">
        <v>1003.55</v>
      </c>
      <c r="U70" s="4">
        <v>997.19</v>
      </c>
      <c r="V70" s="4">
        <v>920.8</v>
      </c>
      <c r="W70" s="4">
        <v>927.58</v>
      </c>
      <c r="X70" s="4">
        <v>909.32</v>
      </c>
      <c r="Y70" s="4">
        <v>870.32</v>
      </c>
      <c r="Z70" s="4">
        <v>860.36</v>
      </c>
      <c r="AA70" s="4">
        <v>841.04</v>
      </c>
      <c r="AB70" s="4">
        <v>818.95</v>
      </c>
      <c r="AC70" s="4">
        <v>821.96</v>
      </c>
      <c r="AD70" s="4">
        <v>783.2</v>
      </c>
      <c r="AE70" s="4">
        <v>729.87</v>
      </c>
      <c r="AF70" s="4">
        <v>742.77</v>
      </c>
      <c r="AG70" s="4">
        <v>715.86</v>
      </c>
      <c r="AH70" s="4">
        <v>697.79</v>
      </c>
      <c r="AI70" s="4">
        <v>726.64</v>
      </c>
      <c r="AJ70" s="4">
        <v>697.21</v>
      </c>
      <c r="AK70" s="4">
        <v>715.9</v>
      </c>
      <c r="AL70" s="4">
        <v>724.21</v>
      </c>
      <c r="AM70" s="4">
        <v>709.97</v>
      </c>
      <c r="AN70" s="4">
        <v>686.11</v>
      </c>
      <c r="AO70" s="4">
        <v>751.44</v>
      </c>
      <c r="AP70" s="4">
        <v>707.97</v>
      </c>
      <c r="AQ70" s="4">
        <v>697.95</v>
      </c>
      <c r="AR70" s="4">
        <v>680.53</v>
      </c>
      <c r="AS70" s="4">
        <v>674.75</v>
      </c>
      <c r="AT70" s="4">
        <v>668.82</v>
      </c>
      <c r="AU70" s="4">
        <v>662.82</v>
      </c>
      <c r="AV70" s="4">
        <v>656.75</v>
      </c>
      <c r="AW70" s="4">
        <v>650.67999999999995</v>
      </c>
      <c r="AX70" s="4">
        <v>644.48</v>
      </c>
      <c r="AY70" s="4">
        <v>638.20000000000005</v>
      </c>
      <c r="AZ70" s="4">
        <v>631.91999999999996</v>
      </c>
      <c r="BA70" s="4">
        <v>625.52</v>
      </c>
      <c r="BB70" s="4">
        <v>619.15</v>
      </c>
      <c r="BC70" s="4">
        <v>612.74</v>
      </c>
      <c r="BD70" s="4">
        <v>606.24</v>
      </c>
      <c r="BE70" s="4">
        <v>599.71</v>
      </c>
      <c r="BF70" s="4">
        <v>593.05999999999995</v>
      </c>
      <c r="BG70" s="4">
        <v>586.37</v>
      </c>
      <c r="BH70" s="4">
        <v>579.65</v>
      </c>
      <c r="BI70" s="4">
        <v>573.13</v>
      </c>
      <c r="BJ70" s="4">
        <v>566.62</v>
      </c>
      <c r="BK70" s="4">
        <v>559.9</v>
      </c>
      <c r="BL70" s="4">
        <v>553.23</v>
      </c>
      <c r="BM70" s="4">
        <v>546.74</v>
      </c>
      <c r="BN70" s="4">
        <v>540.28</v>
      </c>
      <c r="BO70" s="4">
        <v>533.84</v>
      </c>
      <c r="BP70" s="4">
        <v>527.41999999999996</v>
      </c>
      <c r="BQ70" s="4">
        <v>521.15</v>
      </c>
      <c r="BR70" s="4">
        <v>514.99</v>
      </c>
      <c r="BS70" s="4">
        <v>508.77</v>
      </c>
      <c r="BT70" s="4">
        <v>502.74</v>
      </c>
      <c r="BU70" s="4">
        <v>496.96</v>
      </c>
      <c r="BV70" s="4">
        <v>491.14</v>
      </c>
      <c r="BW70" s="4">
        <v>485.25</v>
      </c>
      <c r="BX70" s="4">
        <v>479.52</v>
      </c>
      <c r="BY70" s="4">
        <v>473.86</v>
      </c>
      <c r="BZ70" s="4">
        <v>468.15</v>
      </c>
      <c r="CA70" s="4">
        <v>462.49</v>
      </c>
      <c r="CB70" s="4">
        <v>456.93</v>
      </c>
      <c r="CC70" s="4">
        <v>451.5</v>
      </c>
      <c r="CD70" s="4">
        <v>446.18</v>
      </c>
      <c r="CE70" s="4">
        <v>440.84</v>
      </c>
      <c r="CF70" s="4">
        <v>435.57</v>
      </c>
      <c r="CG70" s="4">
        <v>430.37</v>
      </c>
      <c r="CH70" s="4">
        <v>425.27</v>
      </c>
      <c r="CI70" s="4">
        <v>420.17</v>
      </c>
      <c r="CJ70" s="4">
        <v>415.03</v>
      </c>
      <c r="CK70" s="4">
        <v>410.03</v>
      </c>
      <c r="CL70" s="4">
        <v>405.07</v>
      </c>
      <c r="CM70" s="4">
        <v>400.09</v>
      </c>
    </row>
    <row r="71" spans="1:91" ht="14.1" customHeight="1">
      <c r="A71" s="2">
        <v>65</v>
      </c>
      <c r="B71" s="4">
        <v>1514.31</v>
      </c>
      <c r="C71" s="4">
        <v>1506.53</v>
      </c>
      <c r="D71" s="4">
        <v>1464.74</v>
      </c>
      <c r="E71" s="4">
        <v>1446.36</v>
      </c>
      <c r="F71" s="4">
        <v>1536.41</v>
      </c>
      <c r="G71" s="4">
        <v>1477.24</v>
      </c>
      <c r="H71" s="4">
        <v>1488.3</v>
      </c>
      <c r="I71" s="4">
        <v>1455.14</v>
      </c>
      <c r="J71" s="4">
        <v>1465.67</v>
      </c>
      <c r="K71" s="4">
        <v>1432.77</v>
      </c>
      <c r="L71" s="4">
        <v>1414.5</v>
      </c>
      <c r="M71" s="4">
        <v>1386.61</v>
      </c>
      <c r="N71" s="4">
        <v>1366.41</v>
      </c>
      <c r="O71" s="4">
        <v>1273.97</v>
      </c>
      <c r="P71" s="4">
        <v>1305.6400000000001</v>
      </c>
      <c r="Q71" s="4">
        <v>1223.74</v>
      </c>
      <c r="R71" s="4">
        <v>1201.07</v>
      </c>
      <c r="S71" s="4">
        <v>1105.72</v>
      </c>
      <c r="T71" s="4">
        <v>1111.49</v>
      </c>
      <c r="U71" s="4">
        <v>1060.74</v>
      </c>
      <c r="V71" s="4">
        <v>1037.1300000000001</v>
      </c>
      <c r="W71" s="4">
        <v>976.3</v>
      </c>
      <c r="X71" s="4">
        <v>1025.8399999999999</v>
      </c>
      <c r="Y71" s="4">
        <v>937.72</v>
      </c>
      <c r="Z71" s="4">
        <v>945.59</v>
      </c>
      <c r="AA71" s="4">
        <v>896.74</v>
      </c>
      <c r="AB71" s="4">
        <v>870.16</v>
      </c>
      <c r="AC71" s="4">
        <v>888.66</v>
      </c>
      <c r="AD71" s="4">
        <v>826.61</v>
      </c>
      <c r="AE71" s="4">
        <v>821.59</v>
      </c>
      <c r="AF71" s="4">
        <v>789.25</v>
      </c>
      <c r="AG71" s="4">
        <v>787.66</v>
      </c>
      <c r="AH71" s="4">
        <v>784.8</v>
      </c>
      <c r="AI71" s="4">
        <v>773</v>
      </c>
      <c r="AJ71" s="4">
        <v>769.74</v>
      </c>
      <c r="AK71" s="4">
        <v>770.01</v>
      </c>
      <c r="AL71" s="4">
        <v>758.18</v>
      </c>
      <c r="AM71" s="4">
        <v>801.6</v>
      </c>
      <c r="AN71" s="4">
        <v>765.78</v>
      </c>
      <c r="AO71" s="4">
        <v>795.45</v>
      </c>
      <c r="AP71" s="4">
        <v>771.35</v>
      </c>
      <c r="AQ71" s="4">
        <v>760.65</v>
      </c>
      <c r="AR71" s="4">
        <v>742.19</v>
      </c>
      <c r="AS71" s="4">
        <v>735.99</v>
      </c>
      <c r="AT71" s="4">
        <v>729.52</v>
      </c>
      <c r="AU71" s="4">
        <v>723.04</v>
      </c>
      <c r="AV71" s="4">
        <v>716.42</v>
      </c>
      <c r="AW71" s="4">
        <v>709.73</v>
      </c>
      <c r="AX71" s="4">
        <v>703.01</v>
      </c>
      <c r="AY71" s="4">
        <v>696.22</v>
      </c>
      <c r="AZ71" s="4">
        <v>689.31</v>
      </c>
      <c r="BA71" s="4">
        <v>682.31</v>
      </c>
      <c r="BB71" s="4">
        <v>675.36</v>
      </c>
      <c r="BC71" s="4">
        <v>668.34</v>
      </c>
      <c r="BD71" s="4">
        <v>661.25</v>
      </c>
      <c r="BE71" s="4">
        <v>654.20000000000005</v>
      </c>
      <c r="BF71" s="4">
        <v>647.07000000000005</v>
      </c>
      <c r="BG71" s="4">
        <v>639.74</v>
      </c>
      <c r="BH71" s="4">
        <v>632.38</v>
      </c>
      <c r="BI71" s="4">
        <v>625.26</v>
      </c>
      <c r="BJ71" s="4">
        <v>618.14</v>
      </c>
      <c r="BK71" s="4">
        <v>610.83000000000004</v>
      </c>
      <c r="BL71" s="4">
        <v>603.5</v>
      </c>
      <c r="BM71" s="4">
        <v>596.38</v>
      </c>
      <c r="BN71" s="4">
        <v>589.38</v>
      </c>
      <c r="BO71" s="4">
        <v>582.36</v>
      </c>
      <c r="BP71" s="4">
        <v>575.35</v>
      </c>
      <c r="BQ71" s="4">
        <v>568.41999999999996</v>
      </c>
      <c r="BR71" s="4">
        <v>561.62</v>
      </c>
      <c r="BS71" s="4">
        <v>554.96</v>
      </c>
      <c r="BT71" s="4">
        <v>548.35</v>
      </c>
      <c r="BU71" s="4">
        <v>541.89</v>
      </c>
      <c r="BV71" s="4">
        <v>535.57000000000005</v>
      </c>
      <c r="BW71" s="4">
        <v>529.21</v>
      </c>
      <c r="BX71" s="4">
        <v>522.91999999999996</v>
      </c>
      <c r="BY71" s="4">
        <v>516.76</v>
      </c>
      <c r="BZ71" s="4">
        <v>510.65</v>
      </c>
      <c r="CA71" s="4">
        <v>504.56</v>
      </c>
      <c r="CB71" s="4">
        <v>498.54</v>
      </c>
      <c r="CC71" s="4">
        <v>492.54</v>
      </c>
      <c r="CD71" s="4">
        <v>486.58</v>
      </c>
      <c r="CE71" s="4">
        <v>480.8</v>
      </c>
      <c r="CF71" s="4">
        <v>475.14</v>
      </c>
      <c r="CG71" s="4">
        <v>469.54</v>
      </c>
      <c r="CH71" s="4">
        <v>463.93</v>
      </c>
      <c r="CI71" s="4">
        <v>458.33</v>
      </c>
      <c r="CJ71" s="4">
        <v>452.77</v>
      </c>
      <c r="CK71" s="4">
        <v>447.25</v>
      </c>
      <c r="CL71" s="4">
        <v>441.83</v>
      </c>
      <c r="CM71" s="4">
        <v>436.58</v>
      </c>
    </row>
    <row r="72" spans="1:91" ht="14.1" customHeight="1">
      <c r="A72" s="2">
        <v>66</v>
      </c>
      <c r="B72" s="4">
        <v>1651.71</v>
      </c>
      <c r="C72" s="4">
        <v>1662.85</v>
      </c>
      <c r="D72" s="4">
        <v>1659.49</v>
      </c>
      <c r="E72" s="4">
        <v>1625.28</v>
      </c>
      <c r="F72" s="4">
        <v>1598.25</v>
      </c>
      <c r="G72" s="4">
        <v>1653.44</v>
      </c>
      <c r="H72" s="4">
        <v>1579.1</v>
      </c>
      <c r="I72" s="4">
        <v>1603.38</v>
      </c>
      <c r="J72" s="4">
        <v>1582.94</v>
      </c>
      <c r="K72" s="4">
        <v>1520.17</v>
      </c>
      <c r="L72" s="4">
        <v>1517.88</v>
      </c>
      <c r="M72" s="4">
        <v>1469.78</v>
      </c>
      <c r="N72" s="4">
        <v>1507.22</v>
      </c>
      <c r="O72" s="4">
        <v>1440.31</v>
      </c>
      <c r="P72" s="4">
        <v>1395.93</v>
      </c>
      <c r="Q72" s="4">
        <v>1309.7</v>
      </c>
      <c r="R72" s="4">
        <v>1346.21</v>
      </c>
      <c r="S72" s="4">
        <v>1261.6099999999999</v>
      </c>
      <c r="T72" s="4">
        <v>1212.04</v>
      </c>
      <c r="U72" s="4">
        <v>1197.49</v>
      </c>
      <c r="V72" s="4">
        <v>1118.17</v>
      </c>
      <c r="W72" s="4">
        <v>1141.6500000000001</v>
      </c>
      <c r="X72" s="4">
        <v>1066.69</v>
      </c>
      <c r="Y72" s="4">
        <v>1066.31</v>
      </c>
      <c r="Z72" s="4">
        <v>1085.01</v>
      </c>
      <c r="AA72" s="4">
        <v>1007.17</v>
      </c>
      <c r="AB72" s="4">
        <v>985.99</v>
      </c>
      <c r="AC72" s="4">
        <v>933.34</v>
      </c>
      <c r="AD72" s="4">
        <v>947.71</v>
      </c>
      <c r="AE72" s="4">
        <v>901.43</v>
      </c>
      <c r="AF72" s="4">
        <v>895.91</v>
      </c>
      <c r="AG72" s="4">
        <v>862.59</v>
      </c>
      <c r="AH72" s="4">
        <v>836.66</v>
      </c>
      <c r="AI72" s="4">
        <v>801.06</v>
      </c>
      <c r="AJ72" s="4">
        <v>848.09</v>
      </c>
      <c r="AK72" s="4">
        <v>891.84</v>
      </c>
      <c r="AL72" s="4">
        <v>842.21</v>
      </c>
      <c r="AM72" s="4">
        <v>847.68</v>
      </c>
      <c r="AN72" s="4">
        <v>802.98</v>
      </c>
      <c r="AO72" s="4">
        <v>914.25</v>
      </c>
      <c r="AP72" s="4">
        <v>841.62</v>
      </c>
      <c r="AQ72" s="4">
        <v>829.88</v>
      </c>
      <c r="AR72" s="4">
        <v>810.06</v>
      </c>
      <c r="AS72" s="4">
        <v>803.53</v>
      </c>
      <c r="AT72" s="4">
        <v>796.67</v>
      </c>
      <c r="AU72" s="4">
        <v>789.59</v>
      </c>
      <c r="AV72" s="4">
        <v>782.33</v>
      </c>
      <c r="AW72" s="4">
        <v>775.07</v>
      </c>
      <c r="AX72" s="4">
        <v>767.75</v>
      </c>
      <c r="AY72" s="4">
        <v>760.34</v>
      </c>
      <c r="AZ72" s="4">
        <v>752.77</v>
      </c>
      <c r="BA72" s="4">
        <v>745.14</v>
      </c>
      <c r="BB72" s="4">
        <v>737.56</v>
      </c>
      <c r="BC72" s="4">
        <v>729.92</v>
      </c>
      <c r="BD72" s="4">
        <v>722.19</v>
      </c>
      <c r="BE72" s="4">
        <v>714.47</v>
      </c>
      <c r="BF72" s="4">
        <v>706.74</v>
      </c>
      <c r="BG72" s="4">
        <v>698.79</v>
      </c>
      <c r="BH72" s="4">
        <v>690.82</v>
      </c>
      <c r="BI72" s="4">
        <v>682.91</v>
      </c>
      <c r="BJ72" s="4">
        <v>675.02</v>
      </c>
      <c r="BK72" s="4">
        <v>667.13</v>
      </c>
      <c r="BL72" s="4">
        <v>659.25</v>
      </c>
      <c r="BM72" s="4">
        <v>651.38</v>
      </c>
      <c r="BN72" s="4">
        <v>643.61</v>
      </c>
      <c r="BO72" s="4">
        <v>636</v>
      </c>
      <c r="BP72" s="4">
        <v>628.45000000000005</v>
      </c>
      <c r="BQ72" s="4">
        <v>620.91</v>
      </c>
      <c r="BR72" s="4">
        <v>613.39</v>
      </c>
      <c r="BS72" s="4">
        <v>606.04999999999995</v>
      </c>
      <c r="BT72" s="4">
        <v>598.82000000000005</v>
      </c>
      <c r="BU72" s="4">
        <v>591.66</v>
      </c>
      <c r="BV72" s="4">
        <v>584.67999999999995</v>
      </c>
      <c r="BW72" s="4">
        <v>577.9</v>
      </c>
      <c r="BX72" s="4">
        <v>571.12</v>
      </c>
      <c r="BY72" s="4">
        <v>564.35</v>
      </c>
      <c r="BZ72" s="4">
        <v>557.72</v>
      </c>
      <c r="CA72" s="4">
        <v>551.11</v>
      </c>
      <c r="CB72" s="4">
        <v>544.62</v>
      </c>
      <c r="CC72" s="4">
        <v>538.07000000000005</v>
      </c>
      <c r="CD72" s="4">
        <v>531.42999999999995</v>
      </c>
      <c r="CE72" s="4">
        <v>525.01</v>
      </c>
      <c r="CF72" s="4">
        <v>518.89</v>
      </c>
      <c r="CG72" s="4">
        <v>512.84</v>
      </c>
      <c r="CH72" s="4">
        <v>506.68</v>
      </c>
      <c r="CI72" s="4">
        <v>500.56</v>
      </c>
      <c r="CJ72" s="4">
        <v>494.5</v>
      </c>
      <c r="CK72" s="4">
        <v>488.5</v>
      </c>
      <c r="CL72" s="4">
        <v>482.63</v>
      </c>
      <c r="CM72" s="4">
        <v>476.95</v>
      </c>
    </row>
    <row r="73" spans="1:91" ht="14.1" customHeight="1">
      <c r="A73" s="2">
        <v>67</v>
      </c>
      <c r="B73" s="4">
        <v>1825.24</v>
      </c>
      <c r="C73" s="4">
        <v>1855.22</v>
      </c>
      <c r="D73" s="4">
        <v>1820.42</v>
      </c>
      <c r="E73" s="4">
        <v>1779.84</v>
      </c>
      <c r="F73" s="4">
        <v>1796.56</v>
      </c>
      <c r="G73" s="4">
        <v>1730.59</v>
      </c>
      <c r="H73" s="4">
        <v>1766.6</v>
      </c>
      <c r="I73" s="4">
        <v>1703.61</v>
      </c>
      <c r="J73" s="4">
        <v>1769.13</v>
      </c>
      <c r="K73" s="4">
        <v>1725.96</v>
      </c>
      <c r="L73" s="4">
        <v>1693.83</v>
      </c>
      <c r="M73" s="4">
        <v>1624.03</v>
      </c>
      <c r="N73" s="4">
        <v>1645.68</v>
      </c>
      <c r="O73" s="4">
        <v>1578.22</v>
      </c>
      <c r="P73" s="4">
        <v>1495.62</v>
      </c>
      <c r="Q73" s="4">
        <v>1515.57</v>
      </c>
      <c r="R73" s="4">
        <v>1462.1</v>
      </c>
      <c r="S73" s="4">
        <v>1443.8</v>
      </c>
      <c r="T73" s="4">
        <v>1396.2</v>
      </c>
      <c r="U73" s="4">
        <v>1305.21</v>
      </c>
      <c r="V73" s="4">
        <v>1247.72</v>
      </c>
      <c r="W73" s="4">
        <v>1229.8900000000001</v>
      </c>
      <c r="X73" s="4">
        <v>1214.3599999999999</v>
      </c>
      <c r="Y73" s="4">
        <v>1147.0999999999999</v>
      </c>
      <c r="Z73" s="4">
        <v>1163.69</v>
      </c>
      <c r="AA73" s="4">
        <v>1114.3599999999999</v>
      </c>
      <c r="AB73" s="4">
        <v>1092.75</v>
      </c>
      <c r="AC73" s="4">
        <v>1074.44</v>
      </c>
      <c r="AD73" s="4">
        <v>997.12</v>
      </c>
      <c r="AE73" s="4">
        <v>958.91</v>
      </c>
      <c r="AF73" s="4">
        <v>976.08</v>
      </c>
      <c r="AG73" s="4">
        <v>995.2</v>
      </c>
      <c r="AH73" s="4">
        <v>955.7</v>
      </c>
      <c r="AI73" s="4">
        <v>896.62</v>
      </c>
      <c r="AJ73" s="4">
        <v>929.81</v>
      </c>
      <c r="AK73" s="4">
        <v>935.74</v>
      </c>
      <c r="AL73" s="4">
        <v>938.7</v>
      </c>
      <c r="AM73" s="4">
        <v>901.64</v>
      </c>
      <c r="AN73" s="4">
        <v>888.86</v>
      </c>
      <c r="AO73" s="4">
        <v>985.21</v>
      </c>
      <c r="AP73" s="4">
        <v>919.71</v>
      </c>
      <c r="AQ73" s="4">
        <v>906.62</v>
      </c>
      <c r="AR73" s="4">
        <v>885.31</v>
      </c>
      <c r="AS73" s="4">
        <v>878.71</v>
      </c>
      <c r="AT73" s="4">
        <v>871.56</v>
      </c>
      <c r="AU73" s="4">
        <v>863.97</v>
      </c>
      <c r="AV73" s="4">
        <v>856.06</v>
      </c>
      <c r="AW73" s="4">
        <v>848.14</v>
      </c>
      <c r="AX73" s="4">
        <v>840.12</v>
      </c>
      <c r="AY73" s="4">
        <v>831.88</v>
      </c>
      <c r="AZ73" s="4">
        <v>823.66</v>
      </c>
      <c r="BA73" s="4">
        <v>815.42</v>
      </c>
      <c r="BB73" s="4">
        <v>807.12</v>
      </c>
      <c r="BC73" s="4">
        <v>798.76</v>
      </c>
      <c r="BD73" s="4">
        <v>790.25</v>
      </c>
      <c r="BE73" s="4">
        <v>781.7</v>
      </c>
      <c r="BF73" s="4">
        <v>773.22</v>
      </c>
      <c r="BG73" s="4">
        <v>764.71</v>
      </c>
      <c r="BH73" s="4">
        <v>756.08</v>
      </c>
      <c r="BI73" s="4">
        <v>747.29</v>
      </c>
      <c r="BJ73" s="4">
        <v>738.61</v>
      </c>
      <c r="BK73" s="4">
        <v>730.02</v>
      </c>
      <c r="BL73" s="4">
        <v>721.42</v>
      </c>
      <c r="BM73" s="4">
        <v>712.77</v>
      </c>
      <c r="BN73" s="4">
        <v>704.19</v>
      </c>
      <c r="BO73" s="4">
        <v>695.77</v>
      </c>
      <c r="BP73" s="4">
        <v>687.57</v>
      </c>
      <c r="BQ73" s="4">
        <v>679.42</v>
      </c>
      <c r="BR73" s="4">
        <v>671.21</v>
      </c>
      <c r="BS73" s="4">
        <v>663.16</v>
      </c>
      <c r="BT73" s="4">
        <v>655.24</v>
      </c>
      <c r="BU73" s="4">
        <v>647.4</v>
      </c>
      <c r="BV73" s="4">
        <v>639.78</v>
      </c>
      <c r="BW73" s="4">
        <v>632.35</v>
      </c>
      <c r="BX73" s="4">
        <v>624.89</v>
      </c>
      <c r="BY73" s="4">
        <v>617.49</v>
      </c>
      <c r="BZ73" s="4">
        <v>610.22</v>
      </c>
      <c r="CA73" s="4">
        <v>603.05999999999995</v>
      </c>
      <c r="CB73" s="4">
        <v>595.97</v>
      </c>
      <c r="CC73" s="4">
        <v>588.80999999999995</v>
      </c>
      <c r="CD73" s="4">
        <v>581.63</v>
      </c>
      <c r="CE73" s="4">
        <v>574.59</v>
      </c>
      <c r="CF73" s="4">
        <v>567.83000000000004</v>
      </c>
      <c r="CG73" s="4">
        <v>561.14</v>
      </c>
      <c r="CH73" s="4">
        <v>554.46</v>
      </c>
      <c r="CI73" s="4">
        <v>547.85</v>
      </c>
      <c r="CJ73" s="4">
        <v>541.32000000000005</v>
      </c>
      <c r="CK73" s="4">
        <v>534.78</v>
      </c>
      <c r="CL73" s="4">
        <v>528.32000000000005</v>
      </c>
      <c r="CM73" s="4">
        <v>521.92999999999995</v>
      </c>
    </row>
    <row r="74" spans="1:91" ht="14.1" customHeight="1">
      <c r="A74" s="2">
        <v>68</v>
      </c>
      <c r="B74" s="4">
        <v>1978.78</v>
      </c>
      <c r="C74" s="4">
        <v>2018.6</v>
      </c>
      <c r="D74" s="4">
        <v>1972.5</v>
      </c>
      <c r="E74" s="4">
        <v>1929.98</v>
      </c>
      <c r="F74" s="4">
        <v>1969.27</v>
      </c>
      <c r="G74" s="4">
        <v>1924.21</v>
      </c>
      <c r="H74" s="4">
        <v>1822.51</v>
      </c>
      <c r="I74" s="4">
        <v>1939.24</v>
      </c>
      <c r="J74" s="4">
        <v>1895.49</v>
      </c>
      <c r="K74" s="4">
        <v>1813.56</v>
      </c>
      <c r="L74" s="4">
        <v>1851.64</v>
      </c>
      <c r="M74" s="4">
        <v>1843.82</v>
      </c>
      <c r="N74" s="4">
        <v>1790.54</v>
      </c>
      <c r="O74" s="4">
        <v>1743.14</v>
      </c>
      <c r="P74" s="4">
        <v>1740.1</v>
      </c>
      <c r="Q74" s="4">
        <v>1716.55</v>
      </c>
      <c r="R74" s="4">
        <v>1641.78</v>
      </c>
      <c r="S74" s="4">
        <v>1553.23</v>
      </c>
      <c r="T74" s="4">
        <v>1510.12</v>
      </c>
      <c r="U74" s="4">
        <v>1442.57</v>
      </c>
      <c r="V74" s="4">
        <v>1400.2</v>
      </c>
      <c r="W74" s="4">
        <v>1370.46</v>
      </c>
      <c r="X74" s="4">
        <v>1341.78</v>
      </c>
      <c r="Y74" s="4">
        <v>1329</v>
      </c>
      <c r="Z74" s="4">
        <v>1228.53</v>
      </c>
      <c r="AA74" s="4">
        <v>1261</v>
      </c>
      <c r="AB74" s="4">
        <v>1162.3800000000001</v>
      </c>
      <c r="AC74" s="4">
        <v>1192.0899999999999</v>
      </c>
      <c r="AD74" s="4">
        <v>1126.7</v>
      </c>
      <c r="AE74" s="4">
        <v>1084.1600000000001</v>
      </c>
      <c r="AF74" s="4">
        <v>1063.67</v>
      </c>
      <c r="AG74" s="4">
        <v>1037.94</v>
      </c>
      <c r="AH74" s="4">
        <v>1051.1400000000001</v>
      </c>
      <c r="AI74" s="4">
        <v>1032.99</v>
      </c>
      <c r="AJ74" s="4">
        <v>1064.97</v>
      </c>
      <c r="AK74" s="4">
        <v>1007.96</v>
      </c>
      <c r="AL74" s="4">
        <v>1001.59</v>
      </c>
      <c r="AM74" s="4">
        <v>1030.4000000000001</v>
      </c>
      <c r="AN74" s="4">
        <v>986.49</v>
      </c>
      <c r="AO74" s="4">
        <v>1087.1300000000001</v>
      </c>
      <c r="AP74" s="4">
        <v>1007.05</v>
      </c>
      <c r="AQ74" s="4">
        <v>992.46</v>
      </c>
      <c r="AR74" s="4">
        <v>969.4</v>
      </c>
      <c r="AS74" s="4">
        <v>962.7</v>
      </c>
      <c r="AT74" s="4">
        <v>955.36</v>
      </c>
      <c r="AU74" s="4">
        <v>947.45</v>
      </c>
      <c r="AV74" s="4">
        <v>938.95</v>
      </c>
      <c r="AW74" s="4">
        <v>930.23</v>
      </c>
      <c r="AX74" s="4">
        <v>921.44</v>
      </c>
      <c r="AY74" s="4">
        <v>912.41</v>
      </c>
      <c r="AZ74" s="4">
        <v>903.33</v>
      </c>
      <c r="BA74" s="4">
        <v>894.35</v>
      </c>
      <c r="BB74" s="4">
        <v>885.29</v>
      </c>
      <c r="BC74" s="4">
        <v>875.98</v>
      </c>
      <c r="BD74" s="4">
        <v>866.61</v>
      </c>
      <c r="BE74" s="4">
        <v>857.34</v>
      </c>
      <c r="BF74" s="4">
        <v>848.09</v>
      </c>
      <c r="BG74" s="4">
        <v>838.73</v>
      </c>
      <c r="BH74" s="4">
        <v>829.3</v>
      </c>
      <c r="BI74" s="4">
        <v>819.81</v>
      </c>
      <c r="BJ74" s="4">
        <v>810.24</v>
      </c>
      <c r="BK74" s="4">
        <v>800.73</v>
      </c>
      <c r="BL74" s="4">
        <v>791.26</v>
      </c>
      <c r="BM74" s="4">
        <v>781.79</v>
      </c>
      <c r="BN74" s="4">
        <v>772.39</v>
      </c>
      <c r="BO74" s="4">
        <v>763.06</v>
      </c>
      <c r="BP74" s="4">
        <v>753.93</v>
      </c>
      <c r="BQ74" s="4">
        <v>745.05</v>
      </c>
      <c r="BR74" s="4">
        <v>736.22</v>
      </c>
      <c r="BS74" s="4">
        <v>727.4</v>
      </c>
      <c r="BT74" s="4">
        <v>718.66</v>
      </c>
      <c r="BU74" s="4">
        <v>710.07</v>
      </c>
      <c r="BV74" s="4">
        <v>701.76</v>
      </c>
      <c r="BW74" s="4">
        <v>693.49</v>
      </c>
      <c r="BX74" s="4">
        <v>685.18</v>
      </c>
      <c r="BY74" s="4">
        <v>677.11</v>
      </c>
      <c r="BZ74" s="4">
        <v>669.15</v>
      </c>
      <c r="CA74" s="4">
        <v>661.3</v>
      </c>
      <c r="CB74" s="4">
        <v>653.51</v>
      </c>
      <c r="CC74" s="4">
        <v>645.74</v>
      </c>
      <c r="CD74" s="4">
        <v>638.04</v>
      </c>
      <c r="CE74" s="4">
        <v>630.46</v>
      </c>
      <c r="CF74" s="4">
        <v>622.91</v>
      </c>
      <c r="CG74" s="4">
        <v>615.4</v>
      </c>
      <c r="CH74" s="4">
        <v>608.07000000000005</v>
      </c>
      <c r="CI74" s="4">
        <v>600.85</v>
      </c>
      <c r="CJ74" s="4">
        <v>593.75</v>
      </c>
      <c r="CK74" s="4">
        <v>586.66</v>
      </c>
      <c r="CL74" s="4">
        <v>579.58000000000004</v>
      </c>
      <c r="CM74" s="4">
        <v>572.54</v>
      </c>
    </row>
    <row r="75" spans="1:91" ht="14.1" customHeight="1">
      <c r="A75" s="2">
        <v>69</v>
      </c>
      <c r="B75" s="4">
        <v>2155.89</v>
      </c>
      <c r="C75" s="4">
        <v>2149.8000000000002</v>
      </c>
      <c r="D75" s="4">
        <v>2157.87</v>
      </c>
      <c r="E75" s="4">
        <v>2159.0100000000002</v>
      </c>
      <c r="F75" s="4">
        <v>2181.17</v>
      </c>
      <c r="G75" s="4">
        <v>2188.62</v>
      </c>
      <c r="H75" s="4">
        <v>2084.94</v>
      </c>
      <c r="I75" s="4">
        <v>2083.4899999999998</v>
      </c>
      <c r="J75" s="4">
        <v>2103.61</v>
      </c>
      <c r="K75" s="4">
        <v>2055.77</v>
      </c>
      <c r="L75" s="4">
        <v>2034.1</v>
      </c>
      <c r="M75" s="4">
        <v>1974.49</v>
      </c>
      <c r="N75" s="4">
        <v>1993.02</v>
      </c>
      <c r="O75" s="4">
        <v>1908.64</v>
      </c>
      <c r="P75" s="4">
        <v>1909.7</v>
      </c>
      <c r="Q75" s="4">
        <v>1905.81</v>
      </c>
      <c r="R75" s="4">
        <v>1783.37</v>
      </c>
      <c r="S75" s="4">
        <v>1797.98</v>
      </c>
      <c r="T75" s="4">
        <v>1697.53</v>
      </c>
      <c r="U75" s="4">
        <v>1646.32</v>
      </c>
      <c r="V75" s="4">
        <v>1545.58</v>
      </c>
      <c r="W75" s="4">
        <v>1493.88</v>
      </c>
      <c r="X75" s="4">
        <v>1508.5</v>
      </c>
      <c r="Y75" s="4">
        <v>1437.63</v>
      </c>
      <c r="Z75" s="4">
        <v>1397.32</v>
      </c>
      <c r="AA75" s="4">
        <v>1287.5899999999999</v>
      </c>
      <c r="AB75" s="4">
        <v>1354.72</v>
      </c>
      <c r="AC75" s="4">
        <v>1303.32</v>
      </c>
      <c r="AD75" s="4">
        <v>1223.27</v>
      </c>
      <c r="AE75" s="4">
        <v>1243.81</v>
      </c>
      <c r="AF75" s="4">
        <v>1166.58</v>
      </c>
      <c r="AG75" s="4">
        <v>1168.54</v>
      </c>
      <c r="AH75" s="4">
        <v>1146.6300000000001</v>
      </c>
      <c r="AI75" s="4">
        <v>1113.52</v>
      </c>
      <c r="AJ75" s="4">
        <v>1099.47</v>
      </c>
      <c r="AK75" s="4">
        <v>1147.98</v>
      </c>
      <c r="AL75" s="4">
        <v>1119.76</v>
      </c>
      <c r="AM75" s="4">
        <v>1093.3499999999999</v>
      </c>
      <c r="AN75" s="4">
        <v>1069.6500000000001</v>
      </c>
      <c r="AO75" s="4">
        <v>1176.46</v>
      </c>
      <c r="AP75" s="4">
        <v>1105.8499999999999</v>
      </c>
      <c r="AQ75" s="4">
        <v>1089.67</v>
      </c>
      <c r="AR75" s="4">
        <v>1064.6500000000001</v>
      </c>
      <c r="AS75" s="4">
        <v>1057.6199999999999</v>
      </c>
      <c r="AT75" s="4">
        <v>1049.98</v>
      </c>
      <c r="AU75" s="4">
        <v>1041.8599999999999</v>
      </c>
      <c r="AV75" s="4">
        <v>1032.9100000000001</v>
      </c>
      <c r="AW75" s="4">
        <v>1023.41</v>
      </c>
      <c r="AX75" s="4">
        <v>1013.79</v>
      </c>
      <c r="AY75" s="4">
        <v>1003.97</v>
      </c>
      <c r="AZ75" s="4">
        <v>993.93</v>
      </c>
      <c r="BA75" s="4">
        <v>983.98</v>
      </c>
      <c r="BB75" s="4">
        <v>974.05</v>
      </c>
      <c r="BC75" s="4">
        <v>963.81</v>
      </c>
      <c r="BD75" s="4">
        <v>953.56</v>
      </c>
      <c r="BE75" s="4">
        <v>943.43</v>
      </c>
      <c r="BF75" s="4">
        <v>933.23</v>
      </c>
      <c r="BG75" s="4">
        <v>922.83</v>
      </c>
      <c r="BH75" s="4">
        <v>912.39</v>
      </c>
      <c r="BI75" s="4">
        <v>902.08</v>
      </c>
      <c r="BJ75" s="4">
        <v>891.62</v>
      </c>
      <c r="BK75" s="4">
        <v>881.09</v>
      </c>
      <c r="BL75" s="4">
        <v>870.72</v>
      </c>
      <c r="BM75" s="4">
        <v>860.27</v>
      </c>
      <c r="BN75" s="4">
        <v>849.86</v>
      </c>
      <c r="BO75" s="4">
        <v>839.68</v>
      </c>
      <c r="BP75" s="4">
        <v>829.59</v>
      </c>
      <c r="BQ75" s="4">
        <v>819.75</v>
      </c>
      <c r="BR75" s="4">
        <v>810.05</v>
      </c>
      <c r="BS75" s="4">
        <v>800.37</v>
      </c>
      <c r="BT75" s="4">
        <v>790.78</v>
      </c>
      <c r="BU75" s="4">
        <v>781.28</v>
      </c>
      <c r="BV75" s="4">
        <v>772.11</v>
      </c>
      <c r="BW75" s="4">
        <v>762.98</v>
      </c>
      <c r="BX75" s="4">
        <v>753.87</v>
      </c>
      <c r="BY75" s="4">
        <v>744.94</v>
      </c>
      <c r="BZ75" s="4">
        <v>736.12</v>
      </c>
      <c r="CA75" s="4">
        <v>727.46</v>
      </c>
      <c r="CB75" s="4">
        <v>718.88</v>
      </c>
      <c r="CC75" s="4">
        <v>710.45</v>
      </c>
      <c r="CD75" s="4">
        <v>702.08</v>
      </c>
      <c r="CE75" s="4">
        <v>693.72</v>
      </c>
      <c r="CF75" s="4">
        <v>685.41</v>
      </c>
      <c r="CG75" s="4">
        <v>677.11</v>
      </c>
      <c r="CH75" s="4">
        <v>668.97</v>
      </c>
      <c r="CI75" s="4">
        <v>661.04</v>
      </c>
      <c r="CJ75" s="4">
        <v>653.16999999999996</v>
      </c>
      <c r="CK75" s="4">
        <v>645.36</v>
      </c>
      <c r="CL75" s="4">
        <v>637.70000000000005</v>
      </c>
      <c r="CM75" s="4">
        <v>630.14</v>
      </c>
    </row>
    <row r="76" spans="1:91" ht="14.1" customHeight="1">
      <c r="A76" s="2">
        <v>70</v>
      </c>
      <c r="B76" s="4">
        <v>2437.4</v>
      </c>
      <c r="C76" s="4">
        <v>2470.84</v>
      </c>
      <c r="D76" s="4">
        <v>2405.77</v>
      </c>
      <c r="E76" s="4">
        <v>2410.16</v>
      </c>
      <c r="F76" s="4">
        <v>2441.9699999999998</v>
      </c>
      <c r="G76" s="4">
        <v>2290.6799999999998</v>
      </c>
      <c r="H76" s="4">
        <v>2308.9</v>
      </c>
      <c r="I76" s="4">
        <v>2269.59</v>
      </c>
      <c r="J76" s="4">
        <v>2271.67</v>
      </c>
      <c r="K76" s="4">
        <v>2240.4299999999998</v>
      </c>
      <c r="L76" s="4">
        <v>2259.0700000000002</v>
      </c>
      <c r="M76" s="4">
        <v>2172.11</v>
      </c>
      <c r="N76" s="4">
        <v>2245.66</v>
      </c>
      <c r="O76" s="4">
        <v>2133.94</v>
      </c>
      <c r="P76" s="4">
        <v>2131.16</v>
      </c>
      <c r="Q76" s="4">
        <v>2129.27</v>
      </c>
      <c r="R76" s="4">
        <v>2032.22</v>
      </c>
      <c r="S76" s="4">
        <v>1995.76</v>
      </c>
      <c r="T76" s="4">
        <v>1934.89</v>
      </c>
      <c r="U76" s="4">
        <v>1810.12</v>
      </c>
      <c r="V76" s="4">
        <v>1767.47</v>
      </c>
      <c r="W76" s="4">
        <v>1655.77</v>
      </c>
      <c r="X76" s="4">
        <v>1637.05</v>
      </c>
      <c r="Y76" s="4">
        <v>1556.15</v>
      </c>
      <c r="Z76" s="4">
        <v>1508.75</v>
      </c>
      <c r="AA76" s="4">
        <v>1487.08</v>
      </c>
      <c r="AB76" s="4">
        <v>1497.52</v>
      </c>
      <c r="AC76" s="4">
        <v>1447.2</v>
      </c>
      <c r="AD76" s="4">
        <v>1405.76</v>
      </c>
      <c r="AE76" s="4">
        <v>1395.04</v>
      </c>
      <c r="AF76" s="4">
        <v>1341.69</v>
      </c>
      <c r="AG76" s="4">
        <v>1306.8900000000001</v>
      </c>
      <c r="AH76" s="4">
        <v>1261.01</v>
      </c>
      <c r="AI76" s="4">
        <v>1270.8900000000001</v>
      </c>
      <c r="AJ76" s="4">
        <v>1278.25</v>
      </c>
      <c r="AK76" s="4">
        <v>1215.01</v>
      </c>
      <c r="AL76" s="4">
        <v>1208.08</v>
      </c>
      <c r="AM76" s="4">
        <v>1247.1500000000001</v>
      </c>
      <c r="AN76" s="4">
        <v>1215.47</v>
      </c>
      <c r="AO76" s="4">
        <v>1306.74</v>
      </c>
      <c r="AP76" s="4">
        <v>1219.45</v>
      </c>
      <c r="AQ76" s="4">
        <v>1201.45</v>
      </c>
      <c r="AR76" s="4">
        <v>1174.02</v>
      </c>
      <c r="AS76" s="4">
        <v>1166.55</v>
      </c>
      <c r="AT76" s="4">
        <v>1158.3699999999999</v>
      </c>
      <c r="AU76" s="4">
        <v>1149.81</v>
      </c>
      <c r="AV76" s="4">
        <v>1140.53</v>
      </c>
      <c r="AW76" s="4">
        <v>1130.4100000000001</v>
      </c>
      <c r="AX76" s="4">
        <v>1119.93</v>
      </c>
      <c r="AY76" s="4">
        <v>1109.1199999999999</v>
      </c>
      <c r="AZ76" s="4">
        <v>1098.1300000000001</v>
      </c>
      <c r="BA76" s="4">
        <v>1087.07</v>
      </c>
      <c r="BB76" s="4">
        <v>1075.96</v>
      </c>
      <c r="BC76" s="4">
        <v>1064.8399999999999</v>
      </c>
      <c r="BD76" s="4">
        <v>1053.5899999999999</v>
      </c>
      <c r="BE76" s="4">
        <v>1042.25</v>
      </c>
      <c r="BF76" s="4">
        <v>1030.97</v>
      </c>
      <c r="BG76" s="4">
        <v>1019.58</v>
      </c>
      <c r="BH76" s="4">
        <v>1008.1</v>
      </c>
      <c r="BI76" s="4">
        <v>996.7</v>
      </c>
      <c r="BJ76" s="4">
        <v>985.28</v>
      </c>
      <c r="BK76" s="4">
        <v>973.72</v>
      </c>
      <c r="BL76" s="4">
        <v>962.14</v>
      </c>
      <c r="BM76" s="4">
        <v>950.6</v>
      </c>
      <c r="BN76" s="4">
        <v>939.1</v>
      </c>
      <c r="BO76" s="4">
        <v>927.77</v>
      </c>
      <c r="BP76" s="4">
        <v>916.63</v>
      </c>
      <c r="BQ76" s="4">
        <v>905.74</v>
      </c>
      <c r="BR76" s="4">
        <v>894.93</v>
      </c>
      <c r="BS76" s="4">
        <v>884.32</v>
      </c>
      <c r="BT76" s="4">
        <v>873.86</v>
      </c>
      <c r="BU76" s="4">
        <v>863.34</v>
      </c>
      <c r="BV76" s="4">
        <v>853.06</v>
      </c>
      <c r="BW76" s="4">
        <v>843</v>
      </c>
      <c r="BX76" s="4">
        <v>833.02</v>
      </c>
      <c r="BY76" s="4">
        <v>823.09</v>
      </c>
      <c r="BZ76" s="4">
        <v>813.21</v>
      </c>
      <c r="CA76" s="4">
        <v>803.63</v>
      </c>
      <c r="CB76" s="4">
        <v>794.19</v>
      </c>
      <c r="CC76" s="4">
        <v>784.84</v>
      </c>
      <c r="CD76" s="4">
        <v>775.62</v>
      </c>
      <c r="CE76" s="4">
        <v>766.47</v>
      </c>
      <c r="CF76" s="4">
        <v>757.35</v>
      </c>
      <c r="CG76" s="4">
        <v>748.18</v>
      </c>
      <c r="CH76" s="4">
        <v>739.16</v>
      </c>
      <c r="CI76" s="4">
        <v>730.38</v>
      </c>
      <c r="CJ76" s="4">
        <v>721.67</v>
      </c>
      <c r="CK76" s="4">
        <v>713.05</v>
      </c>
      <c r="CL76" s="4">
        <v>704.61</v>
      </c>
      <c r="CM76" s="4">
        <v>696.32</v>
      </c>
    </row>
    <row r="77" spans="1:91" ht="14.1" customHeight="1">
      <c r="A77" s="2">
        <v>71</v>
      </c>
      <c r="B77" s="4">
        <v>2690.1</v>
      </c>
      <c r="C77" s="4">
        <v>2684.82</v>
      </c>
      <c r="D77" s="4">
        <v>2592.59</v>
      </c>
      <c r="E77" s="4">
        <v>2566.08</v>
      </c>
      <c r="F77" s="4">
        <v>2591.1999999999998</v>
      </c>
      <c r="G77" s="4">
        <v>2589.91</v>
      </c>
      <c r="H77" s="4">
        <v>2525.5500000000002</v>
      </c>
      <c r="I77" s="4">
        <v>2586.75</v>
      </c>
      <c r="J77" s="4">
        <v>2508.3200000000002</v>
      </c>
      <c r="K77" s="4">
        <v>2324.89</v>
      </c>
      <c r="L77" s="4">
        <v>2441.4899999999998</v>
      </c>
      <c r="M77" s="4">
        <v>2384.77</v>
      </c>
      <c r="N77" s="4">
        <v>2443.6</v>
      </c>
      <c r="O77" s="4">
        <v>2328.19</v>
      </c>
      <c r="P77" s="4">
        <v>2343.27</v>
      </c>
      <c r="Q77" s="4">
        <v>2292.66</v>
      </c>
      <c r="R77" s="4">
        <v>2288.1999999999998</v>
      </c>
      <c r="S77" s="4">
        <v>2235.02</v>
      </c>
      <c r="T77" s="4">
        <v>2157.21</v>
      </c>
      <c r="U77" s="4">
        <v>2041.66</v>
      </c>
      <c r="V77" s="4">
        <v>1984.61</v>
      </c>
      <c r="W77" s="4">
        <v>1943.1</v>
      </c>
      <c r="X77" s="4">
        <v>1829.75</v>
      </c>
      <c r="Y77" s="4">
        <v>1720.6</v>
      </c>
      <c r="Z77" s="4">
        <v>1676.1</v>
      </c>
      <c r="AA77" s="4">
        <v>1651.21</v>
      </c>
      <c r="AB77" s="4">
        <v>1609.2</v>
      </c>
      <c r="AC77" s="4">
        <v>1577.39</v>
      </c>
      <c r="AD77" s="4">
        <v>1507.06</v>
      </c>
      <c r="AE77" s="4">
        <v>1489.69</v>
      </c>
      <c r="AF77" s="4">
        <v>1447.33</v>
      </c>
      <c r="AG77" s="4">
        <v>1412.88</v>
      </c>
      <c r="AH77" s="4">
        <v>1383.12</v>
      </c>
      <c r="AI77" s="4">
        <v>1399.37</v>
      </c>
      <c r="AJ77" s="4">
        <v>1418.32</v>
      </c>
      <c r="AK77" s="4">
        <v>1408.92</v>
      </c>
      <c r="AL77" s="4">
        <v>1301.1099999999999</v>
      </c>
      <c r="AM77" s="4">
        <v>1329.33</v>
      </c>
      <c r="AN77" s="4">
        <v>1272.03</v>
      </c>
      <c r="AO77" s="4">
        <v>1438.34</v>
      </c>
      <c r="AP77" s="4">
        <v>1351.57</v>
      </c>
      <c r="AQ77" s="4">
        <v>1331.28</v>
      </c>
      <c r="AR77" s="4">
        <v>1300.46</v>
      </c>
      <c r="AS77" s="4">
        <v>1292.0999999999999</v>
      </c>
      <c r="AT77" s="4">
        <v>1283.42</v>
      </c>
      <c r="AU77" s="4">
        <v>1274.17</v>
      </c>
      <c r="AV77" s="4">
        <v>1264.4000000000001</v>
      </c>
      <c r="AW77" s="4">
        <v>1253.9000000000001</v>
      </c>
      <c r="AX77" s="4">
        <v>1242.57</v>
      </c>
      <c r="AY77" s="4">
        <v>1230.6199999999999</v>
      </c>
      <c r="AZ77" s="4">
        <v>1218.5</v>
      </c>
      <c r="BA77" s="4">
        <v>1206.33</v>
      </c>
      <c r="BB77" s="4">
        <v>1193.96</v>
      </c>
      <c r="BC77" s="4">
        <v>1181.6199999999999</v>
      </c>
      <c r="BD77" s="4">
        <v>1169.23</v>
      </c>
      <c r="BE77" s="4">
        <v>1156.6099999999999</v>
      </c>
      <c r="BF77" s="4">
        <v>1144.05</v>
      </c>
      <c r="BG77" s="4">
        <v>1131.44</v>
      </c>
      <c r="BH77" s="4">
        <v>1118.77</v>
      </c>
      <c r="BI77" s="4">
        <v>1106.1600000000001</v>
      </c>
      <c r="BJ77" s="4">
        <v>1093.51</v>
      </c>
      <c r="BK77" s="4">
        <v>1080.75</v>
      </c>
      <c r="BL77" s="4">
        <v>1067.95</v>
      </c>
      <c r="BM77" s="4">
        <v>1055.26</v>
      </c>
      <c r="BN77" s="4">
        <v>1042.52</v>
      </c>
      <c r="BO77" s="4">
        <v>1029.8499999999999</v>
      </c>
      <c r="BP77" s="4">
        <v>1017.44</v>
      </c>
      <c r="BQ77" s="4">
        <v>1005.31</v>
      </c>
      <c r="BR77" s="4">
        <v>993.3</v>
      </c>
      <c r="BS77" s="4">
        <v>981.44</v>
      </c>
      <c r="BT77" s="4">
        <v>969.83</v>
      </c>
      <c r="BU77" s="4">
        <v>958.31</v>
      </c>
      <c r="BV77" s="4">
        <v>946.84</v>
      </c>
      <c r="BW77" s="4">
        <v>935.54</v>
      </c>
      <c r="BX77" s="4">
        <v>924.46</v>
      </c>
      <c r="BY77" s="4">
        <v>913.51</v>
      </c>
      <c r="BZ77" s="4">
        <v>902.54</v>
      </c>
      <c r="CA77" s="4">
        <v>891.79</v>
      </c>
      <c r="CB77" s="4">
        <v>881.36</v>
      </c>
      <c r="CC77" s="4">
        <v>871.04</v>
      </c>
      <c r="CD77" s="4">
        <v>860.76</v>
      </c>
      <c r="CE77" s="4">
        <v>850.59</v>
      </c>
      <c r="CF77" s="4">
        <v>840.53</v>
      </c>
      <c r="CG77" s="4">
        <v>830.51</v>
      </c>
      <c r="CH77" s="4">
        <v>820.54</v>
      </c>
      <c r="CI77" s="4">
        <v>810.65</v>
      </c>
      <c r="CJ77" s="4">
        <v>800.94</v>
      </c>
      <c r="CK77" s="4">
        <v>791.42</v>
      </c>
      <c r="CL77" s="4">
        <v>782.08</v>
      </c>
      <c r="CM77" s="4">
        <v>772.81</v>
      </c>
    </row>
    <row r="78" spans="1:91" ht="14.1" customHeight="1">
      <c r="A78" s="2">
        <v>72</v>
      </c>
      <c r="B78" s="4">
        <v>3025.8</v>
      </c>
      <c r="C78" s="4">
        <v>2971.76</v>
      </c>
      <c r="D78" s="4">
        <v>2912.75</v>
      </c>
      <c r="E78" s="4">
        <v>2815.1</v>
      </c>
      <c r="F78" s="4">
        <v>3004.73</v>
      </c>
      <c r="G78" s="4">
        <v>2897.55</v>
      </c>
      <c r="H78" s="4">
        <v>2791.22</v>
      </c>
      <c r="I78" s="4">
        <v>2709.07</v>
      </c>
      <c r="J78" s="4">
        <v>2796.71</v>
      </c>
      <c r="K78" s="4">
        <v>2680.17</v>
      </c>
      <c r="L78" s="4">
        <v>2668.84</v>
      </c>
      <c r="M78" s="4">
        <v>2706.68</v>
      </c>
      <c r="N78" s="4">
        <v>2680.54</v>
      </c>
      <c r="O78" s="4">
        <v>2584.48</v>
      </c>
      <c r="P78" s="4">
        <v>2584.6799999999998</v>
      </c>
      <c r="Q78" s="4">
        <v>2574.7199999999998</v>
      </c>
      <c r="R78" s="4">
        <v>2574.9299999999998</v>
      </c>
      <c r="S78" s="4">
        <v>2523.3000000000002</v>
      </c>
      <c r="T78" s="4">
        <v>2412.14</v>
      </c>
      <c r="U78" s="4">
        <v>2246.77</v>
      </c>
      <c r="V78" s="4">
        <v>2208.29</v>
      </c>
      <c r="W78" s="4">
        <v>2184.77</v>
      </c>
      <c r="X78" s="4">
        <v>2121.89</v>
      </c>
      <c r="Y78" s="4">
        <v>1980.28</v>
      </c>
      <c r="Z78" s="4">
        <v>1950.81</v>
      </c>
      <c r="AA78" s="4">
        <v>1831.31</v>
      </c>
      <c r="AB78" s="4">
        <v>1789.63</v>
      </c>
      <c r="AC78" s="4">
        <v>1764.65</v>
      </c>
      <c r="AD78" s="4">
        <v>1647.61</v>
      </c>
      <c r="AE78" s="4">
        <v>1640.8</v>
      </c>
      <c r="AF78" s="4">
        <v>1659.48</v>
      </c>
      <c r="AG78" s="4">
        <v>1638.72</v>
      </c>
      <c r="AH78" s="4">
        <v>1573.4</v>
      </c>
      <c r="AI78" s="4">
        <v>1575.57</v>
      </c>
      <c r="AJ78" s="4">
        <v>1529.61</v>
      </c>
      <c r="AK78" s="4">
        <v>1606.19</v>
      </c>
      <c r="AL78" s="4">
        <v>1532.79</v>
      </c>
      <c r="AM78" s="4">
        <v>1490.39</v>
      </c>
      <c r="AN78" s="4">
        <v>1459.64</v>
      </c>
      <c r="AO78" s="4">
        <v>1596.03</v>
      </c>
      <c r="AP78" s="4">
        <v>1505.31</v>
      </c>
      <c r="AQ78" s="4">
        <v>1482.14</v>
      </c>
      <c r="AR78" s="4">
        <v>1447.09</v>
      </c>
      <c r="AS78" s="4">
        <v>1437.23</v>
      </c>
      <c r="AT78" s="4">
        <v>1427.67</v>
      </c>
      <c r="AU78" s="4">
        <v>1417.69</v>
      </c>
      <c r="AV78" s="4">
        <v>1407.15</v>
      </c>
      <c r="AW78" s="4">
        <v>1395.98</v>
      </c>
      <c r="AX78" s="4">
        <v>1383.83</v>
      </c>
      <c r="AY78" s="4">
        <v>1370.99</v>
      </c>
      <c r="AZ78" s="4">
        <v>1357.73</v>
      </c>
      <c r="BA78" s="4">
        <v>1344.19</v>
      </c>
      <c r="BB78" s="4">
        <v>1330.49</v>
      </c>
      <c r="BC78" s="4">
        <v>1316.68</v>
      </c>
      <c r="BD78" s="4">
        <v>1302.8399999999999</v>
      </c>
      <c r="BE78" s="4">
        <v>1288.8699999999999</v>
      </c>
      <c r="BF78" s="4">
        <v>1274.81</v>
      </c>
      <c r="BG78" s="4">
        <v>1260.7</v>
      </c>
      <c r="BH78" s="4">
        <v>1246.53</v>
      </c>
      <c r="BI78" s="4">
        <v>1232.52</v>
      </c>
      <c r="BJ78" s="4">
        <v>1218.43</v>
      </c>
      <c r="BK78" s="4">
        <v>1204.25</v>
      </c>
      <c r="BL78" s="4">
        <v>1190.1400000000001</v>
      </c>
      <c r="BM78" s="4">
        <v>1176.07</v>
      </c>
      <c r="BN78" s="4">
        <v>1161.97</v>
      </c>
      <c r="BO78" s="4">
        <v>1147.9000000000001</v>
      </c>
      <c r="BP78" s="4">
        <v>1134.01</v>
      </c>
      <c r="BQ78" s="4">
        <v>1120.4100000000001</v>
      </c>
      <c r="BR78" s="4">
        <v>1107.03</v>
      </c>
      <c r="BS78" s="4">
        <v>1093.71</v>
      </c>
      <c r="BT78" s="4">
        <v>1080.6500000000001</v>
      </c>
      <c r="BU78" s="4">
        <v>1067.8699999999999</v>
      </c>
      <c r="BV78" s="4">
        <v>1055.2</v>
      </c>
      <c r="BW78" s="4">
        <v>1042.5899999999999</v>
      </c>
      <c r="BX78" s="4">
        <v>1030.1600000000001</v>
      </c>
      <c r="BY78" s="4">
        <v>1017.91</v>
      </c>
      <c r="BZ78" s="4">
        <v>1005.85</v>
      </c>
      <c r="CA78" s="4">
        <v>993.92</v>
      </c>
      <c r="CB78" s="4">
        <v>982.13</v>
      </c>
      <c r="CC78" s="4">
        <v>970.58</v>
      </c>
      <c r="CD78" s="4">
        <v>959.11</v>
      </c>
      <c r="CE78" s="4">
        <v>947.69</v>
      </c>
      <c r="CF78" s="4">
        <v>936.52</v>
      </c>
      <c r="CG78" s="4">
        <v>925.52</v>
      </c>
      <c r="CH78" s="4">
        <v>914.58</v>
      </c>
      <c r="CI78" s="4">
        <v>903.55</v>
      </c>
      <c r="CJ78" s="4">
        <v>892.61</v>
      </c>
      <c r="CK78" s="4">
        <v>881.94</v>
      </c>
      <c r="CL78" s="4">
        <v>871.48</v>
      </c>
      <c r="CM78" s="4">
        <v>861.14</v>
      </c>
    </row>
    <row r="79" spans="1:91" ht="14.1" customHeight="1">
      <c r="A79" s="2">
        <v>73</v>
      </c>
      <c r="B79" s="4">
        <v>3298.32</v>
      </c>
      <c r="C79" s="4">
        <v>3313.9</v>
      </c>
      <c r="D79" s="4">
        <v>3255.25</v>
      </c>
      <c r="E79" s="4">
        <v>3141.38</v>
      </c>
      <c r="F79" s="4">
        <v>3260.92</v>
      </c>
      <c r="G79" s="4">
        <v>3150.66</v>
      </c>
      <c r="H79" s="4">
        <v>3075.74</v>
      </c>
      <c r="I79" s="4">
        <v>3093.09</v>
      </c>
      <c r="J79" s="4">
        <v>3042.36</v>
      </c>
      <c r="K79" s="4">
        <v>3031.26</v>
      </c>
      <c r="L79" s="4">
        <v>3044.82</v>
      </c>
      <c r="M79" s="4">
        <v>2842.04</v>
      </c>
      <c r="N79" s="4">
        <v>3018.49</v>
      </c>
      <c r="O79" s="4">
        <v>2834.29</v>
      </c>
      <c r="P79" s="4">
        <v>2889.65</v>
      </c>
      <c r="Q79" s="4">
        <v>2840.1</v>
      </c>
      <c r="R79" s="4">
        <v>2837.68</v>
      </c>
      <c r="S79" s="4">
        <v>2742.69</v>
      </c>
      <c r="T79" s="4">
        <v>2697.56</v>
      </c>
      <c r="U79" s="4">
        <v>2492.98</v>
      </c>
      <c r="V79" s="4">
        <v>2493.96</v>
      </c>
      <c r="W79" s="4">
        <v>2430.83</v>
      </c>
      <c r="X79" s="4">
        <v>2380.73</v>
      </c>
      <c r="Y79" s="4">
        <v>2236.83</v>
      </c>
      <c r="Z79" s="4">
        <v>2098.25</v>
      </c>
      <c r="AA79" s="4">
        <v>2058.61</v>
      </c>
      <c r="AB79" s="4">
        <v>2026.63</v>
      </c>
      <c r="AC79" s="4">
        <v>2025.58</v>
      </c>
      <c r="AD79" s="4">
        <v>1859.78</v>
      </c>
      <c r="AE79" s="4">
        <v>1846.63</v>
      </c>
      <c r="AF79" s="4">
        <v>1717.86</v>
      </c>
      <c r="AG79" s="4">
        <v>1792.77</v>
      </c>
      <c r="AH79" s="4">
        <v>1809.28</v>
      </c>
      <c r="AI79" s="4">
        <v>1733.92</v>
      </c>
      <c r="AJ79" s="4">
        <v>1784.61</v>
      </c>
      <c r="AK79" s="4">
        <v>1727.33</v>
      </c>
      <c r="AL79" s="4">
        <v>1742.24</v>
      </c>
      <c r="AM79" s="4">
        <v>1673.96</v>
      </c>
      <c r="AN79" s="4">
        <v>1631</v>
      </c>
      <c r="AO79" s="4">
        <v>1764.55</v>
      </c>
      <c r="AP79" s="4">
        <v>1682.93</v>
      </c>
      <c r="AQ79" s="4">
        <v>1656.6</v>
      </c>
      <c r="AR79" s="4">
        <v>1616.48</v>
      </c>
      <c r="AS79" s="4">
        <v>1604.42</v>
      </c>
      <c r="AT79" s="4">
        <v>1593.22</v>
      </c>
      <c r="AU79" s="4">
        <v>1582.08</v>
      </c>
      <c r="AV79" s="4">
        <v>1570.69</v>
      </c>
      <c r="AW79" s="4">
        <v>1558.61</v>
      </c>
      <c r="AX79" s="4">
        <v>1545.67</v>
      </c>
      <c r="AY79" s="4">
        <v>1532</v>
      </c>
      <c r="AZ79" s="4">
        <v>1517.53</v>
      </c>
      <c r="BA79" s="4">
        <v>1502.54</v>
      </c>
      <c r="BB79" s="4">
        <v>1487.32</v>
      </c>
      <c r="BC79" s="4">
        <v>1471.92</v>
      </c>
      <c r="BD79" s="4">
        <v>1456.37</v>
      </c>
      <c r="BE79" s="4">
        <v>1440.75</v>
      </c>
      <c r="BF79" s="4">
        <v>1425.11</v>
      </c>
      <c r="BG79" s="4">
        <v>1409.39</v>
      </c>
      <c r="BH79" s="4">
        <v>1393.58</v>
      </c>
      <c r="BI79" s="4">
        <v>1377.83</v>
      </c>
      <c r="BJ79" s="4">
        <v>1362.03</v>
      </c>
      <c r="BK79" s="4">
        <v>1346.25</v>
      </c>
      <c r="BL79" s="4">
        <v>1330.55</v>
      </c>
      <c r="BM79" s="4">
        <v>1314.82</v>
      </c>
      <c r="BN79" s="4">
        <v>1299.0899999999999</v>
      </c>
      <c r="BO79" s="4">
        <v>1283.3699999999999</v>
      </c>
      <c r="BP79" s="4">
        <v>1267.8900000000001</v>
      </c>
      <c r="BQ79" s="4">
        <v>1252.6500000000001</v>
      </c>
      <c r="BR79" s="4">
        <v>1237.67</v>
      </c>
      <c r="BS79" s="4">
        <v>1222.9100000000001</v>
      </c>
      <c r="BT79" s="4">
        <v>1208.28</v>
      </c>
      <c r="BU79" s="4">
        <v>1193.8399999999999</v>
      </c>
      <c r="BV79" s="4">
        <v>1179.67</v>
      </c>
      <c r="BW79" s="4">
        <v>1165.6500000000001</v>
      </c>
      <c r="BX79" s="4">
        <v>1151.72</v>
      </c>
      <c r="BY79" s="4">
        <v>1137.97</v>
      </c>
      <c r="BZ79" s="4">
        <v>1124.53</v>
      </c>
      <c r="CA79" s="4">
        <v>1111.2</v>
      </c>
      <c r="CB79" s="4">
        <v>1097.96</v>
      </c>
      <c r="CC79" s="4">
        <v>1084.92</v>
      </c>
      <c r="CD79" s="4">
        <v>1072.02</v>
      </c>
      <c r="CE79" s="4">
        <v>1059.4100000000001</v>
      </c>
      <c r="CF79" s="4">
        <v>1046.99</v>
      </c>
      <c r="CG79" s="4">
        <v>1034.6099999999999</v>
      </c>
      <c r="CH79" s="4">
        <v>1022.41</v>
      </c>
      <c r="CI79" s="4">
        <v>1010.26</v>
      </c>
      <c r="CJ79" s="4">
        <v>998.11</v>
      </c>
      <c r="CK79" s="4">
        <v>986.1</v>
      </c>
      <c r="CL79" s="4">
        <v>974.28</v>
      </c>
      <c r="CM79" s="4">
        <v>962.77</v>
      </c>
    </row>
    <row r="80" spans="1:91" ht="14.1" customHeight="1">
      <c r="A80" s="2">
        <v>74</v>
      </c>
      <c r="B80" s="4">
        <v>3683.21</v>
      </c>
      <c r="C80" s="4">
        <v>3666.91</v>
      </c>
      <c r="D80" s="4">
        <v>3600.06</v>
      </c>
      <c r="E80" s="4">
        <v>3520.76</v>
      </c>
      <c r="F80" s="4">
        <v>3531.85</v>
      </c>
      <c r="G80" s="4">
        <v>3554.24</v>
      </c>
      <c r="H80" s="4">
        <v>3421.07</v>
      </c>
      <c r="I80" s="4">
        <v>3429.37</v>
      </c>
      <c r="J80" s="4">
        <v>3349.86</v>
      </c>
      <c r="K80" s="4">
        <v>3241.69</v>
      </c>
      <c r="L80" s="4">
        <v>3289.06</v>
      </c>
      <c r="M80" s="4">
        <v>3244.48</v>
      </c>
      <c r="N80" s="4">
        <v>3170.82</v>
      </c>
      <c r="O80" s="4">
        <v>3150.07</v>
      </c>
      <c r="P80" s="4">
        <v>3177.2</v>
      </c>
      <c r="Q80" s="4">
        <v>3087.9</v>
      </c>
      <c r="R80" s="4">
        <v>3023.72</v>
      </c>
      <c r="S80" s="4">
        <v>3039.57</v>
      </c>
      <c r="T80" s="4">
        <v>3026</v>
      </c>
      <c r="U80" s="4">
        <v>2910.18</v>
      </c>
      <c r="V80" s="4">
        <v>2709.75</v>
      </c>
      <c r="W80" s="4">
        <v>2689.82</v>
      </c>
      <c r="X80" s="4">
        <v>2671.92</v>
      </c>
      <c r="Y80" s="4">
        <v>2530.7199999999998</v>
      </c>
      <c r="Z80" s="4">
        <v>2415.16</v>
      </c>
      <c r="AA80" s="4">
        <v>2359.2199999999998</v>
      </c>
      <c r="AB80" s="4">
        <v>2267.58</v>
      </c>
      <c r="AC80" s="4">
        <v>2228.9899999999998</v>
      </c>
      <c r="AD80" s="4">
        <v>2138.09</v>
      </c>
      <c r="AE80" s="4">
        <v>2038.73</v>
      </c>
      <c r="AF80" s="4">
        <v>1976.04</v>
      </c>
      <c r="AG80" s="4">
        <v>1988.44</v>
      </c>
      <c r="AH80" s="4">
        <v>1994.62</v>
      </c>
      <c r="AI80" s="4">
        <v>1947.23</v>
      </c>
      <c r="AJ80" s="4">
        <v>1989.83</v>
      </c>
      <c r="AK80" s="4">
        <v>1882.74</v>
      </c>
      <c r="AL80" s="4">
        <v>1852.41</v>
      </c>
      <c r="AM80" s="4">
        <v>1922.57</v>
      </c>
      <c r="AN80" s="4">
        <v>1839.08</v>
      </c>
      <c r="AO80" s="4">
        <v>1949.03</v>
      </c>
      <c r="AP80" s="4">
        <v>1886.97</v>
      </c>
      <c r="AQ80" s="4">
        <v>1857.11</v>
      </c>
      <c r="AR80" s="4">
        <v>1810.99</v>
      </c>
      <c r="AS80" s="4">
        <v>1795.95</v>
      </c>
      <c r="AT80" s="4">
        <v>1782.41</v>
      </c>
      <c r="AU80" s="4">
        <v>1769.53</v>
      </c>
      <c r="AV80" s="4">
        <v>1756.82</v>
      </c>
      <c r="AW80" s="4">
        <v>1743.71</v>
      </c>
      <c r="AX80" s="4">
        <v>1729.82</v>
      </c>
      <c r="AY80" s="4">
        <v>1715.04</v>
      </c>
      <c r="AZ80" s="4">
        <v>1699.37</v>
      </c>
      <c r="BA80" s="4">
        <v>1683.08</v>
      </c>
      <c r="BB80" s="4">
        <v>1666.25</v>
      </c>
      <c r="BC80" s="4">
        <v>1649.03</v>
      </c>
      <c r="BD80" s="4">
        <v>1631.6</v>
      </c>
      <c r="BE80" s="4">
        <v>1614.07</v>
      </c>
      <c r="BF80" s="4">
        <v>1596.62</v>
      </c>
      <c r="BG80" s="4">
        <v>1579.15</v>
      </c>
      <c r="BH80" s="4">
        <v>1561.46</v>
      </c>
      <c r="BI80" s="4">
        <v>1543.68</v>
      </c>
      <c r="BJ80" s="4">
        <v>1525.96</v>
      </c>
      <c r="BK80" s="4">
        <v>1508.37</v>
      </c>
      <c r="BL80" s="4">
        <v>1490.84</v>
      </c>
      <c r="BM80" s="4">
        <v>1473.21</v>
      </c>
      <c r="BN80" s="4">
        <v>1455.57</v>
      </c>
      <c r="BO80" s="4">
        <v>1438.01</v>
      </c>
      <c r="BP80" s="4">
        <v>1420.79</v>
      </c>
      <c r="BQ80" s="4">
        <v>1403.8</v>
      </c>
      <c r="BR80" s="4">
        <v>1386.92</v>
      </c>
      <c r="BS80" s="4">
        <v>1370.36</v>
      </c>
      <c r="BT80" s="4">
        <v>1353.98</v>
      </c>
      <c r="BU80" s="4">
        <v>1337.85</v>
      </c>
      <c r="BV80" s="4">
        <v>1321.92</v>
      </c>
      <c r="BW80" s="4">
        <v>1306.19</v>
      </c>
      <c r="BX80" s="4">
        <v>1290.6199999999999</v>
      </c>
      <c r="BY80" s="4">
        <v>1275.21</v>
      </c>
      <c r="BZ80" s="4">
        <v>1260.01</v>
      </c>
      <c r="CA80" s="4">
        <v>1244.99</v>
      </c>
      <c r="CB80" s="4">
        <v>1230.28</v>
      </c>
      <c r="CC80" s="4">
        <v>1215.72</v>
      </c>
      <c r="CD80" s="4">
        <v>1201.28</v>
      </c>
      <c r="CE80" s="4">
        <v>1187.1300000000001</v>
      </c>
      <c r="CF80" s="4">
        <v>1173.1300000000001</v>
      </c>
      <c r="CG80" s="4">
        <v>1159.28</v>
      </c>
      <c r="CH80" s="4">
        <v>1145.55</v>
      </c>
      <c r="CI80" s="4">
        <v>1132.02</v>
      </c>
      <c r="CJ80" s="4">
        <v>1118.6300000000001</v>
      </c>
      <c r="CK80" s="4">
        <v>1105.2</v>
      </c>
      <c r="CL80" s="4">
        <v>1091.94</v>
      </c>
      <c r="CM80" s="4">
        <v>1078.92</v>
      </c>
    </row>
    <row r="81" spans="1:91" ht="14.1" customHeight="1">
      <c r="A81" s="2">
        <v>75</v>
      </c>
      <c r="B81" s="4">
        <v>4149.2299999999996</v>
      </c>
      <c r="C81" s="4">
        <v>4102.04</v>
      </c>
      <c r="D81" s="4">
        <v>4018.73</v>
      </c>
      <c r="E81" s="4">
        <v>3859.79</v>
      </c>
      <c r="F81" s="4">
        <v>4060.83</v>
      </c>
      <c r="G81" s="4">
        <v>3889.02</v>
      </c>
      <c r="H81" s="4">
        <v>3730.35</v>
      </c>
      <c r="I81" s="4">
        <v>3692.29</v>
      </c>
      <c r="J81" s="4">
        <v>3707.17</v>
      </c>
      <c r="K81" s="4">
        <v>3620.55</v>
      </c>
      <c r="L81" s="4">
        <v>3550.63</v>
      </c>
      <c r="M81" s="4">
        <v>3585.05</v>
      </c>
      <c r="N81" s="4">
        <v>3527.74</v>
      </c>
      <c r="O81" s="4">
        <v>3298.91</v>
      </c>
      <c r="P81" s="4">
        <v>3504.77</v>
      </c>
      <c r="Q81" s="4">
        <v>3428.19</v>
      </c>
      <c r="R81" s="4">
        <v>3406.31</v>
      </c>
      <c r="S81" s="4">
        <v>3240.68</v>
      </c>
      <c r="T81" s="4">
        <v>3280.93</v>
      </c>
      <c r="U81" s="4">
        <v>3168.74</v>
      </c>
      <c r="V81" s="4">
        <v>3098.99</v>
      </c>
      <c r="W81" s="4">
        <v>3105.69</v>
      </c>
      <c r="X81" s="4">
        <v>3020.36</v>
      </c>
      <c r="Y81" s="4">
        <v>2837.51</v>
      </c>
      <c r="Z81" s="4">
        <v>2741.05</v>
      </c>
      <c r="AA81" s="4">
        <v>2633.28</v>
      </c>
      <c r="AB81" s="4">
        <v>2504.77</v>
      </c>
      <c r="AC81" s="4">
        <v>2455.4499999999998</v>
      </c>
      <c r="AD81" s="4">
        <v>2307.67</v>
      </c>
      <c r="AE81" s="4">
        <v>2265.25</v>
      </c>
      <c r="AF81" s="4">
        <v>2195.98</v>
      </c>
      <c r="AG81" s="4">
        <v>2206.41</v>
      </c>
      <c r="AH81" s="4">
        <v>2204.88</v>
      </c>
      <c r="AI81" s="4">
        <v>2183</v>
      </c>
      <c r="AJ81" s="4">
        <v>2195.86</v>
      </c>
      <c r="AK81" s="4">
        <v>2115.83</v>
      </c>
      <c r="AL81" s="4">
        <v>2152.0500000000002</v>
      </c>
      <c r="AM81" s="4">
        <v>2134.66</v>
      </c>
      <c r="AN81" s="4">
        <v>1980.25</v>
      </c>
      <c r="AO81" s="4">
        <v>2253.9299999999998</v>
      </c>
      <c r="AP81" s="4">
        <v>2119.11</v>
      </c>
      <c r="AQ81" s="4">
        <v>2084.98</v>
      </c>
      <c r="AR81" s="4">
        <v>2032.3</v>
      </c>
      <c r="AS81" s="4">
        <v>2013.83</v>
      </c>
      <c r="AT81" s="4">
        <v>1997.2</v>
      </c>
      <c r="AU81" s="4">
        <v>1981.9</v>
      </c>
      <c r="AV81" s="4">
        <v>1967.19</v>
      </c>
      <c r="AW81" s="4">
        <v>1952.62</v>
      </c>
      <c r="AX81" s="4">
        <v>1937.54</v>
      </c>
      <c r="AY81" s="4">
        <v>1921.45</v>
      </c>
      <c r="AZ81" s="4">
        <v>1904.58</v>
      </c>
      <c r="BA81" s="4">
        <v>1886.93</v>
      </c>
      <c r="BB81" s="4">
        <v>1868.45</v>
      </c>
      <c r="BC81" s="4">
        <v>1849.33</v>
      </c>
      <c r="BD81" s="4">
        <v>1829.78</v>
      </c>
      <c r="BE81" s="4">
        <v>1810.21</v>
      </c>
      <c r="BF81" s="4">
        <v>1790.65</v>
      </c>
      <c r="BG81" s="4">
        <v>1771.06</v>
      </c>
      <c r="BH81" s="4">
        <v>1751.29</v>
      </c>
      <c r="BI81" s="4">
        <v>1731.42</v>
      </c>
      <c r="BJ81" s="4">
        <v>1711.6</v>
      </c>
      <c r="BK81" s="4">
        <v>1691.8</v>
      </c>
      <c r="BL81" s="4">
        <v>1672.05</v>
      </c>
      <c r="BM81" s="4">
        <v>1652.28</v>
      </c>
      <c r="BN81" s="4">
        <v>1632.59</v>
      </c>
      <c r="BO81" s="4">
        <v>1613.16</v>
      </c>
      <c r="BP81" s="4">
        <v>1593.98</v>
      </c>
      <c r="BQ81" s="4">
        <v>1574.87</v>
      </c>
      <c r="BR81" s="4">
        <v>1555.86</v>
      </c>
      <c r="BS81" s="4">
        <v>1537.07</v>
      </c>
      <c r="BT81" s="4">
        <v>1518.73</v>
      </c>
      <c r="BU81" s="4">
        <v>1500.79</v>
      </c>
      <c r="BV81" s="4">
        <v>1482.87</v>
      </c>
      <c r="BW81" s="4">
        <v>1465.17</v>
      </c>
      <c r="BX81" s="4">
        <v>1447.8</v>
      </c>
      <c r="BY81" s="4">
        <v>1430.54</v>
      </c>
      <c r="BZ81" s="4">
        <v>1413.48</v>
      </c>
      <c r="CA81" s="4">
        <v>1396.73</v>
      </c>
      <c r="CB81" s="4">
        <v>1380.13</v>
      </c>
      <c r="CC81" s="4">
        <v>1363.76</v>
      </c>
      <c r="CD81" s="4">
        <v>1347.63</v>
      </c>
      <c r="CE81" s="4">
        <v>1331.61</v>
      </c>
      <c r="CF81" s="4">
        <v>1315.85</v>
      </c>
      <c r="CG81" s="4">
        <v>1300.4000000000001</v>
      </c>
      <c r="CH81" s="4">
        <v>1285.06</v>
      </c>
      <c r="CI81" s="4">
        <v>1269.8800000000001</v>
      </c>
      <c r="CJ81" s="4">
        <v>1254.93</v>
      </c>
      <c r="CK81" s="4">
        <v>1240.04</v>
      </c>
      <c r="CL81" s="4">
        <v>1225.18</v>
      </c>
      <c r="CM81" s="4">
        <v>1210.45</v>
      </c>
    </row>
    <row r="82" spans="1:91" ht="14.1" customHeight="1">
      <c r="A82" s="2">
        <v>76</v>
      </c>
      <c r="B82" s="4">
        <v>4504.1099999999997</v>
      </c>
      <c r="C82" s="4">
        <v>4522.25</v>
      </c>
      <c r="D82" s="4">
        <v>4427.04</v>
      </c>
      <c r="E82" s="4">
        <v>4270.22</v>
      </c>
      <c r="F82" s="4">
        <v>4426.24</v>
      </c>
      <c r="G82" s="4">
        <v>4243.59</v>
      </c>
      <c r="H82" s="4">
        <v>4124</v>
      </c>
      <c r="I82" s="4">
        <v>4135.41</v>
      </c>
      <c r="J82" s="4">
        <v>4142.5</v>
      </c>
      <c r="K82" s="4">
        <v>3926.37</v>
      </c>
      <c r="L82" s="4">
        <v>3947.38</v>
      </c>
      <c r="M82" s="4">
        <v>3905.73</v>
      </c>
      <c r="N82" s="4">
        <v>3997.14</v>
      </c>
      <c r="O82" s="4">
        <v>3715.56</v>
      </c>
      <c r="P82" s="4">
        <v>3687.32</v>
      </c>
      <c r="Q82" s="4">
        <v>3847.41</v>
      </c>
      <c r="R82" s="4">
        <v>3752.69</v>
      </c>
      <c r="S82" s="4">
        <v>3706.6</v>
      </c>
      <c r="T82" s="4">
        <v>3678.73</v>
      </c>
      <c r="U82" s="4">
        <v>3529.65</v>
      </c>
      <c r="V82" s="4">
        <v>3426.88</v>
      </c>
      <c r="W82" s="4">
        <v>3435.1</v>
      </c>
      <c r="X82" s="4">
        <v>3362.8</v>
      </c>
      <c r="Y82" s="4">
        <v>3171.37</v>
      </c>
      <c r="Z82" s="4">
        <v>3105.95</v>
      </c>
      <c r="AA82" s="4">
        <v>2890.99</v>
      </c>
      <c r="AB82" s="4">
        <v>2889.9</v>
      </c>
      <c r="AC82" s="4">
        <v>2822.24</v>
      </c>
      <c r="AD82" s="4">
        <v>2619.61</v>
      </c>
      <c r="AE82" s="4">
        <v>2572.7399999999998</v>
      </c>
      <c r="AF82" s="4">
        <v>2461.87</v>
      </c>
      <c r="AG82" s="4">
        <v>2480.16</v>
      </c>
      <c r="AH82" s="4">
        <v>2471.38</v>
      </c>
      <c r="AI82" s="4">
        <v>2391.9899999999998</v>
      </c>
      <c r="AJ82" s="4">
        <v>2480.62</v>
      </c>
      <c r="AK82" s="4">
        <v>2501.8000000000002</v>
      </c>
      <c r="AL82" s="4">
        <v>2435.62</v>
      </c>
      <c r="AM82" s="4">
        <v>2351.5500000000002</v>
      </c>
      <c r="AN82" s="4">
        <v>2250.06</v>
      </c>
      <c r="AO82" s="4">
        <v>2570.88</v>
      </c>
      <c r="AP82" s="4">
        <v>2380.33</v>
      </c>
      <c r="AQ82" s="4">
        <v>2341.75</v>
      </c>
      <c r="AR82" s="4">
        <v>2281.9</v>
      </c>
      <c r="AS82" s="4">
        <v>2259.85</v>
      </c>
      <c r="AT82" s="4">
        <v>2239.59</v>
      </c>
      <c r="AU82" s="4">
        <v>2220.92</v>
      </c>
      <c r="AV82" s="4">
        <v>2203.59</v>
      </c>
      <c r="AW82" s="4">
        <v>2187.02</v>
      </c>
      <c r="AX82" s="4">
        <v>2170.38</v>
      </c>
      <c r="AY82" s="4">
        <v>2152.89</v>
      </c>
      <c r="AZ82" s="4">
        <v>2134.5100000000002</v>
      </c>
      <c r="BA82" s="4">
        <v>2115.38</v>
      </c>
      <c r="BB82" s="4">
        <v>2095.2600000000002</v>
      </c>
      <c r="BC82" s="4">
        <v>2074.2199999999998</v>
      </c>
      <c r="BD82" s="4">
        <v>2052.4899999999998</v>
      </c>
      <c r="BE82" s="4">
        <v>2030.67</v>
      </c>
      <c r="BF82" s="4">
        <v>2008.76</v>
      </c>
      <c r="BG82" s="4">
        <v>1986.77</v>
      </c>
      <c r="BH82" s="4">
        <v>1964.7</v>
      </c>
      <c r="BI82" s="4">
        <v>1942.49</v>
      </c>
      <c r="BJ82" s="4">
        <v>1920.27</v>
      </c>
      <c r="BK82" s="4">
        <v>1897.94</v>
      </c>
      <c r="BL82" s="4">
        <v>1875.66</v>
      </c>
      <c r="BM82" s="4">
        <v>1853.59</v>
      </c>
      <c r="BN82" s="4">
        <v>1831.65</v>
      </c>
      <c r="BO82" s="4">
        <v>1809.89</v>
      </c>
      <c r="BP82" s="4">
        <v>1788.33</v>
      </c>
      <c r="BQ82" s="4">
        <v>1766.99</v>
      </c>
      <c r="BR82" s="4">
        <v>1745.78</v>
      </c>
      <c r="BS82" s="4">
        <v>1724.75</v>
      </c>
      <c r="BT82" s="4">
        <v>1704.09</v>
      </c>
      <c r="BU82" s="4">
        <v>1683.78</v>
      </c>
      <c r="BV82" s="4">
        <v>1663.73</v>
      </c>
      <c r="BW82" s="4">
        <v>1643.9</v>
      </c>
      <c r="BX82" s="4">
        <v>1624.4</v>
      </c>
      <c r="BY82" s="4">
        <v>1605.14</v>
      </c>
      <c r="BZ82" s="4">
        <v>1586.15</v>
      </c>
      <c r="CA82" s="4">
        <v>1567.25</v>
      </c>
      <c r="CB82" s="4">
        <v>1548.47</v>
      </c>
      <c r="CC82" s="4">
        <v>1530.12</v>
      </c>
      <c r="CD82" s="4">
        <v>1512.1</v>
      </c>
      <c r="CE82" s="4">
        <v>1494.15</v>
      </c>
      <c r="CF82" s="4">
        <v>1476.42</v>
      </c>
      <c r="CG82" s="4">
        <v>1459.01</v>
      </c>
      <c r="CH82" s="4">
        <v>1441.79</v>
      </c>
      <c r="CI82" s="4">
        <v>1424.78</v>
      </c>
      <c r="CJ82" s="4">
        <v>1407.96</v>
      </c>
      <c r="CK82" s="4">
        <v>1391.41</v>
      </c>
      <c r="CL82" s="4">
        <v>1374.87</v>
      </c>
      <c r="CM82" s="4">
        <v>1358.37</v>
      </c>
    </row>
    <row r="83" spans="1:91" ht="14.1" customHeight="1">
      <c r="A83" s="2">
        <v>77</v>
      </c>
      <c r="B83" s="4">
        <v>5039.1899999999996</v>
      </c>
      <c r="C83" s="4">
        <v>4955.22</v>
      </c>
      <c r="D83" s="4">
        <v>4794.4399999999996</v>
      </c>
      <c r="E83" s="4">
        <v>4731.83</v>
      </c>
      <c r="F83" s="4">
        <v>4809.4799999999996</v>
      </c>
      <c r="G83" s="4">
        <v>4728.72</v>
      </c>
      <c r="H83" s="4">
        <v>4534.92</v>
      </c>
      <c r="I83" s="4">
        <v>4509.99</v>
      </c>
      <c r="J83" s="4">
        <v>4516.93</v>
      </c>
      <c r="K83" s="4">
        <v>4408.84</v>
      </c>
      <c r="L83" s="4">
        <v>4448.28</v>
      </c>
      <c r="M83" s="4">
        <v>4296</v>
      </c>
      <c r="N83" s="4">
        <v>4432.12</v>
      </c>
      <c r="O83" s="4">
        <v>4195.6899999999996</v>
      </c>
      <c r="P83" s="4">
        <v>4119.5</v>
      </c>
      <c r="Q83" s="4">
        <v>4040.42</v>
      </c>
      <c r="R83" s="4">
        <v>4221.95</v>
      </c>
      <c r="S83" s="4">
        <v>4064.58</v>
      </c>
      <c r="T83" s="4">
        <v>4003.31</v>
      </c>
      <c r="U83" s="4">
        <v>3924.99</v>
      </c>
      <c r="V83" s="4">
        <v>3803.83</v>
      </c>
      <c r="W83" s="4">
        <v>3772.26</v>
      </c>
      <c r="X83" s="4">
        <v>3786.84</v>
      </c>
      <c r="Y83" s="4">
        <v>3528.48</v>
      </c>
      <c r="Z83" s="4">
        <v>3436.12</v>
      </c>
      <c r="AA83" s="4">
        <v>3297.7</v>
      </c>
      <c r="AB83" s="4">
        <v>3235.12</v>
      </c>
      <c r="AC83" s="4">
        <v>3126.9</v>
      </c>
      <c r="AD83" s="4">
        <v>2933.15</v>
      </c>
      <c r="AE83" s="4">
        <v>2910.45</v>
      </c>
      <c r="AF83" s="4">
        <v>2793.69</v>
      </c>
      <c r="AG83" s="4">
        <v>2793.85</v>
      </c>
      <c r="AH83" s="4">
        <v>2757.73</v>
      </c>
      <c r="AI83" s="4">
        <v>2682.83</v>
      </c>
      <c r="AJ83" s="4">
        <v>2685.11</v>
      </c>
      <c r="AK83" s="4">
        <v>2704.7</v>
      </c>
      <c r="AL83" s="4">
        <v>2662.93</v>
      </c>
      <c r="AM83" s="4">
        <v>2720.62</v>
      </c>
      <c r="AN83" s="4">
        <v>2568.63</v>
      </c>
      <c r="AO83" s="4">
        <v>2859.35</v>
      </c>
      <c r="AP83" s="4">
        <v>2673.83</v>
      </c>
      <c r="AQ83" s="4">
        <v>2630.86</v>
      </c>
      <c r="AR83" s="4">
        <v>2563.85</v>
      </c>
      <c r="AS83" s="4">
        <v>2538.19</v>
      </c>
      <c r="AT83" s="4">
        <v>2513.9499999999998</v>
      </c>
      <c r="AU83" s="4">
        <v>2491.38</v>
      </c>
      <c r="AV83" s="4">
        <v>2470.61</v>
      </c>
      <c r="AW83" s="4">
        <v>2451.1999999999998</v>
      </c>
      <c r="AX83" s="4">
        <v>2432.2800000000002</v>
      </c>
      <c r="AY83" s="4">
        <v>2413.13</v>
      </c>
      <c r="AZ83" s="4">
        <v>2393.2399999999998</v>
      </c>
      <c r="BA83" s="4">
        <v>2372.27</v>
      </c>
      <c r="BB83" s="4">
        <v>2350.3000000000002</v>
      </c>
      <c r="BC83" s="4">
        <v>2327.42</v>
      </c>
      <c r="BD83" s="4">
        <v>2303.59</v>
      </c>
      <c r="BE83" s="4">
        <v>2279.27</v>
      </c>
      <c r="BF83" s="4">
        <v>2254.79</v>
      </c>
      <c r="BG83" s="4">
        <v>2230.13</v>
      </c>
      <c r="BH83" s="4">
        <v>2205.2800000000002</v>
      </c>
      <c r="BI83" s="4">
        <v>2180.3200000000002</v>
      </c>
      <c r="BJ83" s="4">
        <v>2155.46</v>
      </c>
      <c r="BK83" s="4">
        <v>2130.5300000000002</v>
      </c>
      <c r="BL83" s="4">
        <v>2105.5700000000002</v>
      </c>
      <c r="BM83" s="4">
        <v>2080.8200000000002</v>
      </c>
      <c r="BN83" s="4">
        <v>2056.17</v>
      </c>
      <c r="BO83" s="4">
        <v>2031.68</v>
      </c>
      <c r="BP83" s="4">
        <v>2007.48</v>
      </c>
      <c r="BQ83" s="4">
        <v>1983.7</v>
      </c>
      <c r="BR83" s="4">
        <v>1960.05</v>
      </c>
      <c r="BS83" s="4">
        <v>1936.59</v>
      </c>
      <c r="BT83" s="4">
        <v>1913.33</v>
      </c>
      <c r="BU83" s="4">
        <v>1890.41</v>
      </c>
      <c r="BV83" s="4">
        <v>1867.95</v>
      </c>
      <c r="BW83" s="4">
        <v>1845.63</v>
      </c>
      <c r="BX83" s="4">
        <v>1823.71</v>
      </c>
      <c r="BY83" s="4">
        <v>1802.07</v>
      </c>
      <c r="BZ83" s="4">
        <v>1780.74</v>
      </c>
      <c r="CA83" s="4">
        <v>1759.58</v>
      </c>
      <c r="CB83" s="4">
        <v>1738.46</v>
      </c>
      <c r="CC83" s="4">
        <v>1717.92</v>
      </c>
      <c r="CD83" s="4">
        <v>1697.72</v>
      </c>
      <c r="CE83" s="4">
        <v>1677.57</v>
      </c>
      <c r="CF83" s="4">
        <v>1657.68</v>
      </c>
      <c r="CG83" s="4">
        <v>1638.03</v>
      </c>
      <c r="CH83" s="4">
        <v>1618.59</v>
      </c>
      <c r="CI83" s="4">
        <v>1599.62</v>
      </c>
      <c r="CJ83" s="4">
        <v>1580.78</v>
      </c>
      <c r="CK83" s="4">
        <v>1562.09</v>
      </c>
      <c r="CL83" s="4">
        <v>1543.66</v>
      </c>
      <c r="CM83" s="4">
        <v>1525.31</v>
      </c>
    </row>
    <row r="84" spans="1:91" ht="14.1" customHeight="1">
      <c r="A84" s="2">
        <v>78</v>
      </c>
      <c r="B84" s="4">
        <v>5593.59</v>
      </c>
      <c r="C84" s="4">
        <v>5540.08</v>
      </c>
      <c r="D84" s="4">
        <v>5445.36</v>
      </c>
      <c r="E84" s="4">
        <v>5256.67</v>
      </c>
      <c r="F84" s="4">
        <v>5319.44</v>
      </c>
      <c r="G84" s="4">
        <v>5208.1499999999996</v>
      </c>
      <c r="H84" s="4">
        <v>5063.8</v>
      </c>
      <c r="I84" s="4">
        <v>4954.5600000000004</v>
      </c>
      <c r="J84" s="4">
        <v>5003.8999999999996</v>
      </c>
      <c r="K84" s="4">
        <v>4866.79</v>
      </c>
      <c r="L84" s="4">
        <v>4934.1499999999996</v>
      </c>
      <c r="M84" s="4">
        <v>4691.57</v>
      </c>
      <c r="N84" s="4">
        <v>4844.78</v>
      </c>
      <c r="O84" s="4">
        <v>4621.5600000000004</v>
      </c>
      <c r="P84" s="4">
        <v>4687.83</v>
      </c>
      <c r="Q84" s="4">
        <v>4676.0200000000004</v>
      </c>
      <c r="R84" s="4">
        <v>4370.71</v>
      </c>
      <c r="S84" s="4">
        <v>4590.91</v>
      </c>
      <c r="T84" s="4">
        <v>4536.38</v>
      </c>
      <c r="U84" s="4">
        <v>4256.2700000000004</v>
      </c>
      <c r="V84" s="4">
        <v>4148.93</v>
      </c>
      <c r="W84" s="4">
        <v>4257.7</v>
      </c>
      <c r="X84" s="4">
        <v>4173.29</v>
      </c>
      <c r="Y84" s="4">
        <v>4016.53</v>
      </c>
      <c r="Z84" s="4">
        <v>3896.76</v>
      </c>
      <c r="AA84" s="4">
        <v>3721.73</v>
      </c>
      <c r="AB84" s="4">
        <v>3570.36</v>
      </c>
      <c r="AC84" s="4">
        <v>3553.06</v>
      </c>
      <c r="AD84" s="4">
        <v>3319.46</v>
      </c>
      <c r="AE84" s="4">
        <v>3293.01</v>
      </c>
      <c r="AF84" s="4">
        <v>3154.6</v>
      </c>
      <c r="AG84" s="4">
        <v>3128.14</v>
      </c>
      <c r="AH84" s="4">
        <v>3072.29</v>
      </c>
      <c r="AI84" s="4">
        <v>2912.07</v>
      </c>
      <c r="AJ84" s="4">
        <v>3040.72</v>
      </c>
      <c r="AK84" s="4">
        <v>3074.47</v>
      </c>
      <c r="AL84" s="4">
        <v>3090.87</v>
      </c>
      <c r="AM84" s="4">
        <v>3033.99</v>
      </c>
      <c r="AN84" s="4">
        <v>2893.53</v>
      </c>
      <c r="AO84" s="4">
        <v>3220.73</v>
      </c>
      <c r="AP84" s="4">
        <v>3005.79</v>
      </c>
      <c r="AQ84" s="4">
        <v>2958.3</v>
      </c>
      <c r="AR84" s="4">
        <v>2884.51</v>
      </c>
      <c r="AS84" s="4">
        <v>2855.75</v>
      </c>
      <c r="AT84" s="4">
        <v>2827.47</v>
      </c>
      <c r="AU84" s="4">
        <v>2800.86</v>
      </c>
      <c r="AV84" s="4">
        <v>2776.16</v>
      </c>
      <c r="AW84" s="4">
        <v>2753.01</v>
      </c>
      <c r="AX84" s="4">
        <v>2730.95</v>
      </c>
      <c r="AY84" s="4">
        <v>2709.34</v>
      </c>
      <c r="AZ84" s="4">
        <v>2687.53</v>
      </c>
      <c r="BA84" s="4">
        <v>2664.71</v>
      </c>
      <c r="BB84" s="4">
        <v>2640.69</v>
      </c>
      <c r="BC84" s="4">
        <v>2615.6999999999998</v>
      </c>
      <c r="BD84" s="4">
        <v>2589.58</v>
      </c>
      <c r="BE84" s="4">
        <v>2562.6</v>
      </c>
      <c r="BF84" s="4">
        <v>2535.2600000000002</v>
      </c>
      <c r="BG84" s="4">
        <v>2507.58</v>
      </c>
      <c r="BH84" s="4">
        <v>2479.58</v>
      </c>
      <c r="BI84" s="4">
        <v>2451.5300000000002</v>
      </c>
      <c r="BJ84" s="4">
        <v>2423.6999999999998</v>
      </c>
      <c r="BK84" s="4">
        <v>2395.81</v>
      </c>
      <c r="BL84" s="4">
        <v>2367.89</v>
      </c>
      <c r="BM84" s="4">
        <v>2339.9899999999998</v>
      </c>
      <c r="BN84" s="4">
        <v>2312.1799999999998</v>
      </c>
      <c r="BO84" s="4">
        <v>2284.7399999999998</v>
      </c>
      <c r="BP84" s="4">
        <v>2257.63</v>
      </c>
      <c r="BQ84" s="4">
        <v>2230.88</v>
      </c>
      <c r="BR84" s="4">
        <v>2204.42</v>
      </c>
      <c r="BS84" s="4">
        <v>2178.19</v>
      </c>
      <c r="BT84" s="4">
        <v>2152.15</v>
      </c>
      <c r="BU84" s="4">
        <v>2126.42</v>
      </c>
      <c r="BV84" s="4">
        <v>2100.9699999999998</v>
      </c>
      <c r="BW84" s="4">
        <v>2075.79</v>
      </c>
      <c r="BX84" s="4">
        <v>2051.17</v>
      </c>
      <c r="BY84" s="4">
        <v>2026.85</v>
      </c>
      <c r="BZ84" s="4">
        <v>2002.77</v>
      </c>
      <c r="CA84" s="4">
        <v>1979.04</v>
      </c>
      <c r="CB84" s="4">
        <v>1955.53</v>
      </c>
      <c r="CC84" s="4">
        <v>1932.36</v>
      </c>
      <c r="CD84" s="4">
        <v>1909.42</v>
      </c>
      <c r="CE84" s="4">
        <v>1886.78</v>
      </c>
      <c r="CF84" s="4">
        <v>1864.54</v>
      </c>
      <c r="CG84" s="4">
        <v>1842.48</v>
      </c>
      <c r="CH84" s="4">
        <v>1820.62</v>
      </c>
      <c r="CI84" s="4">
        <v>1799.21</v>
      </c>
      <c r="CJ84" s="4">
        <v>1778.05</v>
      </c>
      <c r="CK84" s="4">
        <v>1757.05</v>
      </c>
      <c r="CL84" s="4">
        <v>1736.29</v>
      </c>
      <c r="CM84" s="4">
        <v>1715.8</v>
      </c>
    </row>
    <row r="85" spans="1:91" ht="14.1" customHeight="1">
      <c r="A85" s="2">
        <v>79</v>
      </c>
      <c r="B85" s="4">
        <v>6118.9</v>
      </c>
      <c r="C85" s="4">
        <v>6204.34</v>
      </c>
      <c r="D85" s="4">
        <v>6033.7</v>
      </c>
      <c r="E85" s="4">
        <v>5792.66</v>
      </c>
      <c r="F85" s="4">
        <v>5918.9</v>
      </c>
      <c r="G85" s="4">
        <v>5948.76</v>
      </c>
      <c r="H85" s="4">
        <v>5674.38</v>
      </c>
      <c r="I85" s="4">
        <v>5553.09</v>
      </c>
      <c r="J85" s="4">
        <v>5683.99</v>
      </c>
      <c r="K85" s="4">
        <v>5438.62</v>
      </c>
      <c r="L85" s="4">
        <v>5447.37</v>
      </c>
      <c r="M85" s="4">
        <v>5251.5</v>
      </c>
      <c r="N85" s="4">
        <v>5377.95</v>
      </c>
      <c r="O85" s="4">
        <v>5058.8599999999997</v>
      </c>
      <c r="P85" s="4">
        <v>5236.84</v>
      </c>
      <c r="Q85" s="4">
        <v>5228.87</v>
      </c>
      <c r="R85" s="4">
        <v>5005.9399999999996</v>
      </c>
      <c r="S85" s="4">
        <v>4684.28</v>
      </c>
      <c r="T85" s="4">
        <v>4997.2299999999996</v>
      </c>
      <c r="U85" s="4">
        <v>4755.5200000000004</v>
      </c>
      <c r="V85" s="4">
        <v>4677.1499999999996</v>
      </c>
      <c r="W85" s="4">
        <v>4635</v>
      </c>
      <c r="X85" s="4">
        <v>4732.97</v>
      </c>
      <c r="Y85" s="4">
        <v>4304.3500000000004</v>
      </c>
      <c r="Z85" s="4">
        <v>4406.7700000000004</v>
      </c>
      <c r="AA85" s="4">
        <v>4236.4399999999996</v>
      </c>
      <c r="AB85" s="4">
        <v>4131.16</v>
      </c>
      <c r="AC85" s="4">
        <v>4019.59</v>
      </c>
      <c r="AD85" s="4">
        <v>3799.25</v>
      </c>
      <c r="AE85" s="4">
        <v>3722.45</v>
      </c>
      <c r="AF85" s="4">
        <v>3523.69</v>
      </c>
      <c r="AG85" s="4">
        <v>3536.69</v>
      </c>
      <c r="AH85" s="4">
        <v>3492.56</v>
      </c>
      <c r="AI85" s="4">
        <v>3393.73</v>
      </c>
      <c r="AJ85" s="4">
        <v>3484.8</v>
      </c>
      <c r="AK85" s="4">
        <v>3310.51</v>
      </c>
      <c r="AL85" s="4">
        <v>3382.38</v>
      </c>
      <c r="AM85" s="4">
        <v>3412.27</v>
      </c>
      <c r="AN85" s="4">
        <v>3385.16</v>
      </c>
      <c r="AO85" s="4">
        <v>3714.76</v>
      </c>
      <c r="AP85" s="4">
        <v>3383.84</v>
      </c>
      <c r="AQ85" s="4">
        <v>3332.14</v>
      </c>
      <c r="AR85" s="4">
        <v>3251.7</v>
      </c>
      <c r="AS85" s="4">
        <v>3220.69</v>
      </c>
      <c r="AT85" s="4">
        <v>3189.27</v>
      </c>
      <c r="AU85" s="4">
        <v>3158.41</v>
      </c>
      <c r="AV85" s="4">
        <v>3129.18</v>
      </c>
      <c r="AW85" s="4">
        <v>3101.7</v>
      </c>
      <c r="AX85" s="4">
        <v>3075.65</v>
      </c>
      <c r="AY85" s="4">
        <v>3050.65</v>
      </c>
      <c r="AZ85" s="4">
        <v>3026.07</v>
      </c>
      <c r="BA85" s="4">
        <v>3001.14</v>
      </c>
      <c r="BB85" s="4">
        <v>2975.03</v>
      </c>
      <c r="BC85" s="4">
        <v>2947.54</v>
      </c>
      <c r="BD85" s="4">
        <v>2918.86</v>
      </c>
      <c r="BE85" s="4">
        <v>2889.1</v>
      </c>
      <c r="BF85" s="4">
        <v>2858.69</v>
      </c>
      <c r="BG85" s="4">
        <v>2827.63</v>
      </c>
      <c r="BH85" s="4">
        <v>2796.1</v>
      </c>
      <c r="BI85" s="4">
        <v>2764.71</v>
      </c>
      <c r="BJ85" s="4">
        <v>2733.3</v>
      </c>
      <c r="BK85" s="4">
        <v>2701.78</v>
      </c>
      <c r="BL85" s="4">
        <v>2670.45</v>
      </c>
      <c r="BM85" s="4">
        <v>2639.04</v>
      </c>
      <c r="BN85" s="4">
        <v>2607.67</v>
      </c>
      <c r="BO85" s="4">
        <v>2576.73</v>
      </c>
      <c r="BP85" s="4">
        <v>2546.1999999999998</v>
      </c>
      <c r="BQ85" s="4">
        <v>2516.15</v>
      </c>
      <c r="BR85" s="4">
        <v>2486.37</v>
      </c>
      <c r="BS85" s="4">
        <v>2456.9</v>
      </c>
      <c r="BT85" s="4">
        <v>2427.73</v>
      </c>
      <c r="BU85" s="4">
        <v>2398.7600000000002</v>
      </c>
      <c r="BV85" s="4">
        <v>2370.0300000000002</v>
      </c>
      <c r="BW85" s="4">
        <v>2341.66</v>
      </c>
      <c r="BX85" s="4">
        <v>2313.83</v>
      </c>
      <c r="BY85" s="4">
        <v>2286.38</v>
      </c>
      <c r="BZ85" s="4">
        <v>2259.25</v>
      </c>
      <c r="CA85" s="4">
        <v>2232.48</v>
      </c>
      <c r="CB85" s="4">
        <v>2206.11</v>
      </c>
      <c r="CC85" s="4">
        <v>2180</v>
      </c>
      <c r="CD85" s="4">
        <v>2154.0100000000002</v>
      </c>
      <c r="CE85" s="4">
        <v>2128.44</v>
      </c>
      <c r="CF85" s="4">
        <v>2103.33</v>
      </c>
      <c r="CG85" s="4">
        <v>2078.52</v>
      </c>
      <c r="CH85" s="4">
        <v>2053.94</v>
      </c>
      <c r="CI85" s="4">
        <v>2029.64</v>
      </c>
      <c r="CJ85" s="4">
        <v>2005.71</v>
      </c>
      <c r="CK85" s="4">
        <v>1982.15</v>
      </c>
      <c r="CL85" s="4">
        <v>1958.75</v>
      </c>
      <c r="CM85" s="4">
        <v>1935.57</v>
      </c>
    </row>
    <row r="86" spans="1:91" ht="14.1" customHeight="1">
      <c r="A86" s="2">
        <v>80</v>
      </c>
      <c r="B86" s="4">
        <v>6978.85</v>
      </c>
      <c r="C86" s="4">
        <v>6978.5</v>
      </c>
      <c r="D86" s="4">
        <v>6725.85</v>
      </c>
      <c r="E86" s="4">
        <v>6473.12</v>
      </c>
      <c r="F86" s="4">
        <v>6739.25</v>
      </c>
      <c r="G86" s="4">
        <v>6482.26</v>
      </c>
      <c r="H86" s="4">
        <v>6252.11</v>
      </c>
      <c r="I86" s="4">
        <v>6131.33</v>
      </c>
      <c r="J86" s="4">
        <v>6375.22</v>
      </c>
      <c r="K86" s="4">
        <v>5982.91</v>
      </c>
      <c r="L86" s="4">
        <v>6134.03</v>
      </c>
      <c r="M86" s="4">
        <v>5865.01</v>
      </c>
      <c r="N86" s="4">
        <v>6034.61</v>
      </c>
      <c r="O86" s="4">
        <v>5754.45</v>
      </c>
      <c r="P86" s="4">
        <v>5820.81</v>
      </c>
      <c r="Q86" s="4">
        <v>5786.24</v>
      </c>
      <c r="R86" s="4">
        <v>5724.69</v>
      </c>
      <c r="S86" s="4">
        <v>5465.02</v>
      </c>
      <c r="T86" s="4">
        <v>5185.62</v>
      </c>
      <c r="U86" s="4">
        <v>5414.55</v>
      </c>
      <c r="V86" s="4">
        <v>5246.18</v>
      </c>
      <c r="W86" s="4">
        <v>5253.85</v>
      </c>
      <c r="X86" s="4">
        <v>5247.99</v>
      </c>
      <c r="Y86" s="4">
        <v>4904.66</v>
      </c>
      <c r="Z86" s="4">
        <v>4832.08</v>
      </c>
      <c r="AA86" s="4">
        <v>4647.3500000000004</v>
      </c>
      <c r="AB86" s="4">
        <v>4658.03</v>
      </c>
      <c r="AC86" s="4">
        <v>4593.3900000000003</v>
      </c>
      <c r="AD86" s="4">
        <v>4348.3599999999997</v>
      </c>
      <c r="AE86" s="4">
        <v>4163.8100000000004</v>
      </c>
      <c r="AF86" s="4">
        <v>4035.66</v>
      </c>
      <c r="AG86" s="4">
        <v>4102.3100000000004</v>
      </c>
      <c r="AH86" s="4">
        <v>4045.29</v>
      </c>
      <c r="AI86" s="4">
        <v>3857.98</v>
      </c>
      <c r="AJ86" s="4">
        <v>4028.63</v>
      </c>
      <c r="AK86" s="4">
        <v>3832.1</v>
      </c>
      <c r="AL86" s="4">
        <v>3831.11</v>
      </c>
      <c r="AM86" s="4">
        <v>3779.29</v>
      </c>
      <c r="AN86" s="4">
        <v>3745.47</v>
      </c>
      <c r="AO86" s="4">
        <v>4188.51</v>
      </c>
      <c r="AP86" s="4">
        <v>3817.15</v>
      </c>
      <c r="AQ86" s="4">
        <v>3762.71</v>
      </c>
      <c r="AR86" s="4">
        <v>3676.66</v>
      </c>
      <c r="AS86" s="4">
        <v>3643.74</v>
      </c>
      <c r="AT86" s="4">
        <v>3609.95</v>
      </c>
      <c r="AU86" s="4">
        <v>3575.47</v>
      </c>
      <c r="AV86" s="4">
        <v>3541.55</v>
      </c>
      <c r="AW86" s="4">
        <v>3509.23</v>
      </c>
      <c r="AX86" s="4">
        <v>3478.43</v>
      </c>
      <c r="AY86" s="4">
        <v>3449.21</v>
      </c>
      <c r="AZ86" s="4">
        <v>3421.07</v>
      </c>
      <c r="BA86" s="4">
        <v>3392.95</v>
      </c>
      <c r="BB86" s="4">
        <v>3364.18</v>
      </c>
      <c r="BC86" s="4">
        <v>3334.18</v>
      </c>
      <c r="BD86" s="4">
        <v>3302.6</v>
      </c>
      <c r="BE86" s="4">
        <v>3269.69</v>
      </c>
      <c r="BF86" s="4">
        <v>3235.91</v>
      </c>
      <c r="BG86" s="4">
        <v>3201.17</v>
      </c>
      <c r="BH86" s="4">
        <v>3165.72</v>
      </c>
      <c r="BI86" s="4">
        <v>3130.42</v>
      </c>
      <c r="BJ86" s="4">
        <v>3094.91</v>
      </c>
      <c r="BK86" s="4">
        <v>3059.17</v>
      </c>
      <c r="BL86" s="4">
        <v>3023.61</v>
      </c>
      <c r="BM86" s="4">
        <v>2988.24</v>
      </c>
      <c r="BN86" s="4">
        <v>2953.02</v>
      </c>
      <c r="BO86" s="4">
        <v>2917.97</v>
      </c>
      <c r="BP86" s="4">
        <v>2883.39</v>
      </c>
      <c r="BQ86" s="4">
        <v>2849.34</v>
      </c>
      <c r="BR86" s="4">
        <v>2815.64</v>
      </c>
      <c r="BS86" s="4">
        <v>2782.32</v>
      </c>
      <c r="BT86" s="4">
        <v>2749.42</v>
      </c>
      <c r="BU86" s="4">
        <v>2716.85</v>
      </c>
      <c r="BV86" s="4">
        <v>2684.42</v>
      </c>
      <c r="BW86" s="4">
        <v>2652.37</v>
      </c>
      <c r="BX86" s="4">
        <v>2620.7600000000002</v>
      </c>
      <c r="BY86" s="4">
        <v>2589.6</v>
      </c>
      <c r="BZ86" s="4">
        <v>2558.9699999999998</v>
      </c>
      <c r="CA86" s="4">
        <v>2528.7399999999998</v>
      </c>
      <c r="CB86" s="4">
        <v>2498.8000000000002</v>
      </c>
      <c r="CC86" s="4">
        <v>2469.23</v>
      </c>
      <c r="CD86" s="4">
        <v>2439.9899999999998</v>
      </c>
      <c r="CE86" s="4">
        <v>2411</v>
      </c>
      <c r="CF86" s="4">
        <v>2382.48</v>
      </c>
      <c r="CG86" s="4">
        <v>2354.38</v>
      </c>
      <c r="CH86" s="4">
        <v>2326.56</v>
      </c>
      <c r="CI86" s="4">
        <v>2299.1</v>
      </c>
      <c r="CJ86" s="4">
        <v>2271.92</v>
      </c>
      <c r="CK86" s="4">
        <v>2245.14</v>
      </c>
      <c r="CL86" s="4">
        <v>2218.6999999999998</v>
      </c>
      <c r="CM86" s="4">
        <v>2192.52</v>
      </c>
    </row>
    <row r="87" spans="1:91" ht="14.1" customHeight="1">
      <c r="A87" s="2">
        <v>81</v>
      </c>
      <c r="B87" s="4">
        <v>7834.54</v>
      </c>
      <c r="C87" s="4">
        <v>7611.14</v>
      </c>
      <c r="D87" s="4">
        <v>7501.65</v>
      </c>
      <c r="E87" s="4">
        <v>7096.33</v>
      </c>
      <c r="F87" s="4">
        <v>7422.77</v>
      </c>
      <c r="G87" s="4">
        <v>7271.05</v>
      </c>
      <c r="H87" s="4">
        <v>6893.86</v>
      </c>
      <c r="I87" s="4">
        <v>6877.04</v>
      </c>
      <c r="J87" s="4">
        <v>6945.24</v>
      </c>
      <c r="K87" s="4">
        <v>6697.03</v>
      </c>
      <c r="L87" s="4">
        <v>6714.23</v>
      </c>
      <c r="M87" s="4">
        <v>6516.87</v>
      </c>
      <c r="N87" s="4">
        <v>6670.79</v>
      </c>
      <c r="O87" s="4">
        <v>6326.48</v>
      </c>
      <c r="P87" s="4">
        <v>6431.53</v>
      </c>
      <c r="Q87" s="4">
        <v>6455.65</v>
      </c>
      <c r="R87" s="4">
        <v>6269.63</v>
      </c>
      <c r="S87" s="4">
        <v>6242.34</v>
      </c>
      <c r="T87" s="4">
        <v>6030.84</v>
      </c>
      <c r="U87" s="4">
        <v>5437.8</v>
      </c>
      <c r="V87" s="4">
        <v>6046.23</v>
      </c>
      <c r="W87" s="4">
        <v>5864.59</v>
      </c>
      <c r="X87" s="4">
        <v>5803.31</v>
      </c>
      <c r="Y87" s="4">
        <v>5526.23</v>
      </c>
      <c r="Z87" s="4">
        <v>5502.64</v>
      </c>
      <c r="AA87" s="4">
        <v>5259.99</v>
      </c>
      <c r="AB87" s="4">
        <v>5209.1499999999996</v>
      </c>
      <c r="AC87" s="4">
        <v>5233.0200000000004</v>
      </c>
      <c r="AD87" s="4">
        <v>4798.7</v>
      </c>
      <c r="AE87" s="4">
        <v>4717.72</v>
      </c>
      <c r="AF87" s="4">
        <v>4478.24</v>
      </c>
      <c r="AG87" s="4">
        <v>4598.9399999999996</v>
      </c>
      <c r="AH87" s="4">
        <v>4501.7299999999996</v>
      </c>
      <c r="AI87" s="4">
        <v>4364.7299999999996</v>
      </c>
      <c r="AJ87" s="4">
        <v>4611.8999999999996</v>
      </c>
      <c r="AK87" s="4">
        <v>4299.6400000000003</v>
      </c>
      <c r="AL87" s="4">
        <v>4266.5</v>
      </c>
      <c r="AM87" s="4">
        <v>4364.46</v>
      </c>
      <c r="AN87" s="4">
        <v>4156.2700000000004</v>
      </c>
      <c r="AO87" s="4">
        <v>4732.87</v>
      </c>
      <c r="AP87" s="4">
        <v>4318.2299999999996</v>
      </c>
      <c r="AQ87" s="4">
        <v>4261.59</v>
      </c>
      <c r="AR87" s="4">
        <v>4171.26</v>
      </c>
      <c r="AS87" s="4">
        <v>4136.55</v>
      </c>
      <c r="AT87" s="4">
        <v>4100.49</v>
      </c>
      <c r="AU87" s="4">
        <v>4063.47</v>
      </c>
      <c r="AV87" s="4">
        <v>4025.71</v>
      </c>
      <c r="AW87" s="4">
        <v>3988.22</v>
      </c>
      <c r="AX87" s="4">
        <v>3952.09</v>
      </c>
      <c r="AY87" s="4">
        <v>3917.85</v>
      </c>
      <c r="AZ87" s="4">
        <v>3885.01</v>
      </c>
      <c r="BA87" s="4">
        <v>3852.73</v>
      </c>
      <c r="BB87" s="4">
        <v>3820.54</v>
      </c>
      <c r="BC87" s="4">
        <v>3787.56</v>
      </c>
      <c r="BD87" s="4">
        <v>3752.88</v>
      </c>
      <c r="BE87" s="4">
        <v>3716.37</v>
      </c>
      <c r="BF87" s="4">
        <v>3678.55</v>
      </c>
      <c r="BG87" s="4">
        <v>3639.76</v>
      </c>
      <c r="BH87" s="4">
        <v>3600.09</v>
      </c>
      <c r="BI87" s="4">
        <v>3560.07</v>
      </c>
      <c r="BJ87" s="4">
        <v>3519.79</v>
      </c>
      <c r="BK87" s="4">
        <v>3479.36</v>
      </c>
      <c r="BL87" s="4">
        <v>3438.9</v>
      </c>
      <c r="BM87" s="4">
        <v>3398.73</v>
      </c>
      <c r="BN87" s="4">
        <v>3358.96</v>
      </c>
      <c r="BO87" s="4">
        <v>3319.26</v>
      </c>
      <c r="BP87" s="4">
        <v>3279.89</v>
      </c>
      <c r="BQ87" s="4">
        <v>3241.11</v>
      </c>
      <c r="BR87" s="4">
        <v>3202.91</v>
      </c>
      <c r="BS87" s="4">
        <v>3165.1</v>
      </c>
      <c r="BT87" s="4">
        <v>3127.75</v>
      </c>
      <c r="BU87" s="4">
        <v>3090.9</v>
      </c>
      <c r="BV87" s="4">
        <v>3054.12</v>
      </c>
      <c r="BW87" s="4">
        <v>3017.78</v>
      </c>
      <c r="BX87" s="4">
        <v>2981.95</v>
      </c>
      <c r="BY87" s="4">
        <v>2946.47</v>
      </c>
      <c r="BZ87" s="4">
        <v>2911.65</v>
      </c>
      <c r="CA87" s="4">
        <v>2877.33</v>
      </c>
      <c r="CB87" s="4">
        <v>2843.24</v>
      </c>
      <c r="CC87" s="4">
        <v>2809.54</v>
      </c>
      <c r="CD87" s="4">
        <v>2776.41</v>
      </c>
      <c r="CE87" s="4">
        <v>2743.61</v>
      </c>
      <c r="CF87" s="4">
        <v>2711.12</v>
      </c>
      <c r="CG87" s="4">
        <v>2679.09</v>
      </c>
      <c r="CH87" s="4">
        <v>2647.41</v>
      </c>
      <c r="CI87" s="4">
        <v>2616.2199999999998</v>
      </c>
      <c r="CJ87" s="4">
        <v>2585.37</v>
      </c>
      <c r="CK87" s="4">
        <v>2554.86</v>
      </c>
      <c r="CL87" s="4">
        <v>2524.83</v>
      </c>
      <c r="CM87" s="4">
        <v>2495.16</v>
      </c>
    </row>
    <row r="88" spans="1:91" ht="14.1" customHeight="1">
      <c r="A88" s="2">
        <v>82</v>
      </c>
      <c r="B88" s="4">
        <v>8612.3799999999992</v>
      </c>
      <c r="C88" s="4">
        <v>8673.5</v>
      </c>
      <c r="D88" s="4">
        <v>8392.64</v>
      </c>
      <c r="E88" s="4">
        <v>7891.74</v>
      </c>
      <c r="F88" s="4">
        <v>8216.2800000000007</v>
      </c>
      <c r="G88" s="4">
        <v>8035.19</v>
      </c>
      <c r="H88" s="4">
        <v>7715.83</v>
      </c>
      <c r="I88" s="4">
        <v>7728.14</v>
      </c>
      <c r="J88" s="4">
        <v>7741.26</v>
      </c>
      <c r="K88" s="4">
        <v>7406.56</v>
      </c>
      <c r="L88" s="4">
        <v>7496.36</v>
      </c>
      <c r="M88" s="4">
        <v>7162.98</v>
      </c>
      <c r="N88" s="4">
        <v>7461.09</v>
      </c>
      <c r="O88" s="4">
        <v>7092.92</v>
      </c>
      <c r="P88" s="4">
        <v>7106.82</v>
      </c>
      <c r="Q88" s="4">
        <v>7140.98</v>
      </c>
      <c r="R88" s="4">
        <v>7194.85</v>
      </c>
      <c r="S88" s="4">
        <v>7001.18</v>
      </c>
      <c r="T88" s="4">
        <v>7004.35</v>
      </c>
      <c r="U88" s="4">
        <v>6536.91</v>
      </c>
      <c r="V88" s="4">
        <v>6015.62</v>
      </c>
      <c r="W88" s="4">
        <v>6748.81</v>
      </c>
      <c r="X88" s="4">
        <v>6655.82</v>
      </c>
      <c r="Y88" s="4">
        <v>6154.71</v>
      </c>
      <c r="Z88" s="4">
        <v>6077.85</v>
      </c>
      <c r="AA88" s="4">
        <v>5818.15</v>
      </c>
      <c r="AB88" s="4">
        <v>5845.64</v>
      </c>
      <c r="AC88" s="4">
        <v>5763.01</v>
      </c>
      <c r="AD88" s="4">
        <v>5418.61</v>
      </c>
      <c r="AE88" s="4">
        <v>5378.79</v>
      </c>
      <c r="AF88" s="4">
        <v>5155.2700000000004</v>
      </c>
      <c r="AG88" s="4">
        <v>5107.71</v>
      </c>
      <c r="AH88" s="4">
        <v>5184.8100000000004</v>
      </c>
      <c r="AI88" s="4">
        <v>4939.38</v>
      </c>
      <c r="AJ88" s="4">
        <v>5163.6099999999997</v>
      </c>
      <c r="AK88" s="4">
        <v>4948.26</v>
      </c>
      <c r="AL88" s="4">
        <v>4920.18</v>
      </c>
      <c r="AM88" s="4">
        <v>4816.1499999999996</v>
      </c>
      <c r="AN88" s="4">
        <v>4668.8</v>
      </c>
      <c r="AO88" s="4">
        <v>5298.49</v>
      </c>
      <c r="AP88" s="4">
        <v>4900.9799999999996</v>
      </c>
      <c r="AQ88" s="4">
        <v>4841.3</v>
      </c>
      <c r="AR88" s="4">
        <v>4745.62</v>
      </c>
      <c r="AS88" s="4">
        <v>4709.25</v>
      </c>
      <c r="AT88" s="4">
        <v>4671.12</v>
      </c>
      <c r="AU88" s="4">
        <v>4631.57</v>
      </c>
      <c r="AV88" s="4">
        <v>4590.76</v>
      </c>
      <c r="AW88" s="4">
        <v>4548.84</v>
      </c>
      <c r="AX88" s="4">
        <v>4507.33</v>
      </c>
      <c r="AY88" s="4">
        <v>4467.3599999999997</v>
      </c>
      <c r="AZ88" s="4">
        <v>4428.8999999999996</v>
      </c>
      <c r="BA88" s="4">
        <v>4391.59</v>
      </c>
      <c r="BB88" s="4">
        <v>4354.9399999999996</v>
      </c>
      <c r="BC88" s="4">
        <v>4317.91</v>
      </c>
      <c r="BD88" s="4">
        <v>4279.82</v>
      </c>
      <c r="BE88" s="4">
        <v>4239.82</v>
      </c>
      <c r="BF88" s="4">
        <v>4197.5200000000004</v>
      </c>
      <c r="BG88" s="4">
        <v>4154.03</v>
      </c>
      <c r="BH88" s="4">
        <v>4109.53</v>
      </c>
      <c r="BI88" s="4">
        <v>4064.17</v>
      </c>
      <c r="BJ88" s="4">
        <v>4018.35</v>
      </c>
      <c r="BK88" s="4">
        <v>3972.42</v>
      </c>
      <c r="BL88" s="4">
        <v>3926.6</v>
      </c>
      <c r="BM88" s="4">
        <v>3880.69</v>
      </c>
      <c r="BN88" s="4">
        <v>3835.12</v>
      </c>
      <c r="BO88" s="4">
        <v>3790.09</v>
      </c>
      <c r="BP88" s="4">
        <v>3745.36</v>
      </c>
      <c r="BQ88" s="4">
        <v>3701.11</v>
      </c>
      <c r="BR88" s="4">
        <v>3657.54</v>
      </c>
      <c r="BS88" s="4">
        <v>3614.53</v>
      </c>
      <c r="BT88" s="4">
        <v>3572</v>
      </c>
      <c r="BU88" s="4">
        <v>3529.96</v>
      </c>
      <c r="BV88" s="4">
        <v>3488.21</v>
      </c>
      <c r="BW88" s="4">
        <v>3446.9</v>
      </c>
      <c r="BX88" s="4">
        <v>3406.18</v>
      </c>
      <c r="BY88" s="4">
        <v>3365.73</v>
      </c>
      <c r="BZ88" s="4">
        <v>3325.85</v>
      </c>
      <c r="CA88" s="4">
        <v>3286.73</v>
      </c>
      <c r="CB88" s="4">
        <v>3247.94</v>
      </c>
      <c r="CC88" s="4">
        <v>3209.55</v>
      </c>
      <c r="CD88" s="4">
        <v>3171.61</v>
      </c>
      <c r="CE88" s="4">
        <v>3134.19</v>
      </c>
      <c r="CF88" s="4">
        <v>3097.19</v>
      </c>
      <c r="CG88" s="4">
        <v>3060.56</v>
      </c>
      <c r="CH88" s="4">
        <v>3024.48</v>
      </c>
      <c r="CI88" s="4">
        <v>2988.83</v>
      </c>
      <c r="CJ88" s="4">
        <v>2953.63</v>
      </c>
      <c r="CK88" s="4">
        <v>2918.81</v>
      </c>
      <c r="CL88" s="4">
        <v>2884.43</v>
      </c>
      <c r="CM88" s="4">
        <v>2850.67</v>
      </c>
    </row>
    <row r="89" spans="1:91" ht="14.1" customHeight="1">
      <c r="A89" s="2">
        <v>83</v>
      </c>
      <c r="B89" s="4">
        <v>9826.7000000000007</v>
      </c>
      <c r="C89" s="4">
        <v>9349.74</v>
      </c>
      <c r="D89" s="4">
        <v>9413.0300000000007</v>
      </c>
      <c r="E89" s="4">
        <v>8848.65</v>
      </c>
      <c r="F89" s="4">
        <v>9144.33</v>
      </c>
      <c r="G89" s="4">
        <v>8931.18</v>
      </c>
      <c r="H89" s="4">
        <v>8485.41</v>
      </c>
      <c r="I89" s="4">
        <v>8556.49</v>
      </c>
      <c r="J89" s="4">
        <v>8505.52</v>
      </c>
      <c r="K89" s="4">
        <v>8305.9599999999991</v>
      </c>
      <c r="L89" s="4">
        <v>8151.43</v>
      </c>
      <c r="M89" s="4">
        <v>7986.51</v>
      </c>
      <c r="N89" s="4">
        <v>8327.09</v>
      </c>
      <c r="O89" s="4">
        <v>7821.71</v>
      </c>
      <c r="P89" s="4">
        <v>7874.01</v>
      </c>
      <c r="Q89" s="4">
        <v>8026.07</v>
      </c>
      <c r="R89" s="4">
        <v>7841.17</v>
      </c>
      <c r="S89" s="4">
        <v>7750.2</v>
      </c>
      <c r="T89" s="4">
        <v>7702.54</v>
      </c>
      <c r="U89" s="4">
        <v>7538.8</v>
      </c>
      <c r="V89" s="4">
        <v>7185.71</v>
      </c>
      <c r="W89" s="4">
        <v>6592.02</v>
      </c>
      <c r="X89" s="4">
        <v>7555.34</v>
      </c>
      <c r="Y89" s="4">
        <v>6866.57</v>
      </c>
      <c r="Z89" s="4">
        <v>6920.34</v>
      </c>
      <c r="AA89" s="4">
        <v>6580.58</v>
      </c>
      <c r="AB89" s="4">
        <v>6592.09</v>
      </c>
      <c r="AC89" s="4">
        <v>6490.48</v>
      </c>
      <c r="AD89" s="4">
        <v>6202.79</v>
      </c>
      <c r="AE89" s="4">
        <v>6098.96</v>
      </c>
      <c r="AF89" s="4">
        <v>5869.72</v>
      </c>
      <c r="AG89" s="4">
        <v>5941.55</v>
      </c>
      <c r="AH89" s="4">
        <v>5801.22</v>
      </c>
      <c r="AI89" s="4">
        <v>5658.49</v>
      </c>
      <c r="AJ89" s="4">
        <v>5910.06</v>
      </c>
      <c r="AK89" s="4">
        <v>5708.72</v>
      </c>
      <c r="AL89" s="4">
        <v>5608.82</v>
      </c>
      <c r="AM89" s="4">
        <v>5677.5</v>
      </c>
      <c r="AN89" s="4">
        <v>5354.06</v>
      </c>
      <c r="AO89" s="4">
        <v>5876</v>
      </c>
      <c r="AP89" s="4">
        <v>5576.55</v>
      </c>
      <c r="AQ89" s="4">
        <v>5513.43</v>
      </c>
      <c r="AR89" s="4">
        <v>5409.85</v>
      </c>
      <c r="AS89" s="4">
        <v>5369.92</v>
      </c>
      <c r="AT89" s="4">
        <v>5329.78</v>
      </c>
      <c r="AU89" s="4">
        <v>5288</v>
      </c>
      <c r="AV89" s="4">
        <v>5244.5</v>
      </c>
      <c r="AW89" s="4">
        <v>5199.1499999999996</v>
      </c>
      <c r="AX89" s="4">
        <v>5152.9799999999996</v>
      </c>
      <c r="AY89" s="4">
        <v>5107.12</v>
      </c>
      <c r="AZ89" s="4">
        <v>5062.43</v>
      </c>
      <c r="BA89" s="4">
        <v>5019.12</v>
      </c>
      <c r="BB89" s="4">
        <v>4976.78</v>
      </c>
      <c r="BC89" s="4">
        <v>4934.68</v>
      </c>
      <c r="BD89" s="4">
        <v>4892.16</v>
      </c>
      <c r="BE89" s="4">
        <v>4848.1899999999996</v>
      </c>
      <c r="BF89" s="4">
        <v>4801.7299999999996</v>
      </c>
      <c r="BG89" s="4">
        <v>4753.18</v>
      </c>
      <c r="BH89" s="4">
        <v>4703.09</v>
      </c>
      <c r="BI89" s="4">
        <v>4651.82</v>
      </c>
      <c r="BJ89" s="4">
        <v>4599.79</v>
      </c>
      <c r="BK89" s="4">
        <v>4547.5600000000004</v>
      </c>
      <c r="BL89" s="4">
        <v>4495.26</v>
      </c>
      <c r="BM89" s="4">
        <v>4442.83</v>
      </c>
      <c r="BN89" s="4">
        <v>4390.74</v>
      </c>
      <c r="BO89" s="4">
        <v>4339.3</v>
      </c>
      <c r="BP89" s="4">
        <v>4288.41</v>
      </c>
      <c r="BQ89" s="4">
        <v>4237.95</v>
      </c>
      <c r="BR89" s="4">
        <v>4188.05</v>
      </c>
      <c r="BS89" s="4">
        <v>4138.8</v>
      </c>
      <c r="BT89" s="4">
        <v>4090.31</v>
      </c>
      <c r="BU89" s="4">
        <v>4042.32</v>
      </c>
      <c r="BV89" s="4">
        <v>3994.67</v>
      </c>
      <c r="BW89" s="4">
        <v>3947.68</v>
      </c>
      <c r="BX89" s="4">
        <v>3901.2</v>
      </c>
      <c r="BY89" s="4">
        <v>3855.07</v>
      </c>
      <c r="BZ89" s="4">
        <v>3809.51</v>
      </c>
      <c r="CA89" s="4">
        <v>3764.59</v>
      </c>
      <c r="CB89" s="4">
        <v>3720.17</v>
      </c>
      <c r="CC89" s="4">
        <v>3676.34</v>
      </c>
      <c r="CD89" s="4">
        <v>3633.02</v>
      </c>
      <c r="CE89" s="4">
        <v>3590.13</v>
      </c>
      <c r="CF89" s="4">
        <v>3547.92</v>
      </c>
      <c r="CG89" s="4">
        <v>3506.22</v>
      </c>
      <c r="CH89" s="4">
        <v>3464.98</v>
      </c>
      <c r="CI89" s="4">
        <v>3424.13</v>
      </c>
      <c r="CJ89" s="4">
        <v>3383.8</v>
      </c>
      <c r="CK89" s="4">
        <v>3343.99</v>
      </c>
      <c r="CL89" s="4">
        <v>3304.58</v>
      </c>
      <c r="CM89" s="4">
        <v>3265.77</v>
      </c>
    </row>
    <row r="90" spans="1:91" ht="14.1" customHeight="1">
      <c r="A90" s="2">
        <v>84</v>
      </c>
      <c r="B90" s="4">
        <v>10884.65</v>
      </c>
      <c r="C90" s="4">
        <v>10588.34</v>
      </c>
      <c r="D90" s="4">
        <v>10201.530000000001</v>
      </c>
      <c r="E90" s="4">
        <v>9893.9599999999991</v>
      </c>
      <c r="F90" s="4">
        <v>10298.65</v>
      </c>
      <c r="G90" s="4">
        <v>9839.2099999999991</v>
      </c>
      <c r="H90" s="4">
        <v>9530.8799999999992</v>
      </c>
      <c r="I90" s="4">
        <v>9343.26</v>
      </c>
      <c r="J90" s="4">
        <v>9400.06</v>
      </c>
      <c r="K90" s="4">
        <v>8990.85</v>
      </c>
      <c r="L90" s="4">
        <v>9141.24</v>
      </c>
      <c r="M90" s="4">
        <v>8904.8799999999992</v>
      </c>
      <c r="N90" s="4">
        <v>9154.4599999999991</v>
      </c>
      <c r="O90" s="4">
        <v>8660.6200000000008</v>
      </c>
      <c r="P90" s="4">
        <v>8930.66</v>
      </c>
      <c r="Q90" s="4">
        <v>8810.26</v>
      </c>
      <c r="R90" s="4">
        <v>8610.14</v>
      </c>
      <c r="S90" s="4">
        <v>8638.3700000000008</v>
      </c>
      <c r="T90" s="4">
        <v>8586.82</v>
      </c>
      <c r="U90" s="4">
        <v>8371.43</v>
      </c>
      <c r="V90" s="4">
        <v>8372.61</v>
      </c>
      <c r="W90" s="4">
        <v>7968.06</v>
      </c>
      <c r="X90" s="4">
        <v>7529.24</v>
      </c>
      <c r="Y90" s="4">
        <v>7884</v>
      </c>
      <c r="Z90" s="4">
        <v>7712.27</v>
      </c>
      <c r="AA90" s="4">
        <v>7457.49</v>
      </c>
      <c r="AB90" s="4">
        <v>7387.14</v>
      </c>
      <c r="AC90" s="4">
        <v>7303.32</v>
      </c>
      <c r="AD90" s="4">
        <v>6863.7</v>
      </c>
      <c r="AE90" s="4">
        <v>6909.3</v>
      </c>
      <c r="AF90" s="4">
        <v>6550.01</v>
      </c>
      <c r="AG90" s="4">
        <v>6800.21</v>
      </c>
      <c r="AH90" s="4">
        <v>6770.25</v>
      </c>
      <c r="AI90" s="4">
        <v>6425.37</v>
      </c>
      <c r="AJ90" s="4">
        <v>6822.73</v>
      </c>
      <c r="AK90" s="4">
        <v>6412.44</v>
      </c>
      <c r="AL90" s="4">
        <v>6496.02</v>
      </c>
      <c r="AM90" s="4">
        <v>6269.13</v>
      </c>
      <c r="AN90" s="4">
        <v>6082.64</v>
      </c>
      <c r="AO90" s="4">
        <v>6880.23</v>
      </c>
      <c r="AP90" s="4">
        <v>6352.86</v>
      </c>
      <c r="AQ90" s="4">
        <v>6285.2</v>
      </c>
      <c r="AR90" s="4">
        <v>6171.88</v>
      </c>
      <c r="AS90" s="4">
        <v>6125.24</v>
      </c>
      <c r="AT90" s="4">
        <v>6081.43</v>
      </c>
      <c r="AU90" s="4">
        <v>6037.53</v>
      </c>
      <c r="AV90" s="4">
        <v>5991.71</v>
      </c>
      <c r="AW90" s="4">
        <v>5943.54</v>
      </c>
      <c r="AX90" s="4">
        <v>5893.71</v>
      </c>
      <c r="AY90" s="4">
        <v>5842.75</v>
      </c>
      <c r="AZ90" s="4">
        <v>5791.71</v>
      </c>
      <c r="BA90" s="4">
        <v>5741.77</v>
      </c>
      <c r="BB90" s="4">
        <v>5692.98</v>
      </c>
      <c r="BC90" s="4">
        <v>5645</v>
      </c>
      <c r="BD90" s="4">
        <v>5596.99</v>
      </c>
      <c r="BE90" s="4">
        <v>5547.92</v>
      </c>
      <c r="BF90" s="4">
        <v>5497.02</v>
      </c>
      <c r="BG90" s="4">
        <v>5443.51</v>
      </c>
      <c r="BH90" s="4">
        <v>5387.47</v>
      </c>
      <c r="BI90" s="4">
        <v>5329.64</v>
      </c>
      <c r="BJ90" s="4">
        <v>5270.76</v>
      </c>
      <c r="BK90" s="4">
        <v>5211.32</v>
      </c>
      <c r="BL90" s="4">
        <v>5151.47</v>
      </c>
      <c r="BM90" s="4">
        <v>5091.75</v>
      </c>
      <c r="BN90" s="4">
        <v>5032.38</v>
      </c>
      <c r="BO90" s="4">
        <v>4973.54</v>
      </c>
      <c r="BP90" s="4">
        <v>4915.3599999999997</v>
      </c>
      <c r="BQ90" s="4">
        <v>4857.7700000000004</v>
      </c>
      <c r="BR90" s="4">
        <v>4800.87</v>
      </c>
      <c r="BS90" s="4">
        <v>4744.47</v>
      </c>
      <c r="BT90" s="4">
        <v>4688.92</v>
      </c>
      <c r="BU90" s="4">
        <v>4634.18</v>
      </c>
      <c r="BV90" s="4">
        <v>4579.8500000000004</v>
      </c>
      <c r="BW90" s="4">
        <v>4526.16</v>
      </c>
      <c r="BX90" s="4">
        <v>4473.05</v>
      </c>
      <c r="BY90" s="4">
        <v>4420.43</v>
      </c>
      <c r="BZ90" s="4">
        <v>4368.43</v>
      </c>
      <c r="CA90" s="4">
        <v>4316.95</v>
      </c>
      <c r="CB90" s="4">
        <v>4265.96</v>
      </c>
      <c r="CC90" s="4">
        <v>4215.82</v>
      </c>
      <c r="CD90" s="4">
        <v>4166.42</v>
      </c>
      <c r="CE90" s="4">
        <v>4117.38</v>
      </c>
      <c r="CF90" s="4">
        <v>4068.98</v>
      </c>
      <c r="CG90" s="4">
        <v>4021.39</v>
      </c>
      <c r="CH90" s="4">
        <v>3974.24</v>
      </c>
      <c r="CI90" s="4">
        <v>3927.46</v>
      </c>
      <c r="CJ90" s="4">
        <v>3881.28</v>
      </c>
      <c r="CK90" s="4">
        <v>3835.77</v>
      </c>
      <c r="CL90" s="4">
        <v>3790.76</v>
      </c>
      <c r="CM90" s="4">
        <v>3746.18</v>
      </c>
    </row>
    <row r="91" spans="1:91" ht="14.1" customHeight="1">
      <c r="A91" s="2">
        <v>85</v>
      </c>
      <c r="B91" s="4">
        <v>11514.19</v>
      </c>
      <c r="C91" s="4">
        <v>11847.56</v>
      </c>
      <c r="D91" s="4">
        <v>11408.36</v>
      </c>
      <c r="E91" s="4">
        <v>10814.29</v>
      </c>
      <c r="F91" s="4">
        <v>11388.69</v>
      </c>
      <c r="G91" s="4">
        <v>10898.68</v>
      </c>
      <c r="H91" s="4">
        <v>10326.82</v>
      </c>
      <c r="I91" s="4">
        <v>10508.04</v>
      </c>
      <c r="J91" s="4">
        <v>10409.43</v>
      </c>
      <c r="K91" s="4">
        <v>10041.030000000001</v>
      </c>
      <c r="L91" s="4">
        <v>10167.700000000001</v>
      </c>
      <c r="M91" s="4">
        <v>9780.0300000000007</v>
      </c>
      <c r="N91" s="4">
        <v>10125.969999999999</v>
      </c>
      <c r="O91" s="4">
        <v>9655.7099999999991</v>
      </c>
      <c r="P91" s="4">
        <v>9784.25</v>
      </c>
      <c r="Q91" s="4">
        <v>9737.19</v>
      </c>
      <c r="R91" s="4">
        <v>9652.93</v>
      </c>
      <c r="S91" s="4">
        <v>9335.33</v>
      </c>
      <c r="T91" s="4">
        <v>9705.4</v>
      </c>
      <c r="U91" s="4">
        <v>9384.4599999999991</v>
      </c>
      <c r="V91" s="4">
        <v>9203.65</v>
      </c>
      <c r="W91" s="4">
        <v>9302.8799999999992</v>
      </c>
      <c r="X91" s="4">
        <v>9189.14</v>
      </c>
      <c r="Y91" s="4">
        <v>7917.71</v>
      </c>
      <c r="Z91" s="4">
        <v>8794.86</v>
      </c>
      <c r="AA91" s="4">
        <v>8380.3799999999992</v>
      </c>
      <c r="AB91" s="4">
        <v>8315.11</v>
      </c>
      <c r="AC91" s="4">
        <v>8193.56</v>
      </c>
      <c r="AD91" s="4">
        <v>7666.62</v>
      </c>
      <c r="AE91" s="4">
        <v>7763.02</v>
      </c>
      <c r="AF91" s="4">
        <v>7328.42</v>
      </c>
      <c r="AG91" s="4">
        <v>7583.86</v>
      </c>
      <c r="AH91" s="4">
        <v>7697.95</v>
      </c>
      <c r="AI91" s="4">
        <v>7164.97</v>
      </c>
      <c r="AJ91" s="4">
        <v>7609.34</v>
      </c>
      <c r="AK91" s="4">
        <v>7348.17</v>
      </c>
      <c r="AL91" s="4">
        <v>7302.38</v>
      </c>
      <c r="AM91" s="4">
        <v>7208.02</v>
      </c>
      <c r="AN91" s="4">
        <v>6939.42</v>
      </c>
      <c r="AO91" s="4">
        <v>7687.96</v>
      </c>
      <c r="AP91" s="4">
        <v>7237.6</v>
      </c>
      <c r="AQ91" s="4">
        <v>7162.72</v>
      </c>
      <c r="AR91" s="4">
        <v>7036.76</v>
      </c>
      <c r="AS91" s="4">
        <v>6981.05</v>
      </c>
      <c r="AT91" s="4">
        <v>6930.42</v>
      </c>
      <c r="AU91" s="4">
        <v>6882.43</v>
      </c>
      <c r="AV91" s="4">
        <v>6834.4</v>
      </c>
      <c r="AW91" s="4">
        <v>6783.99</v>
      </c>
      <c r="AX91" s="4">
        <v>6731.22</v>
      </c>
      <c r="AY91" s="4">
        <v>6676.34</v>
      </c>
      <c r="AZ91" s="4">
        <v>6619.81</v>
      </c>
      <c r="BA91" s="4">
        <v>6563.29</v>
      </c>
      <c r="BB91" s="4">
        <v>6507.7</v>
      </c>
      <c r="BC91" s="4">
        <v>6453.01</v>
      </c>
      <c r="BD91" s="4">
        <v>6398.65</v>
      </c>
      <c r="BE91" s="4">
        <v>6343.77</v>
      </c>
      <c r="BF91" s="4">
        <v>6287.38</v>
      </c>
      <c r="BG91" s="4">
        <v>6228.81</v>
      </c>
      <c r="BH91" s="4">
        <v>6167.1</v>
      </c>
      <c r="BI91" s="4">
        <v>6102.36</v>
      </c>
      <c r="BJ91" s="4">
        <v>6035.88</v>
      </c>
      <c r="BK91" s="4">
        <v>5968.35</v>
      </c>
      <c r="BL91" s="4">
        <v>5900.34</v>
      </c>
      <c r="BM91" s="4">
        <v>5832.27</v>
      </c>
      <c r="BN91" s="4">
        <v>5764.39</v>
      </c>
      <c r="BO91" s="4">
        <v>5697.24</v>
      </c>
      <c r="BP91" s="4">
        <v>5630.87</v>
      </c>
      <c r="BQ91" s="4">
        <v>5565.21</v>
      </c>
      <c r="BR91" s="4">
        <v>5500.47</v>
      </c>
      <c r="BS91" s="4">
        <v>5436.21</v>
      </c>
      <c r="BT91" s="4">
        <v>5372.6</v>
      </c>
      <c r="BU91" s="4">
        <v>5310.02</v>
      </c>
      <c r="BV91" s="4">
        <v>5248.09</v>
      </c>
      <c r="BW91" s="4">
        <v>5186.74</v>
      </c>
      <c r="BX91" s="4">
        <v>5126.03</v>
      </c>
      <c r="BY91" s="4">
        <v>5066.18</v>
      </c>
      <c r="BZ91" s="4">
        <v>5006.8999999999996</v>
      </c>
      <c r="CA91" s="4">
        <v>4948.07</v>
      </c>
      <c r="CB91" s="4">
        <v>4889.91</v>
      </c>
      <c r="CC91" s="4">
        <v>4832.55</v>
      </c>
      <c r="CD91" s="4">
        <v>4775.97</v>
      </c>
      <c r="CE91" s="4">
        <v>4720</v>
      </c>
      <c r="CF91" s="4">
        <v>4664.66</v>
      </c>
      <c r="CG91" s="4">
        <v>4610.1099999999997</v>
      </c>
      <c r="CH91" s="4">
        <v>4556.26</v>
      </c>
      <c r="CI91" s="4">
        <v>4502.8900000000003</v>
      </c>
      <c r="CJ91" s="4">
        <v>4450.09</v>
      </c>
      <c r="CK91" s="4">
        <v>4397.97</v>
      </c>
      <c r="CL91" s="4">
        <v>4346.3900000000003</v>
      </c>
      <c r="CM91" s="4">
        <v>4295.5600000000004</v>
      </c>
    </row>
    <row r="92" spans="1:91" ht="14.1" customHeight="1">
      <c r="A92" s="2">
        <v>86</v>
      </c>
      <c r="B92" s="4">
        <v>13175.48</v>
      </c>
      <c r="C92" s="4">
        <v>12949.73</v>
      </c>
      <c r="D92" s="4">
        <v>12634.35</v>
      </c>
      <c r="E92" s="4">
        <v>12033.62</v>
      </c>
      <c r="F92" s="4">
        <v>12629.26</v>
      </c>
      <c r="G92" s="4">
        <v>12128.6</v>
      </c>
      <c r="H92" s="4">
        <v>11676.32</v>
      </c>
      <c r="I92" s="4">
        <v>11615.09</v>
      </c>
      <c r="J92" s="4">
        <v>11522.02</v>
      </c>
      <c r="K92" s="4">
        <v>11201.44</v>
      </c>
      <c r="L92" s="4">
        <v>11285.37</v>
      </c>
      <c r="M92" s="4">
        <v>10980.76</v>
      </c>
      <c r="N92" s="4">
        <v>11149.66</v>
      </c>
      <c r="O92" s="4">
        <v>10603.44</v>
      </c>
      <c r="P92" s="4">
        <v>10892.12</v>
      </c>
      <c r="Q92" s="4">
        <v>10987.41</v>
      </c>
      <c r="R92" s="4">
        <v>10776.72</v>
      </c>
      <c r="S92" s="4">
        <v>10593.8</v>
      </c>
      <c r="T92" s="4">
        <v>10623.98</v>
      </c>
      <c r="U92" s="4">
        <v>10256.84</v>
      </c>
      <c r="V92" s="4">
        <v>10131.25</v>
      </c>
      <c r="W92" s="4">
        <v>10257.9</v>
      </c>
      <c r="X92" s="4">
        <v>10578.73</v>
      </c>
      <c r="Y92" s="4">
        <v>9565.1</v>
      </c>
      <c r="Z92" s="4">
        <v>8553.11</v>
      </c>
      <c r="AA92" s="4">
        <v>9478.7900000000009</v>
      </c>
      <c r="AB92" s="4">
        <v>9379.18</v>
      </c>
      <c r="AC92" s="4">
        <v>9115.23</v>
      </c>
      <c r="AD92" s="4">
        <v>8714.84</v>
      </c>
      <c r="AE92" s="4">
        <v>8631.8700000000008</v>
      </c>
      <c r="AF92" s="4">
        <v>8352.14</v>
      </c>
      <c r="AG92" s="4">
        <v>8703.23</v>
      </c>
      <c r="AH92" s="4">
        <v>8473.57</v>
      </c>
      <c r="AI92" s="4">
        <v>8206.51</v>
      </c>
      <c r="AJ92" s="4">
        <v>8640.83</v>
      </c>
      <c r="AK92" s="4">
        <v>8300.67</v>
      </c>
      <c r="AL92" s="4">
        <v>8384.18</v>
      </c>
      <c r="AM92" s="4">
        <v>8279.56</v>
      </c>
      <c r="AN92" s="4">
        <v>7887.61</v>
      </c>
      <c r="AO92" s="4">
        <v>8779.15</v>
      </c>
      <c r="AP92" s="4">
        <v>8238.32</v>
      </c>
      <c r="AQ92" s="4">
        <v>8152.69</v>
      </c>
      <c r="AR92" s="4">
        <v>8009.9</v>
      </c>
      <c r="AS92" s="4">
        <v>7943.62</v>
      </c>
      <c r="AT92" s="4">
        <v>7883.4</v>
      </c>
      <c r="AU92" s="4">
        <v>7828.26</v>
      </c>
      <c r="AV92" s="4">
        <v>7776.43</v>
      </c>
      <c r="AW92" s="4">
        <v>7724.1</v>
      </c>
      <c r="AX92" s="4">
        <v>7668.81</v>
      </c>
      <c r="AY92" s="4">
        <v>7610.84</v>
      </c>
      <c r="AZ92" s="4">
        <v>7550.21</v>
      </c>
      <c r="BA92" s="4">
        <v>7487.97</v>
      </c>
      <c r="BB92" s="4">
        <v>7425.74</v>
      </c>
      <c r="BC92" s="4">
        <v>7363.92</v>
      </c>
      <c r="BD92" s="4">
        <v>7302.29</v>
      </c>
      <c r="BE92" s="4">
        <v>7240.62</v>
      </c>
      <c r="BF92" s="4">
        <v>7178.29</v>
      </c>
      <c r="BG92" s="4">
        <v>7114.06</v>
      </c>
      <c r="BH92" s="4">
        <v>7046.72</v>
      </c>
      <c r="BI92" s="4">
        <v>6975.64</v>
      </c>
      <c r="BJ92" s="4">
        <v>6901.19</v>
      </c>
      <c r="BK92" s="4">
        <v>6824.82</v>
      </c>
      <c r="BL92" s="4">
        <v>6747.82</v>
      </c>
      <c r="BM92" s="4">
        <v>6670.52</v>
      </c>
      <c r="BN92" s="4">
        <v>6593.29</v>
      </c>
      <c r="BO92" s="4">
        <v>6516.72</v>
      </c>
      <c r="BP92" s="4">
        <v>6441.18</v>
      </c>
      <c r="BQ92" s="4">
        <v>6366.47</v>
      </c>
      <c r="BR92" s="4">
        <v>6292.5</v>
      </c>
      <c r="BS92" s="4">
        <v>6219.33</v>
      </c>
      <c r="BT92" s="4">
        <v>6147.13</v>
      </c>
      <c r="BU92" s="4">
        <v>6075.65</v>
      </c>
      <c r="BV92" s="4">
        <v>6004.91</v>
      </c>
      <c r="BW92" s="4">
        <v>5935.08</v>
      </c>
      <c r="BX92" s="4">
        <v>5865.95</v>
      </c>
      <c r="BY92" s="4">
        <v>5797.85</v>
      </c>
      <c r="BZ92" s="4">
        <v>5730.46</v>
      </c>
      <c r="CA92" s="4">
        <v>5663.48</v>
      </c>
      <c r="CB92" s="4">
        <v>5597.23</v>
      </c>
      <c r="CC92" s="4">
        <v>5531.82</v>
      </c>
      <c r="CD92" s="4">
        <v>5467.08</v>
      </c>
      <c r="CE92" s="4">
        <v>5403.21</v>
      </c>
      <c r="CF92" s="4">
        <v>5340.15</v>
      </c>
      <c r="CG92" s="4">
        <v>5277.74</v>
      </c>
      <c r="CH92" s="4">
        <v>5216.16</v>
      </c>
      <c r="CI92" s="4">
        <v>5155.3500000000004</v>
      </c>
      <c r="CJ92" s="4">
        <v>5095.2</v>
      </c>
      <c r="CK92" s="4">
        <v>5035.6099999999997</v>
      </c>
      <c r="CL92" s="4">
        <v>4976.63</v>
      </c>
      <c r="CM92" s="4">
        <v>4918.6499999999996</v>
      </c>
    </row>
    <row r="93" spans="1:91" ht="14.1" customHeight="1">
      <c r="A93" s="2">
        <v>87</v>
      </c>
      <c r="B93" s="4">
        <v>14352.54</v>
      </c>
      <c r="C93" s="4">
        <v>13803.48</v>
      </c>
      <c r="D93" s="4">
        <v>13922.67</v>
      </c>
      <c r="E93" s="4">
        <v>13299.38</v>
      </c>
      <c r="F93" s="4">
        <v>13857.55</v>
      </c>
      <c r="G93" s="4">
        <v>13230.67</v>
      </c>
      <c r="H93" s="4">
        <v>12723.02</v>
      </c>
      <c r="I93" s="4">
        <v>12831.51</v>
      </c>
      <c r="J93" s="4">
        <v>12712.34</v>
      </c>
      <c r="K93" s="4">
        <v>12204.07</v>
      </c>
      <c r="L93" s="4">
        <v>12389.9</v>
      </c>
      <c r="M93" s="4">
        <v>12142.29</v>
      </c>
      <c r="N93" s="4">
        <v>12653.63</v>
      </c>
      <c r="O93" s="4">
        <v>11714.48</v>
      </c>
      <c r="P93" s="4">
        <v>11881</v>
      </c>
      <c r="Q93" s="4">
        <v>12002.89</v>
      </c>
      <c r="R93" s="4">
        <v>11833.39</v>
      </c>
      <c r="S93" s="4">
        <v>11654.59</v>
      </c>
      <c r="T93" s="4">
        <v>11745.15</v>
      </c>
      <c r="U93" s="4">
        <v>11323.4</v>
      </c>
      <c r="V93" s="4">
        <v>11340.37</v>
      </c>
      <c r="W93" s="4">
        <v>11422.26</v>
      </c>
      <c r="X93" s="4">
        <v>11825.94</v>
      </c>
      <c r="Y93" s="4">
        <v>10974.8</v>
      </c>
      <c r="Z93" s="4">
        <v>10524.83</v>
      </c>
      <c r="AA93" s="4">
        <v>9216.44</v>
      </c>
      <c r="AB93" s="4">
        <v>10591.48</v>
      </c>
      <c r="AC93" s="4">
        <v>10460.01</v>
      </c>
      <c r="AD93" s="4">
        <v>9787.6</v>
      </c>
      <c r="AE93" s="4">
        <v>9614.5300000000007</v>
      </c>
      <c r="AF93" s="4">
        <v>9312.93</v>
      </c>
      <c r="AG93" s="4">
        <v>9516.11</v>
      </c>
      <c r="AH93" s="4">
        <v>9697.15</v>
      </c>
      <c r="AI93" s="4">
        <v>9279.84</v>
      </c>
      <c r="AJ93" s="4">
        <v>9808.64</v>
      </c>
      <c r="AK93" s="4">
        <v>9450.94</v>
      </c>
      <c r="AL93" s="4">
        <v>9365.94</v>
      </c>
      <c r="AM93" s="4">
        <v>9493.92</v>
      </c>
      <c r="AN93" s="4">
        <v>8882.51</v>
      </c>
      <c r="AO93" s="4">
        <v>10066.969999999999</v>
      </c>
      <c r="AP93" s="4">
        <v>9356.9599999999991</v>
      </c>
      <c r="AQ93" s="4">
        <v>9259.14</v>
      </c>
      <c r="AR93" s="4">
        <v>9097.2800000000007</v>
      </c>
      <c r="AS93" s="4">
        <v>9019.89</v>
      </c>
      <c r="AT93" s="4">
        <v>8948.64</v>
      </c>
      <c r="AU93" s="4">
        <v>8883.81</v>
      </c>
      <c r="AV93" s="4">
        <v>8824.8799999999992</v>
      </c>
      <c r="AW93" s="4">
        <v>8768.69</v>
      </c>
      <c r="AX93" s="4">
        <v>8711.2999999999993</v>
      </c>
      <c r="AY93" s="4">
        <v>8651.0300000000007</v>
      </c>
      <c r="AZ93" s="4">
        <v>8587.51</v>
      </c>
      <c r="BA93" s="4">
        <v>8521.11</v>
      </c>
      <c r="BB93" s="4">
        <v>8453.07</v>
      </c>
      <c r="BC93" s="4">
        <v>8384.2800000000007</v>
      </c>
      <c r="BD93" s="4">
        <v>8315.16</v>
      </c>
      <c r="BE93" s="4">
        <v>8246.25</v>
      </c>
      <c r="BF93" s="4">
        <v>8177.17</v>
      </c>
      <c r="BG93" s="4">
        <v>8106.42</v>
      </c>
      <c r="BH93" s="4">
        <v>8033.02</v>
      </c>
      <c r="BI93" s="4">
        <v>7955.96</v>
      </c>
      <c r="BJ93" s="4">
        <v>7874.39</v>
      </c>
      <c r="BK93" s="4">
        <v>7789.09</v>
      </c>
      <c r="BL93" s="4">
        <v>7702.16</v>
      </c>
      <c r="BM93" s="4">
        <v>7614.58</v>
      </c>
      <c r="BN93" s="4">
        <v>7527.01</v>
      </c>
      <c r="BO93" s="4">
        <v>7440.19</v>
      </c>
      <c r="BP93" s="4">
        <v>7354.33</v>
      </c>
      <c r="BQ93" s="4">
        <v>7269.3</v>
      </c>
      <c r="BR93" s="4">
        <v>7185.07</v>
      </c>
      <c r="BS93" s="4">
        <v>7102.04</v>
      </c>
      <c r="BT93" s="4">
        <v>7020.18</v>
      </c>
      <c r="BU93" s="4">
        <v>6938.94</v>
      </c>
      <c r="BV93" s="4">
        <v>6858.46</v>
      </c>
      <c r="BW93" s="4">
        <v>6779.03</v>
      </c>
      <c r="BX93" s="4">
        <v>6700.41</v>
      </c>
      <c r="BY93" s="4">
        <v>6622.79</v>
      </c>
      <c r="BZ93" s="4">
        <v>6546.18</v>
      </c>
      <c r="CA93" s="4">
        <v>6470.27</v>
      </c>
      <c r="CB93" s="4">
        <v>6395.03</v>
      </c>
      <c r="CC93" s="4">
        <v>6320.61</v>
      </c>
      <c r="CD93" s="4">
        <v>6246.99</v>
      </c>
      <c r="CE93" s="4">
        <v>6174.28</v>
      </c>
      <c r="CF93" s="4">
        <v>6102.41</v>
      </c>
      <c r="CG93" s="4">
        <v>6031.26</v>
      </c>
      <c r="CH93" s="4">
        <v>5961.04</v>
      </c>
      <c r="CI93" s="4">
        <v>5891.79</v>
      </c>
      <c r="CJ93" s="4">
        <v>5823.32</v>
      </c>
      <c r="CK93" s="4">
        <v>5755.58</v>
      </c>
      <c r="CL93" s="4">
        <v>5688.62</v>
      </c>
      <c r="CM93" s="4">
        <v>5622.5</v>
      </c>
    </row>
    <row r="94" spans="1:91" ht="14.1" customHeight="1">
      <c r="A94" s="2">
        <v>88</v>
      </c>
      <c r="B94" s="4">
        <v>15644.46</v>
      </c>
      <c r="C94" s="4">
        <v>15661.19</v>
      </c>
      <c r="D94" s="4">
        <v>15128.93</v>
      </c>
      <c r="E94" s="4">
        <v>14471.46</v>
      </c>
      <c r="F94" s="4">
        <v>15053.2</v>
      </c>
      <c r="G94" s="4">
        <v>14582.75</v>
      </c>
      <c r="H94" s="4">
        <v>13430.82</v>
      </c>
      <c r="I94" s="4">
        <v>14026.56</v>
      </c>
      <c r="J94" s="4">
        <v>14164.49</v>
      </c>
      <c r="K94" s="4">
        <v>13179.95</v>
      </c>
      <c r="L94" s="4">
        <v>13500.82</v>
      </c>
      <c r="M94" s="4">
        <v>13006.12</v>
      </c>
      <c r="N94" s="4">
        <v>13733.9</v>
      </c>
      <c r="O94" s="4">
        <v>13115.78</v>
      </c>
      <c r="P94" s="4">
        <v>13307.91</v>
      </c>
      <c r="Q94" s="4">
        <v>13186.41</v>
      </c>
      <c r="R94" s="4">
        <v>13251.88</v>
      </c>
      <c r="S94" s="4">
        <v>13047.22</v>
      </c>
      <c r="T94" s="4">
        <v>12938.42</v>
      </c>
      <c r="U94" s="4">
        <v>12629.02</v>
      </c>
      <c r="V94" s="4">
        <v>12401.07</v>
      </c>
      <c r="W94" s="4">
        <v>12725.32</v>
      </c>
      <c r="X94" s="4">
        <v>12891.33</v>
      </c>
      <c r="Y94" s="4">
        <v>12305.92</v>
      </c>
      <c r="Z94" s="4">
        <v>12285.12</v>
      </c>
      <c r="AA94" s="4">
        <v>11365.14</v>
      </c>
      <c r="AB94" s="4">
        <v>10026.98</v>
      </c>
      <c r="AC94" s="4">
        <v>12264.38</v>
      </c>
      <c r="AD94" s="4">
        <v>11097.44</v>
      </c>
      <c r="AE94" s="4">
        <v>10887.81</v>
      </c>
      <c r="AF94" s="4">
        <v>10459.18</v>
      </c>
      <c r="AG94" s="4">
        <v>10785.14</v>
      </c>
      <c r="AH94" s="4">
        <v>10705.51</v>
      </c>
      <c r="AI94" s="4">
        <v>10283.11</v>
      </c>
      <c r="AJ94" s="4">
        <v>11204.51</v>
      </c>
      <c r="AK94" s="4">
        <v>10614.85</v>
      </c>
      <c r="AL94" s="4">
        <v>10702.76</v>
      </c>
      <c r="AM94" s="4">
        <v>10795.43</v>
      </c>
      <c r="AN94" s="4">
        <v>10077.08</v>
      </c>
      <c r="AO94" s="4">
        <v>11226.81</v>
      </c>
      <c r="AP94" s="4">
        <v>10595</v>
      </c>
      <c r="AQ94" s="4">
        <v>10482.1</v>
      </c>
      <c r="AR94" s="4">
        <v>10300</v>
      </c>
      <c r="AS94" s="4">
        <v>10212.06</v>
      </c>
      <c r="AT94" s="4">
        <v>10129.719999999999</v>
      </c>
      <c r="AU94" s="4">
        <v>10053.9</v>
      </c>
      <c r="AV94" s="4">
        <v>9984.89</v>
      </c>
      <c r="AW94" s="4">
        <v>9921.4500000000007</v>
      </c>
      <c r="AX94" s="4">
        <v>9860.82</v>
      </c>
      <c r="AY94" s="4">
        <v>9798.69</v>
      </c>
      <c r="AZ94" s="4">
        <v>9732.8700000000008</v>
      </c>
      <c r="BA94" s="4">
        <v>9663.68</v>
      </c>
      <c r="BB94" s="4">
        <v>9591.5</v>
      </c>
      <c r="BC94" s="4">
        <v>9516.81</v>
      </c>
      <c r="BD94" s="4">
        <v>9440.7800000000007</v>
      </c>
      <c r="BE94" s="4">
        <v>9364.5499999999993</v>
      </c>
      <c r="BF94" s="4">
        <v>9287.92</v>
      </c>
      <c r="BG94" s="4">
        <v>9210.0300000000007</v>
      </c>
      <c r="BH94" s="4">
        <v>9130.11</v>
      </c>
      <c r="BI94" s="4">
        <v>9046.6200000000008</v>
      </c>
      <c r="BJ94" s="4">
        <v>8958.5400000000009</v>
      </c>
      <c r="BK94" s="4">
        <v>8865.58</v>
      </c>
      <c r="BL94" s="4">
        <v>8768.68</v>
      </c>
      <c r="BM94" s="4">
        <v>8669.7800000000007</v>
      </c>
      <c r="BN94" s="4">
        <v>8570.7999999999993</v>
      </c>
      <c r="BO94" s="4">
        <v>8472.7099999999991</v>
      </c>
      <c r="BP94" s="4">
        <v>8375.59</v>
      </c>
      <c r="BQ94" s="4">
        <v>8279.2199999999993</v>
      </c>
      <c r="BR94" s="4">
        <v>8183.9</v>
      </c>
      <c r="BS94" s="4">
        <v>8089.9</v>
      </c>
      <c r="BT94" s="4">
        <v>7996.97</v>
      </c>
      <c r="BU94" s="4">
        <v>7904.95</v>
      </c>
      <c r="BV94" s="4">
        <v>7813.9</v>
      </c>
      <c r="BW94" s="4">
        <v>7723.72</v>
      </c>
      <c r="BX94" s="4">
        <v>7634.49</v>
      </c>
      <c r="BY94" s="4">
        <v>7546.53</v>
      </c>
      <c r="BZ94" s="4">
        <v>7459.61</v>
      </c>
      <c r="CA94" s="4">
        <v>7373.6</v>
      </c>
      <c r="CB94" s="4">
        <v>7288.43</v>
      </c>
      <c r="CC94" s="4">
        <v>7204.15</v>
      </c>
      <c r="CD94" s="4">
        <v>7120.64</v>
      </c>
      <c r="CE94" s="4">
        <v>7037.99</v>
      </c>
      <c r="CF94" s="4">
        <v>6956.4</v>
      </c>
      <c r="CG94" s="4">
        <v>6875.85</v>
      </c>
      <c r="CH94" s="4">
        <v>6796.18</v>
      </c>
      <c r="CI94" s="4">
        <v>6717.42</v>
      </c>
      <c r="CJ94" s="4">
        <v>6639.55</v>
      </c>
      <c r="CK94" s="4">
        <v>6562.68</v>
      </c>
      <c r="CL94" s="4">
        <v>6486.81</v>
      </c>
      <c r="CM94" s="4">
        <v>6411.69</v>
      </c>
    </row>
    <row r="95" spans="1:91" ht="14.1" customHeight="1">
      <c r="A95" s="2">
        <v>89</v>
      </c>
      <c r="B95" s="4">
        <v>17569.82</v>
      </c>
      <c r="C95" s="4">
        <v>17234.54</v>
      </c>
      <c r="D95" s="4">
        <v>16811.060000000001</v>
      </c>
      <c r="E95" s="4">
        <v>15462.59</v>
      </c>
      <c r="F95" s="4">
        <v>16367.64</v>
      </c>
      <c r="G95" s="4">
        <v>16050.97</v>
      </c>
      <c r="H95" s="4">
        <v>15313.22</v>
      </c>
      <c r="I95" s="4">
        <v>15263.59</v>
      </c>
      <c r="J95" s="4">
        <v>15759.24</v>
      </c>
      <c r="K95" s="4">
        <v>14936.79</v>
      </c>
      <c r="L95" s="4">
        <v>14641.34</v>
      </c>
      <c r="M95" s="4">
        <v>14347.33</v>
      </c>
      <c r="N95" s="4">
        <v>15265.94</v>
      </c>
      <c r="O95" s="4">
        <v>14143.49</v>
      </c>
      <c r="P95" s="4">
        <v>14591.99</v>
      </c>
      <c r="Q95" s="4">
        <v>14545.15</v>
      </c>
      <c r="R95" s="4">
        <v>14753.57</v>
      </c>
      <c r="S95" s="4">
        <v>14406.73</v>
      </c>
      <c r="T95" s="4">
        <v>14547.9</v>
      </c>
      <c r="U95" s="4">
        <v>13805.5</v>
      </c>
      <c r="V95" s="4">
        <v>14001.65</v>
      </c>
      <c r="W95" s="4">
        <v>14055.31</v>
      </c>
      <c r="X95" s="4">
        <v>14347.46</v>
      </c>
      <c r="Y95" s="4">
        <v>13424.97</v>
      </c>
      <c r="Z95" s="4">
        <v>13864.63</v>
      </c>
      <c r="AA95" s="4">
        <v>12958.86</v>
      </c>
      <c r="AB95" s="4">
        <v>12570.32</v>
      </c>
      <c r="AC95" s="4">
        <v>11369.73</v>
      </c>
      <c r="AD95" s="4">
        <v>12813.48</v>
      </c>
      <c r="AE95" s="4">
        <v>12214.96</v>
      </c>
      <c r="AF95" s="4">
        <v>11687.49</v>
      </c>
      <c r="AG95" s="4">
        <v>12263.2</v>
      </c>
      <c r="AH95" s="4">
        <v>12268</v>
      </c>
      <c r="AI95" s="4">
        <v>11662.96</v>
      </c>
      <c r="AJ95" s="4">
        <v>12601.56</v>
      </c>
      <c r="AK95" s="4">
        <v>12060.02</v>
      </c>
      <c r="AL95" s="4">
        <v>11964.37</v>
      </c>
      <c r="AM95" s="4">
        <v>11914.25</v>
      </c>
      <c r="AN95" s="4">
        <v>11328.49</v>
      </c>
      <c r="AO95" s="4">
        <v>12859.01</v>
      </c>
      <c r="AP95" s="4">
        <v>11956.94</v>
      </c>
      <c r="AQ95" s="4">
        <v>11823.3</v>
      </c>
      <c r="AR95" s="4">
        <v>11619.76</v>
      </c>
      <c r="AS95" s="4">
        <v>11522.8</v>
      </c>
      <c r="AT95" s="4">
        <v>11430.01</v>
      </c>
      <c r="AU95" s="4">
        <v>11343.08</v>
      </c>
      <c r="AV95" s="4">
        <v>11263.11</v>
      </c>
      <c r="AW95" s="4">
        <v>11190.11</v>
      </c>
      <c r="AX95" s="4">
        <v>11122.31</v>
      </c>
      <c r="AY95" s="4">
        <v>11056.66</v>
      </c>
      <c r="AZ95" s="4">
        <v>10989.11</v>
      </c>
      <c r="BA95" s="4">
        <v>10917.99</v>
      </c>
      <c r="BB95" s="4">
        <v>10843.09</v>
      </c>
      <c r="BC95" s="4">
        <v>10764.38</v>
      </c>
      <c r="BD95" s="4">
        <v>10682.81</v>
      </c>
      <c r="BE95" s="4">
        <v>10599.58</v>
      </c>
      <c r="BF95" s="4">
        <v>10515.59</v>
      </c>
      <c r="BG95" s="4">
        <v>10430.32</v>
      </c>
      <c r="BH95" s="4">
        <v>10343.16</v>
      </c>
      <c r="BI95" s="4">
        <v>10252.91</v>
      </c>
      <c r="BJ95" s="4">
        <v>10158.1</v>
      </c>
      <c r="BK95" s="4">
        <v>10058.549999999999</v>
      </c>
      <c r="BL95" s="4">
        <v>9953.31</v>
      </c>
      <c r="BM95" s="4">
        <v>9843.26</v>
      </c>
      <c r="BN95" s="4">
        <v>9732.08</v>
      </c>
      <c r="BO95" s="4">
        <v>9621.4</v>
      </c>
      <c r="BP95" s="4">
        <v>9511.69</v>
      </c>
      <c r="BQ95" s="4">
        <v>9403.2000000000007</v>
      </c>
      <c r="BR95" s="4">
        <v>9295.7900000000009</v>
      </c>
      <c r="BS95" s="4">
        <v>9189.49</v>
      </c>
      <c r="BT95" s="4">
        <v>9084.44</v>
      </c>
      <c r="BU95" s="4">
        <v>8980.43</v>
      </c>
      <c r="BV95" s="4">
        <v>8877.75</v>
      </c>
      <c r="BW95" s="4">
        <v>8776.18</v>
      </c>
      <c r="BX95" s="4">
        <v>8675.3700000000008</v>
      </c>
      <c r="BY95" s="4">
        <v>8575.85</v>
      </c>
      <c r="BZ95" s="4">
        <v>8477.6299999999992</v>
      </c>
      <c r="CA95" s="4">
        <v>8380.44</v>
      </c>
      <c r="CB95" s="4">
        <v>8284.1200000000008</v>
      </c>
      <c r="CC95" s="4">
        <v>8189.03</v>
      </c>
      <c r="CD95" s="4">
        <v>8094.72</v>
      </c>
      <c r="CE95" s="4">
        <v>8001.18</v>
      </c>
      <c r="CF95" s="4">
        <v>7908.97</v>
      </c>
      <c r="CG95" s="4">
        <v>7817.81</v>
      </c>
      <c r="CH95" s="4">
        <v>7727.61</v>
      </c>
      <c r="CI95" s="4">
        <v>7638.51</v>
      </c>
      <c r="CJ95" s="4">
        <v>7550.29</v>
      </c>
      <c r="CK95" s="4">
        <v>7463.13</v>
      </c>
      <c r="CL95" s="4">
        <v>7377.34</v>
      </c>
      <c r="CM95" s="4">
        <v>7292.41</v>
      </c>
    </row>
    <row r="96" spans="1:91" ht="14.1" customHeight="1">
      <c r="A96" s="2">
        <v>90</v>
      </c>
      <c r="B96" s="4">
        <v>17232.509999999998</v>
      </c>
      <c r="C96" s="4">
        <v>18129.72</v>
      </c>
      <c r="D96" s="4">
        <v>18242.11</v>
      </c>
      <c r="E96" s="4">
        <v>17448.66</v>
      </c>
      <c r="F96" s="4">
        <v>18290.77</v>
      </c>
      <c r="G96" s="4">
        <v>17620.439999999999</v>
      </c>
      <c r="H96" s="4">
        <v>16473.669999999998</v>
      </c>
      <c r="I96" s="4">
        <v>16653.189999999999</v>
      </c>
      <c r="J96" s="4">
        <v>16444.27</v>
      </c>
      <c r="K96" s="4">
        <v>16056.18</v>
      </c>
      <c r="L96" s="4">
        <v>16623.259999999998</v>
      </c>
      <c r="M96" s="4">
        <v>15921.43</v>
      </c>
      <c r="N96" s="4">
        <v>16538.46</v>
      </c>
      <c r="O96" s="4">
        <v>15539.6</v>
      </c>
      <c r="P96" s="4">
        <v>16200.02</v>
      </c>
      <c r="Q96" s="4">
        <v>16039.58</v>
      </c>
      <c r="R96" s="4">
        <v>15795.97</v>
      </c>
      <c r="S96" s="4">
        <v>15592.68</v>
      </c>
      <c r="T96" s="4">
        <v>15958.85</v>
      </c>
      <c r="U96" s="4">
        <v>15282.62</v>
      </c>
      <c r="V96" s="4">
        <v>14926.4</v>
      </c>
      <c r="W96" s="4">
        <v>15401.12</v>
      </c>
      <c r="X96" s="4">
        <v>15596.45</v>
      </c>
      <c r="Y96" s="4">
        <v>14602.66</v>
      </c>
      <c r="Z96" s="4">
        <v>14662.1</v>
      </c>
      <c r="AA96" s="4">
        <v>14241.13</v>
      </c>
      <c r="AB96" s="4">
        <v>14432.32</v>
      </c>
      <c r="AC96" s="4">
        <v>13800.23</v>
      </c>
      <c r="AD96" s="4">
        <v>12829.4</v>
      </c>
      <c r="AE96" s="4">
        <v>13590.64</v>
      </c>
      <c r="AF96" s="4">
        <v>13281.12</v>
      </c>
      <c r="AG96" s="4">
        <v>13770.6</v>
      </c>
      <c r="AH96" s="4">
        <v>13534.46</v>
      </c>
      <c r="AI96" s="4">
        <v>13155.29</v>
      </c>
      <c r="AJ96" s="4">
        <v>14156.59</v>
      </c>
      <c r="AK96" s="4">
        <v>13326.81</v>
      </c>
      <c r="AL96" s="4">
        <v>13380.68</v>
      </c>
      <c r="AM96" s="4">
        <v>13546.1</v>
      </c>
      <c r="AN96" s="4">
        <v>12724.92</v>
      </c>
      <c r="AO96" s="4">
        <v>14268</v>
      </c>
      <c r="AP96" s="4">
        <v>13443.49</v>
      </c>
      <c r="AQ96" s="4">
        <v>13290.39</v>
      </c>
      <c r="AR96" s="4">
        <v>13066.06</v>
      </c>
      <c r="AS96" s="4">
        <v>12962.87</v>
      </c>
      <c r="AT96" s="4">
        <v>12860.9</v>
      </c>
      <c r="AU96" s="4">
        <v>12763.63</v>
      </c>
      <c r="AV96" s="4">
        <v>12672.88</v>
      </c>
      <c r="AW96" s="4">
        <v>12588.72</v>
      </c>
      <c r="AX96" s="4">
        <v>12511.08</v>
      </c>
      <c r="AY96" s="4">
        <v>12438.56</v>
      </c>
      <c r="AZ96" s="4">
        <v>12368.5</v>
      </c>
      <c r="BA96" s="4">
        <v>12296.3</v>
      </c>
      <c r="BB96" s="4">
        <v>12219.37</v>
      </c>
      <c r="BC96" s="4">
        <v>12138.11</v>
      </c>
      <c r="BD96" s="4">
        <v>12052.97</v>
      </c>
      <c r="BE96" s="4">
        <v>11964.39</v>
      </c>
      <c r="BF96" s="4">
        <v>11873.36</v>
      </c>
      <c r="BG96" s="4">
        <v>11780.8</v>
      </c>
      <c r="BH96" s="4">
        <v>11686.28</v>
      </c>
      <c r="BI96" s="4">
        <v>11589.04</v>
      </c>
      <c r="BJ96" s="4">
        <v>11487.58</v>
      </c>
      <c r="BK96" s="4">
        <v>11381.24</v>
      </c>
      <c r="BL96" s="4">
        <v>11268.78</v>
      </c>
      <c r="BM96" s="4">
        <v>11149.42</v>
      </c>
      <c r="BN96" s="4">
        <v>11026.65</v>
      </c>
      <c r="BO96" s="4">
        <v>10903.77</v>
      </c>
      <c r="BP96" s="4">
        <v>10781.89</v>
      </c>
      <c r="BQ96" s="4">
        <v>10661.61</v>
      </c>
      <c r="BR96" s="4">
        <v>10542.61</v>
      </c>
      <c r="BS96" s="4">
        <v>10424.549999999999</v>
      </c>
      <c r="BT96" s="4">
        <v>10307.83</v>
      </c>
      <c r="BU96" s="4">
        <v>10192.459999999999</v>
      </c>
      <c r="BV96" s="4">
        <v>10078.280000000001</v>
      </c>
      <c r="BW96" s="4">
        <v>9965.4</v>
      </c>
      <c r="BX96" s="4">
        <v>9853.5400000000009</v>
      </c>
      <c r="BY96" s="4">
        <v>9742.69</v>
      </c>
      <c r="BZ96" s="4">
        <v>9633.31</v>
      </c>
      <c r="CA96" s="4">
        <v>9525.09</v>
      </c>
      <c r="CB96" s="4">
        <v>9417.7800000000007</v>
      </c>
      <c r="CC96" s="4">
        <v>9311.9</v>
      </c>
      <c r="CD96" s="4">
        <v>9206.99</v>
      </c>
      <c r="CE96" s="4">
        <v>9103.0499999999993</v>
      </c>
      <c r="CF96" s="4">
        <v>9000.26</v>
      </c>
      <c r="CG96" s="4">
        <v>8898.36</v>
      </c>
      <c r="CH96" s="4">
        <v>8797.6299999999992</v>
      </c>
      <c r="CI96" s="4">
        <v>8698.11</v>
      </c>
      <c r="CJ96" s="4">
        <v>8599.61</v>
      </c>
      <c r="CK96" s="4">
        <v>8502.2800000000007</v>
      </c>
      <c r="CL96" s="4">
        <v>8406.2900000000009</v>
      </c>
      <c r="CM96" s="4">
        <v>8311.39</v>
      </c>
    </row>
    <row r="97" spans="1:91" ht="14.1" customHeight="1">
      <c r="A97" s="2">
        <v>91</v>
      </c>
      <c r="B97" s="4">
        <v>19218.849999999999</v>
      </c>
      <c r="C97" s="4">
        <v>19039.990000000002</v>
      </c>
      <c r="D97" s="4">
        <v>19098.63</v>
      </c>
      <c r="E97" s="4">
        <v>18887.02</v>
      </c>
      <c r="F97" s="4">
        <v>19086.080000000002</v>
      </c>
      <c r="G97" s="4">
        <v>18490.7</v>
      </c>
      <c r="H97" s="4">
        <v>17406.990000000002</v>
      </c>
      <c r="I97" s="4">
        <v>18113.27</v>
      </c>
      <c r="J97" s="4">
        <v>18368.5</v>
      </c>
      <c r="K97" s="4">
        <v>17520.669999999998</v>
      </c>
      <c r="L97" s="4">
        <v>18440.830000000002</v>
      </c>
      <c r="M97" s="4">
        <v>17124.89</v>
      </c>
      <c r="N97" s="4">
        <v>17791.919999999998</v>
      </c>
      <c r="O97" s="4">
        <v>16885.349999999999</v>
      </c>
      <c r="P97" s="4">
        <v>17592.150000000001</v>
      </c>
      <c r="Q97" s="4">
        <v>17510.88</v>
      </c>
      <c r="R97" s="4">
        <v>17558.77</v>
      </c>
      <c r="S97" s="4">
        <v>17131.78</v>
      </c>
      <c r="T97" s="4">
        <v>17610.310000000001</v>
      </c>
      <c r="U97" s="4">
        <v>16989.02</v>
      </c>
      <c r="V97" s="4">
        <v>16643.61</v>
      </c>
      <c r="W97" s="4">
        <v>17005.32</v>
      </c>
      <c r="X97" s="4">
        <v>16851.759999999998</v>
      </c>
      <c r="Y97" s="4">
        <v>16251.37</v>
      </c>
      <c r="Z97" s="4">
        <v>16361.21</v>
      </c>
      <c r="AA97" s="4">
        <v>16051.83</v>
      </c>
      <c r="AB97" s="4">
        <v>15669.13</v>
      </c>
      <c r="AC97" s="4">
        <v>16417.91</v>
      </c>
      <c r="AD97" s="4">
        <v>14475.91</v>
      </c>
      <c r="AE97" s="4">
        <v>14379.96</v>
      </c>
      <c r="AF97" s="4">
        <v>14384.82</v>
      </c>
      <c r="AG97" s="4">
        <v>15270.49</v>
      </c>
      <c r="AH97" s="4">
        <v>15342.8</v>
      </c>
      <c r="AI97" s="4">
        <v>14279.59</v>
      </c>
      <c r="AJ97" s="4">
        <v>15475.65</v>
      </c>
      <c r="AK97" s="4">
        <v>14902.13</v>
      </c>
      <c r="AL97" s="4">
        <v>15146.41</v>
      </c>
      <c r="AM97" s="4">
        <v>15165.72</v>
      </c>
      <c r="AN97" s="4">
        <v>14176.81</v>
      </c>
      <c r="AO97" s="4">
        <v>16158.99</v>
      </c>
      <c r="AP97" s="4">
        <v>15054.18</v>
      </c>
      <c r="AQ97" s="4">
        <v>14889.03</v>
      </c>
      <c r="AR97" s="4">
        <v>14646.82</v>
      </c>
      <c r="AS97" s="4">
        <v>14539.86</v>
      </c>
      <c r="AT97" s="4">
        <v>14431.54</v>
      </c>
      <c r="AU97" s="4">
        <v>14325.93</v>
      </c>
      <c r="AV97" s="4">
        <v>14225.3</v>
      </c>
      <c r="AW97" s="4">
        <v>14130.15</v>
      </c>
      <c r="AX97" s="4">
        <v>14041.74</v>
      </c>
      <c r="AY97" s="4">
        <v>13959.88</v>
      </c>
      <c r="AZ97" s="4">
        <v>13883.53</v>
      </c>
      <c r="BA97" s="4">
        <v>13809.17</v>
      </c>
      <c r="BB97" s="4">
        <v>13731.8</v>
      </c>
      <c r="BC97" s="4">
        <v>13648.86</v>
      </c>
      <c r="BD97" s="4">
        <v>13560.94</v>
      </c>
      <c r="BE97" s="4">
        <v>13468.74</v>
      </c>
      <c r="BF97" s="4">
        <v>13372.3</v>
      </c>
      <c r="BG97" s="4">
        <v>13273.23</v>
      </c>
      <c r="BH97" s="4">
        <v>13171.98</v>
      </c>
      <c r="BI97" s="4">
        <v>13067.61</v>
      </c>
      <c r="BJ97" s="4">
        <v>12959.35</v>
      </c>
      <c r="BK97" s="4">
        <v>12846.13</v>
      </c>
      <c r="BL97" s="4">
        <v>12726.53</v>
      </c>
      <c r="BM97" s="4">
        <v>12599.75</v>
      </c>
      <c r="BN97" s="4">
        <v>12468.18</v>
      </c>
      <c r="BO97" s="4">
        <v>12335.58</v>
      </c>
      <c r="BP97" s="4">
        <v>12204.11</v>
      </c>
      <c r="BQ97" s="4">
        <v>12074.22</v>
      </c>
      <c r="BR97" s="4">
        <v>11945.76</v>
      </c>
      <c r="BS97" s="4">
        <v>11818.42</v>
      </c>
      <c r="BT97" s="4">
        <v>11692.38</v>
      </c>
      <c r="BU97" s="4">
        <v>11567.98</v>
      </c>
      <c r="BV97" s="4">
        <v>11444.45</v>
      </c>
      <c r="BW97" s="4">
        <v>11321.8</v>
      </c>
      <c r="BX97" s="4">
        <v>11200.84</v>
      </c>
      <c r="BY97" s="4">
        <v>11081.08</v>
      </c>
      <c r="BZ97" s="4">
        <v>10962.21</v>
      </c>
      <c r="CA97" s="4">
        <v>10844.71</v>
      </c>
      <c r="CB97" s="4">
        <v>10728.46</v>
      </c>
      <c r="CC97" s="4">
        <v>10613.37</v>
      </c>
      <c r="CD97" s="4">
        <v>10499.31</v>
      </c>
      <c r="CE97" s="4">
        <v>10386.44</v>
      </c>
      <c r="CF97" s="4">
        <v>10274.790000000001</v>
      </c>
      <c r="CG97" s="4">
        <v>10163.969999999999</v>
      </c>
      <c r="CH97" s="4">
        <v>10054.02</v>
      </c>
      <c r="CI97" s="4">
        <v>9945.34</v>
      </c>
      <c r="CJ97" s="4">
        <v>9838.06</v>
      </c>
      <c r="CK97" s="4">
        <v>9731.99</v>
      </c>
      <c r="CL97" s="4">
        <v>9626.98</v>
      </c>
      <c r="CM97" s="4">
        <v>9523.0300000000007</v>
      </c>
    </row>
    <row r="98" spans="1:91" ht="14.1" customHeight="1">
      <c r="A98" s="2">
        <v>92</v>
      </c>
      <c r="B98" s="4">
        <v>21222.47</v>
      </c>
      <c r="C98" s="4">
        <v>20862.71</v>
      </c>
      <c r="D98" s="4">
        <v>20690.150000000001</v>
      </c>
      <c r="E98" s="4">
        <v>20050.52</v>
      </c>
      <c r="F98" s="4">
        <v>21723.05</v>
      </c>
      <c r="G98" s="4">
        <v>19961.62</v>
      </c>
      <c r="H98" s="4">
        <v>19727.63</v>
      </c>
      <c r="I98" s="4">
        <v>20030.71</v>
      </c>
      <c r="J98" s="4">
        <v>20074.05</v>
      </c>
      <c r="K98" s="4">
        <v>19281.91</v>
      </c>
      <c r="L98" s="4">
        <v>19840.7</v>
      </c>
      <c r="M98" s="4">
        <v>19070.080000000002</v>
      </c>
      <c r="N98" s="4">
        <v>19790.78</v>
      </c>
      <c r="O98" s="4">
        <v>18408.330000000002</v>
      </c>
      <c r="P98" s="4">
        <v>19094.79</v>
      </c>
      <c r="Q98" s="4">
        <v>18911.52</v>
      </c>
      <c r="R98" s="4">
        <v>19266.84</v>
      </c>
      <c r="S98" s="4">
        <v>19119.03</v>
      </c>
      <c r="T98" s="4">
        <v>19515.27</v>
      </c>
      <c r="U98" s="4">
        <v>18529.5</v>
      </c>
      <c r="V98" s="4">
        <v>18178.09</v>
      </c>
      <c r="W98" s="4">
        <v>18827.3</v>
      </c>
      <c r="X98" s="4">
        <v>18976.36</v>
      </c>
      <c r="Y98" s="4">
        <v>18245.34</v>
      </c>
      <c r="Z98" s="4">
        <v>17848.45</v>
      </c>
      <c r="AA98" s="4">
        <v>17592.509999999998</v>
      </c>
      <c r="AB98" s="4">
        <v>17819.8</v>
      </c>
      <c r="AC98" s="4">
        <v>18056.77</v>
      </c>
      <c r="AD98" s="4">
        <v>16752.439999999999</v>
      </c>
      <c r="AE98" s="4">
        <v>16668.61</v>
      </c>
      <c r="AF98" s="4">
        <v>15503.94</v>
      </c>
      <c r="AG98" s="4">
        <v>16978.7</v>
      </c>
      <c r="AH98" s="4">
        <v>17069.84</v>
      </c>
      <c r="AI98" s="4">
        <v>16105.16</v>
      </c>
      <c r="AJ98" s="4">
        <v>17408.89</v>
      </c>
      <c r="AK98" s="4">
        <v>16565.810000000001</v>
      </c>
      <c r="AL98" s="4">
        <v>16798.3</v>
      </c>
      <c r="AM98" s="4">
        <v>16977.47</v>
      </c>
      <c r="AN98" s="4">
        <v>15792.82</v>
      </c>
      <c r="AO98" s="4">
        <v>18048.5</v>
      </c>
      <c r="AP98" s="4">
        <v>16786.59</v>
      </c>
      <c r="AQ98" s="4">
        <v>16614.34</v>
      </c>
      <c r="AR98" s="4">
        <v>16357.2</v>
      </c>
      <c r="AS98" s="4">
        <v>16250.42</v>
      </c>
      <c r="AT98" s="4">
        <v>16139.68</v>
      </c>
      <c r="AU98" s="4">
        <v>16028.18</v>
      </c>
      <c r="AV98" s="4">
        <v>15919.06</v>
      </c>
      <c r="AW98" s="4">
        <v>15814.5</v>
      </c>
      <c r="AX98" s="4">
        <v>15715.52</v>
      </c>
      <c r="AY98" s="4">
        <v>15623.53</v>
      </c>
      <c r="AZ98" s="4">
        <v>15538.36</v>
      </c>
      <c r="BA98" s="4">
        <v>15457.54</v>
      </c>
      <c r="BB98" s="4">
        <v>15378.32</v>
      </c>
      <c r="BC98" s="4">
        <v>15295.73</v>
      </c>
      <c r="BD98" s="4">
        <v>15206.4</v>
      </c>
      <c r="BE98" s="4">
        <v>15111.73</v>
      </c>
      <c r="BF98" s="4">
        <v>15012.51</v>
      </c>
      <c r="BG98" s="4">
        <v>14908.47</v>
      </c>
      <c r="BH98" s="4">
        <v>14801.05</v>
      </c>
      <c r="BI98" s="4">
        <v>14690.17</v>
      </c>
      <c r="BJ98" s="4">
        <v>14575.26</v>
      </c>
      <c r="BK98" s="4">
        <v>14455.48</v>
      </c>
      <c r="BL98" s="4">
        <v>14329.36</v>
      </c>
      <c r="BM98" s="4">
        <v>14195.58</v>
      </c>
      <c r="BN98" s="4">
        <v>14056.36</v>
      </c>
      <c r="BO98" s="4">
        <v>13916.1</v>
      </c>
      <c r="BP98" s="4">
        <v>13776.9</v>
      </c>
      <c r="BQ98" s="4">
        <v>13639.22</v>
      </c>
      <c r="BR98" s="4">
        <v>13502.98</v>
      </c>
      <c r="BS98" s="4">
        <v>13368.06</v>
      </c>
      <c r="BT98" s="4">
        <v>13234.35</v>
      </c>
      <c r="BU98" s="4">
        <v>13101.79</v>
      </c>
      <c r="BV98" s="4">
        <v>12970.42</v>
      </c>
      <c r="BW98" s="4">
        <v>12840</v>
      </c>
      <c r="BX98" s="4">
        <v>12711.07</v>
      </c>
      <c r="BY98" s="4">
        <v>12583.61</v>
      </c>
      <c r="BZ98" s="4">
        <v>12456.77</v>
      </c>
      <c r="CA98" s="4">
        <v>12331.24</v>
      </c>
      <c r="CB98" s="4">
        <v>12207.04</v>
      </c>
      <c r="CC98" s="4">
        <v>12083.96</v>
      </c>
      <c r="CD98" s="4">
        <v>11962.08</v>
      </c>
      <c r="CE98" s="4">
        <v>11841.46</v>
      </c>
      <c r="CF98" s="4">
        <v>11722.08</v>
      </c>
      <c r="CG98" s="4">
        <v>11603.35</v>
      </c>
      <c r="CH98" s="4">
        <v>11485.43</v>
      </c>
      <c r="CI98" s="4">
        <v>11368.85</v>
      </c>
      <c r="CJ98" s="4">
        <v>11253.54</v>
      </c>
      <c r="CK98" s="4">
        <v>11139.34</v>
      </c>
      <c r="CL98" s="4">
        <v>11026.39</v>
      </c>
      <c r="CM98" s="4">
        <v>10914.42</v>
      </c>
    </row>
    <row r="99" spans="1:91" ht="14.1" customHeight="1">
      <c r="A99" s="2">
        <v>93</v>
      </c>
      <c r="B99" s="4">
        <v>21821.01</v>
      </c>
      <c r="C99" s="4">
        <v>22721.119999999999</v>
      </c>
      <c r="D99" s="4">
        <v>22331.37</v>
      </c>
      <c r="E99" s="4">
        <v>21912.93</v>
      </c>
      <c r="F99" s="4">
        <v>23402.61</v>
      </c>
      <c r="G99" s="4">
        <v>22792.44</v>
      </c>
      <c r="H99" s="4">
        <v>20747.810000000001</v>
      </c>
      <c r="I99" s="4">
        <v>21452.95</v>
      </c>
      <c r="J99" s="4">
        <v>21996.19</v>
      </c>
      <c r="K99" s="4">
        <v>20902.82</v>
      </c>
      <c r="L99" s="4">
        <v>21579.38</v>
      </c>
      <c r="M99" s="4">
        <v>20288.419999999998</v>
      </c>
      <c r="N99" s="4">
        <v>21823.21</v>
      </c>
      <c r="O99" s="4">
        <v>20298.05</v>
      </c>
      <c r="P99" s="4">
        <v>20865.189999999999</v>
      </c>
      <c r="Q99" s="4">
        <v>20566.89</v>
      </c>
      <c r="R99" s="4">
        <v>21229.08</v>
      </c>
      <c r="S99" s="4">
        <v>20932.560000000001</v>
      </c>
      <c r="T99" s="4">
        <v>21425.23</v>
      </c>
      <c r="U99" s="4">
        <v>20446.8</v>
      </c>
      <c r="V99" s="4">
        <v>20418.88</v>
      </c>
      <c r="W99" s="4">
        <v>20842.59</v>
      </c>
      <c r="X99" s="4">
        <v>21392.81</v>
      </c>
      <c r="Y99" s="4">
        <v>19494.63</v>
      </c>
      <c r="Z99" s="4">
        <v>20372.68</v>
      </c>
      <c r="AA99" s="4">
        <v>19353.22</v>
      </c>
      <c r="AB99" s="4">
        <v>19577.39</v>
      </c>
      <c r="AC99" s="4">
        <v>19970.7</v>
      </c>
      <c r="AD99" s="4">
        <v>17863.689999999999</v>
      </c>
      <c r="AE99" s="4">
        <v>18797.77</v>
      </c>
      <c r="AF99" s="4">
        <v>17535.77</v>
      </c>
      <c r="AG99" s="4">
        <v>17870.560000000001</v>
      </c>
      <c r="AH99" s="4">
        <v>18892.23</v>
      </c>
      <c r="AI99" s="4">
        <v>17723.919999999998</v>
      </c>
      <c r="AJ99" s="4">
        <v>19393.22</v>
      </c>
      <c r="AK99" s="4">
        <v>18238.78</v>
      </c>
      <c r="AL99" s="4">
        <v>18572.55</v>
      </c>
      <c r="AM99" s="4">
        <v>18895.14</v>
      </c>
      <c r="AN99" s="4">
        <v>17364.73</v>
      </c>
      <c r="AO99" s="4">
        <v>20159.009999999998</v>
      </c>
      <c r="AP99" s="4">
        <v>18633.7</v>
      </c>
      <c r="AQ99" s="4">
        <v>18455.95</v>
      </c>
      <c r="AR99" s="4">
        <v>18186.099999999999</v>
      </c>
      <c r="AS99" s="4">
        <v>18084.14</v>
      </c>
      <c r="AT99" s="4">
        <v>17974.189999999999</v>
      </c>
      <c r="AU99" s="4">
        <v>17859.77</v>
      </c>
      <c r="AV99" s="4">
        <v>17745.64</v>
      </c>
      <c r="AW99" s="4">
        <v>17633.7</v>
      </c>
      <c r="AX99" s="4">
        <v>17525.71</v>
      </c>
      <c r="AY99" s="4">
        <v>17424.54</v>
      </c>
      <c r="AZ99" s="4">
        <v>17330.099999999999</v>
      </c>
      <c r="BA99" s="4">
        <v>17240.599999999999</v>
      </c>
      <c r="BB99" s="4">
        <v>17155.41</v>
      </c>
      <c r="BC99" s="4">
        <v>17071.830000000002</v>
      </c>
      <c r="BD99" s="4">
        <v>16983.900000000001</v>
      </c>
      <c r="BE99" s="4">
        <v>16888.89</v>
      </c>
      <c r="BF99" s="4">
        <v>16787.71</v>
      </c>
      <c r="BG99" s="4">
        <v>16681.14</v>
      </c>
      <c r="BH99" s="4">
        <v>16569.080000000002</v>
      </c>
      <c r="BI99" s="4">
        <v>16452.43</v>
      </c>
      <c r="BJ99" s="4">
        <v>16331.87</v>
      </c>
      <c r="BK99" s="4">
        <v>16206.12</v>
      </c>
      <c r="BL99" s="4">
        <v>16073.79</v>
      </c>
      <c r="BM99" s="4">
        <v>15933.62</v>
      </c>
      <c r="BN99" s="4">
        <v>15787.37</v>
      </c>
      <c r="BO99" s="4">
        <v>15640.42</v>
      </c>
      <c r="BP99" s="4">
        <v>15494.5</v>
      </c>
      <c r="BQ99" s="4">
        <v>15349.22</v>
      </c>
      <c r="BR99" s="4">
        <v>15205.68</v>
      </c>
      <c r="BS99" s="4">
        <v>15063.63</v>
      </c>
      <c r="BT99" s="4">
        <v>14922.98</v>
      </c>
      <c r="BU99" s="4">
        <v>14783.17</v>
      </c>
      <c r="BV99" s="4">
        <v>14644.61</v>
      </c>
      <c r="BW99" s="4">
        <v>14507.41</v>
      </c>
      <c r="BX99" s="4">
        <v>14371.02</v>
      </c>
      <c r="BY99" s="4">
        <v>14236.01</v>
      </c>
      <c r="BZ99" s="4">
        <v>14102.2</v>
      </c>
      <c r="CA99" s="4">
        <v>13969.35</v>
      </c>
      <c r="CB99" s="4">
        <v>13837.27</v>
      </c>
      <c r="CC99" s="4">
        <v>13706.8</v>
      </c>
      <c r="CD99" s="4">
        <v>13577.6</v>
      </c>
      <c r="CE99" s="4">
        <v>13449.64</v>
      </c>
      <c r="CF99" s="4">
        <v>13322.65</v>
      </c>
      <c r="CG99" s="4">
        <v>13196.44</v>
      </c>
      <c r="CH99" s="4">
        <v>13071.36</v>
      </c>
      <c r="CI99" s="4">
        <v>12947.28</v>
      </c>
      <c r="CJ99" s="4">
        <v>12824.27</v>
      </c>
      <c r="CK99" s="4">
        <v>12702.13</v>
      </c>
      <c r="CL99" s="4">
        <v>12581.52</v>
      </c>
      <c r="CM99" s="4">
        <v>12462.18</v>
      </c>
    </row>
    <row r="100" spans="1:91" ht="14.1" customHeight="1">
      <c r="A100" s="2">
        <v>94</v>
      </c>
      <c r="B100" s="4">
        <v>23769.71</v>
      </c>
      <c r="C100" s="4">
        <v>24848.98</v>
      </c>
      <c r="D100" s="4">
        <v>24701.9</v>
      </c>
      <c r="E100" s="4">
        <v>23308.11</v>
      </c>
      <c r="F100" s="4">
        <v>23900.31</v>
      </c>
      <c r="G100" s="4">
        <v>23895.23</v>
      </c>
      <c r="H100" s="4">
        <v>23093.58</v>
      </c>
      <c r="I100" s="4">
        <v>22534.32</v>
      </c>
      <c r="J100" s="4">
        <v>23680.880000000001</v>
      </c>
      <c r="K100" s="4">
        <v>22528.400000000001</v>
      </c>
      <c r="L100" s="4">
        <v>23468.51</v>
      </c>
      <c r="M100" s="4">
        <v>21830.58</v>
      </c>
      <c r="N100" s="4">
        <v>23406.41</v>
      </c>
      <c r="O100" s="4">
        <v>21790.16</v>
      </c>
      <c r="P100" s="4">
        <v>23648.79</v>
      </c>
      <c r="Q100" s="4">
        <v>22848.16</v>
      </c>
      <c r="R100" s="4">
        <v>22796.27</v>
      </c>
      <c r="S100" s="4">
        <v>22756.2</v>
      </c>
      <c r="T100" s="4">
        <v>23242.49</v>
      </c>
      <c r="U100" s="4">
        <v>22137.38</v>
      </c>
      <c r="V100" s="4">
        <v>21879.18</v>
      </c>
      <c r="W100" s="4">
        <v>22076.35</v>
      </c>
      <c r="X100" s="4">
        <v>22859.200000000001</v>
      </c>
      <c r="Y100" s="4">
        <v>22257.25</v>
      </c>
      <c r="Z100" s="4">
        <v>21990.46</v>
      </c>
      <c r="AA100" s="4">
        <v>21113.21</v>
      </c>
      <c r="AB100" s="4">
        <v>21283.58</v>
      </c>
      <c r="AC100" s="4">
        <v>21999.18</v>
      </c>
      <c r="AD100" s="4">
        <v>19932.05</v>
      </c>
      <c r="AE100" s="4">
        <v>20642.900000000001</v>
      </c>
      <c r="AF100" s="4">
        <v>19879.29</v>
      </c>
      <c r="AG100" s="4">
        <v>20363.689999999999</v>
      </c>
      <c r="AH100" s="4">
        <v>20100.5</v>
      </c>
      <c r="AI100" s="4">
        <v>19566.78</v>
      </c>
      <c r="AJ100" s="4">
        <v>22033.19</v>
      </c>
      <c r="AK100" s="4">
        <v>19896.57</v>
      </c>
      <c r="AL100" s="4">
        <v>20753.150000000001</v>
      </c>
      <c r="AM100" s="4">
        <v>20839.900000000001</v>
      </c>
      <c r="AN100" s="4">
        <v>19161.89</v>
      </c>
      <c r="AO100" s="4">
        <v>21652.38</v>
      </c>
      <c r="AP100" s="4">
        <v>20584.84</v>
      </c>
      <c r="AQ100" s="4">
        <v>20404.23</v>
      </c>
      <c r="AR100" s="4">
        <v>20124.07</v>
      </c>
      <c r="AS100" s="4">
        <v>20030.11</v>
      </c>
      <c r="AT100" s="4">
        <v>19924.8</v>
      </c>
      <c r="AU100" s="4">
        <v>19812.439999999999</v>
      </c>
      <c r="AV100" s="4">
        <v>19696.78</v>
      </c>
      <c r="AW100" s="4">
        <v>19580.060000000001</v>
      </c>
      <c r="AX100" s="4">
        <v>19465.87</v>
      </c>
      <c r="AY100" s="4">
        <v>19357.099999999999</v>
      </c>
      <c r="AZ100" s="4">
        <v>19253.830000000002</v>
      </c>
      <c r="BA100" s="4">
        <v>19156.32</v>
      </c>
      <c r="BB100" s="4">
        <v>19063.810000000001</v>
      </c>
      <c r="BC100" s="4">
        <v>18974.73</v>
      </c>
      <c r="BD100" s="4">
        <v>18886.330000000002</v>
      </c>
      <c r="BE100" s="4">
        <v>18793.43</v>
      </c>
      <c r="BF100" s="4">
        <v>18692.080000000002</v>
      </c>
      <c r="BG100" s="4">
        <v>18584.73</v>
      </c>
      <c r="BH100" s="4">
        <v>18470.86</v>
      </c>
      <c r="BI100" s="4">
        <v>18350.38</v>
      </c>
      <c r="BJ100" s="4">
        <v>18225.27</v>
      </c>
      <c r="BK100" s="4">
        <v>18094.240000000002</v>
      </c>
      <c r="BL100" s="4">
        <v>17956.509999999998</v>
      </c>
      <c r="BM100" s="4">
        <v>17811.18</v>
      </c>
      <c r="BN100" s="4">
        <v>17659.78</v>
      </c>
      <c r="BO100" s="4">
        <v>17506.57</v>
      </c>
      <c r="BP100" s="4">
        <v>17354.599999999999</v>
      </c>
      <c r="BQ100" s="4">
        <v>17203.48</v>
      </c>
      <c r="BR100" s="4">
        <v>17053.259999999998</v>
      </c>
      <c r="BS100" s="4">
        <v>16904.759999999998</v>
      </c>
      <c r="BT100" s="4">
        <v>16757.939999999999</v>
      </c>
      <c r="BU100" s="4">
        <v>16612.11</v>
      </c>
      <c r="BV100" s="4">
        <v>16467.29</v>
      </c>
      <c r="BW100" s="4">
        <v>16323.62</v>
      </c>
      <c r="BX100" s="4">
        <v>16180.7</v>
      </c>
      <c r="BY100" s="4">
        <v>16039.03</v>
      </c>
      <c r="BZ100" s="4">
        <v>15898.79</v>
      </c>
      <c r="CA100" s="4">
        <v>15759.69</v>
      </c>
      <c r="CB100" s="4">
        <v>15621.12</v>
      </c>
      <c r="CC100" s="4">
        <v>15483.92</v>
      </c>
      <c r="CD100" s="4">
        <v>15348.06</v>
      </c>
      <c r="CE100" s="4">
        <v>15213.05</v>
      </c>
      <c r="CF100" s="4">
        <v>15079.12</v>
      </c>
      <c r="CG100" s="4">
        <v>14946.42</v>
      </c>
      <c r="CH100" s="4">
        <v>14814.72</v>
      </c>
      <c r="CI100" s="4">
        <v>14683.84</v>
      </c>
      <c r="CJ100" s="4">
        <v>14553.79</v>
      </c>
      <c r="CK100" s="4">
        <v>14424.71</v>
      </c>
      <c r="CL100" s="4">
        <v>14297.15</v>
      </c>
      <c r="CM100" s="4">
        <v>14170.48</v>
      </c>
    </row>
    <row r="101" spans="1:91" ht="14.1" customHeight="1">
      <c r="A101" s="2">
        <v>95</v>
      </c>
      <c r="B101" s="4">
        <v>25406.69</v>
      </c>
      <c r="C101" s="4">
        <v>25334.86</v>
      </c>
      <c r="D101" s="4">
        <v>25704.65</v>
      </c>
      <c r="E101" s="4">
        <v>25232.67</v>
      </c>
      <c r="F101" s="4">
        <v>26268.28</v>
      </c>
      <c r="G101" s="4">
        <v>25574.21</v>
      </c>
      <c r="H101" s="4">
        <v>23583.09</v>
      </c>
      <c r="I101" s="4">
        <v>24477.55</v>
      </c>
      <c r="J101" s="4">
        <v>25017.8</v>
      </c>
      <c r="K101" s="4">
        <v>24731.51</v>
      </c>
      <c r="L101" s="4">
        <v>25125.71</v>
      </c>
      <c r="M101" s="4">
        <v>24636.36</v>
      </c>
      <c r="N101" s="4">
        <v>25117.59</v>
      </c>
      <c r="O101" s="4">
        <v>23491.18</v>
      </c>
      <c r="P101" s="4">
        <v>24848.25</v>
      </c>
      <c r="Q101" s="4">
        <v>24978.36</v>
      </c>
      <c r="R101" s="4">
        <v>24747.83</v>
      </c>
      <c r="S101" s="4">
        <v>24278.68</v>
      </c>
      <c r="T101" s="4">
        <v>24551.84</v>
      </c>
      <c r="U101" s="4">
        <v>24823.09</v>
      </c>
      <c r="V101" s="4">
        <v>24158.15</v>
      </c>
      <c r="W101" s="4">
        <v>23839.16</v>
      </c>
      <c r="X101" s="4">
        <v>24825.65</v>
      </c>
      <c r="Y101" s="4">
        <v>23257.62</v>
      </c>
      <c r="Z101" s="4">
        <v>24226.68</v>
      </c>
      <c r="AA101" s="4">
        <v>23297.73</v>
      </c>
      <c r="AB101" s="4">
        <v>23655.09</v>
      </c>
      <c r="AC101" s="4">
        <v>23759.06</v>
      </c>
      <c r="AD101" s="4">
        <v>22187.08</v>
      </c>
      <c r="AE101" s="4">
        <v>22201.360000000001</v>
      </c>
      <c r="AF101" s="4">
        <v>22402.5</v>
      </c>
      <c r="AG101" s="4">
        <v>22626.97</v>
      </c>
      <c r="AH101" s="4">
        <v>23022.25</v>
      </c>
      <c r="AI101" s="4">
        <v>21199.47</v>
      </c>
      <c r="AJ101" s="4">
        <v>22960.79</v>
      </c>
      <c r="AK101" s="4">
        <v>22597.71</v>
      </c>
      <c r="AL101" s="4">
        <v>23356.51</v>
      </c>
      <c r="AM101" s="4">
        <v>22933.94</v>
      </c>
      <c r="AN101" s="4">
        <v>21531.18</v>
      </c>
      <c r="AO101" s="4">
        <v>23924.93</v>
      </c>
      <c r="AP101" s="4">
        <v>22660.560000000001</v>
      </c>
      <c r="AQ101" s="4">
        <v>22481.17</v>
      </c>
      <c r="AR101" s="4">
        <v>22189.919999999998</v>
      </c>
      <c r="AS101" s="4">
        <v>22107.25</v>
      </c>
      <c r="AT101" s="4">
        <v>22012.73</v>
      </c>
      <c r="AU101" s="4">
        <v>21906.47</v>
      </c>
      <c r="AV101" s="4">
        <v>21791.51</v>
      </c>
      <c r="AW101" s="4">
        <v>21672.98</v>
      </c>
      <c r="AX101" s="4">
        <v>21555.02</v>
      </c>
      <c r="AY101" s="4">
        <v>21439.98</v>
      </c>
      <c r="AZ101" s="4">
        <v>21329.75</v>
      </c>
      <c r="BA101" s="4">
        <v>21225.37</v>
      </c>
      <c r="BB101" s="4">
        <v>21126.29</v>
      </c>
      <c r="BC101" s="4">
        <v>21030.71</v>
      </c>
      <c r="BD101" s="4">
        <v>20937.84</v>
      </c>
      <c r="BE101" s="4">
        <v>20845.16</v>
      </c>
      <c r="BF101" s="4">
        <v>20746.560000000001</v>
      </c>
      <c r="BG101" s="4">
        <v>20639.96</v>
      </c>
      <c r="BH101" s="4">
        <v>20526.22</v>
      </c>
      <c r="BI101" s="4">
        <v>20404.82</v>
      </c>
      <c r="BJ101" s="4">
        <v>20276.22</v>
      </c>
      <c r="BK101" s="4">
        <v>20141.46</v>
      </c>
      <c r="BL101" s="4">
        <v>19999.93</v>
      </c>
      <c r="BM101" s="4">
        <v>19850.11</v>
      </c>
      <c r="BN101" s="4">
        <v>19694.07</v>
      </c>
      <c r="BO101" s="4">
        <v>19535.759999999998</v>
      </c>
      <c r="BP101" s="4">
        <v>19378.71</v>
      </c>
      <c r="BQ101" s="4">
        <v>19223.419999999998</v>
      </c>
      <c r="BR101" s="4">
        <v>19068.72</v>
      </c>
      <c r="BS101" s="4">
        <v>18914.73</v>
      </c>
      <c r="BT101" s="4">
        <v>18762.169999999998</v>
      </c>
      <c r="BU101" s="4">
        <v>18611</v>
      </c>
      <c r="BV101" s="4">
        <v>18460.66</v>
      </c>
      <c r="BW101" s="4">
        <v>18311.57</v>
      </c>
      <c r="BX101" s="4">
        <v>18163.5</v>
      </c>
      <c r="BY101" s="4">
        <v>18015.97</v>
      </c>
      <c r="BZ101" s="4">
        <v>17869.61</v>
      </c>
      <c r="CA101" s="4">
        <v>17724.98</v>
      </c>
      <c r="CB101" s="4">
        <v>17581.41</v>
      </c>
      <c r="CC101" s="4">
        <v>17438.47</v>
      </c>
      <c r="CD101" s="4">
        <v>17296.55</v>
      </c>
      <c r="CE101" s="4">
        <v>17155.3</v>
      </c>
      <c r="CF101" s="4">
        <v>17015.169999999998</v>
      </c>
      <c r="CG101" s="4">
        <v>16876.759999999998</v>
      </c>
      <c r="CH101" s="4">
        <v>16739.29</v>
      </c>
      <c r="CI101" s="4">
        <v>16602.47</v>
      </c>
      <c r="CJ101" s="4">
        <v>16466.28</v>
      </c>
      <c r="CK101" s="4">
        <v>16330.96</v>
      </c>
      <c r="CL101" s="4">
        <v>16196.91</v>
      </c>
      <c r="CM101" s="4">
        <v>16063.72</v>
      </c>
    </row>
    <row r="102" spans="1:91" ht="14.1" customHeight="1">
      <c r="A102" s="2">
        <v>96</v>
      </c>
      <c r="B102" s="4">
        <v>26916.22</v>
      </c>
      <c r="C102" s="4">
        <v>27741.78</v>
      </c>
      <c r="D102" s="4">
        <v>27692.31</v>
      </c>
      <c r="E102" s="4">
        <v>27553.27</v>
      </c>
      <c r="F102" s="4">
        <v>28295.38</v>
      </c>
      <c r="G102" s="4">
        <v>27015.74</v>
      </c>
      <c r="H102" s="4">
        <v>26508.37</v>
      </c>
      <c r="I102" s="4">
        <v>26568.98</v>
      </c>
      <c r="J102" s="4">
        <v>27021.32</v>
      </c>
      <c r="K102" s="4">
        <v>26705.34</v>
      </c>
      <c r="L102" s="4">
        <v>27431.56</v>
      </c>
      <c r="M102" s="4">
        <v>25537.81</v>
      </c>
      <c r="N102" s="4">
        <v>28044.880000000001</v>
      </c>
      <c r="O102" s="4">
        <v>26114.99</v>
      </c>
      <c r="P102" s="4">
        <v>27144.12</v>
      </c>
      <c r="Q102" s="4">
        <v>26837.09</v>
      </c>
      <c r="R102" s="4">
        <v>26629.03</v>
      </c>
      <c r="S102" s="4">
        <v>26196.98</v>
      </c>
      <c r="T102" s="4">
        <v>27189.200000000001</v>
      </c>
      <c r="U102" s="4">
        <v>26601.05</v>
      </c>
      <c r="V102" s="4">
        <v>25932.75</v>
      </c>
      <c r="W102" s="4">
        <v>26307.18</v>
      </c>
      <c r="X102" s="4">
        <v>26877.85</v>
      </c>
      <c r="Y102" s="4">
        <v>25404.59</v>
      </c>
      <c r="Z102" s="4">
        <v>25713.99</v>
      </c>
      <c r="AA102" s="4">
        <v>25302.42</v>
      </c>
      <c r="AB102" s="4">
        <v>26013.18</v>
      </c>
      <c r="AC102" s="4">
        <v>25910.71</v>
      </c>
      <c r="AD102" s="4">
        <v>23474.29</v>
      </c>
      <c r="AE102" s="4">
        <v>24604.76</v>
      </c>
      <c r="AF102" s="4">
        <v>23659.95</v>
      </c>
      <c r="AG102" s="4">
        <v>25505.75</v>
      </c>
      <c r="AH102" s="4">
        <v>26178.67</v>
      </c>
      <c r="AI102" s="4">
        <v>24100.06</v>
      </c>
      <c r="AJ102" s="4">
        <v>24929.41</v>
      </c>
      <c r="AK102" s="4">
        <v>24355.72</v>
      </c>
      <c r="AL102" s="4">
        <v>26102.6</v>
      </c>
      <c r="AM102" s="4">
        <v>25081.86</v>
      </c>
      <c r="AN102" s="4">
        <v>23770.53</v>
      </c>
      <c r="AO102" s="4">
        <v>26515.91</v>
      </c>
      <c r="AP102" s="4">
        <v>24909.07</v>
      </c>
      <c r="AQ102" s="4">
        <v>24733.02</v>
      </c>
      <c r="AR102" s="4">
        <v>24430.85</v>
      </c>
      <c r="AS102" s="4">
        <v>24360.29</v>
      </c>
      <c r="AT102" s="4">
        <v>24277.26</v>
      </c>
      <c r="AU102" s="4">
        <v>24179.64</v>
      </c>
      <c r="AV102" s="4">
        <v>24070.45</v>
      </c>
      <c r="AW102" s="4">
        <v>23954.77</v>
      </c>
      <c r="AX102" s="4">
        <v>23835.42</v>
      </c>
      <c r="AY102" s="4">
        <v>23715.89</v>
      </c>
      <c r="AZ102" s="4">
        <v>23599.919999999998</v>
      </c>
      <c r="BA102" s="4">
        <v>23490.29</v>
      </c>
      <c r="BB102" s="4">
        <v>23386.62</v>
      </c>
      <c r="BC102" s="4">
        <v>23285.88</v>
      </c>
      <c r="BD102" s="4">
        <v>23187.7</v>
      </c>
      <c r="BE102" s="4">
        <v>23092.29</v>
      </c>
      <c r="BF102" s="4">
        <v>22994.97</v>
      </c>
      <c r="BG102" s="4">
        <v>22890.22</v>
      </c>
      <c r="BH102" s="4">
        <v>22778.44</v>
      </c>
      <c r="BI102" s="4">
        <v>22658.55</v>
      </c>
      <c r="BJ102" s="4">
        <v>22529.06</v>
      </c>
      <c r="BK102" s="4">
        <v>22391.83</v>
      </c>
      <c r="BL102" s="4">
        <v>22246.91</v>
      </c>
      <c r="BM102" s="4">
        <v>22093.69</v>
      </c>
      <c r="BN102" s="4">
        <v>21934.38</v>
      </c>
      <c r="BO102" s="4">
        <v>21772.66</v>
      </c>
      <c r="BP102" s="4">
        <v>21611.48</v>
      </c>
      <c r="BQ102" s="4">
        <v>21452.080000000002</v>
      </c>
      <c r="BR102" s="4">
        <v>21294.07</v>
      </c>
      <c r="BS102" s="4">
        <v>21135.97</v>
      </c>
      <c r="BT102" s="4">
        <v>20978.25</v>
      </c>
      <c r="BU102" s="4">
        <v>20822.560000000001</v>
      </c>
      <c r="BV102" s="4">
        <v>20668.12</v>
      </c>
      <c r="BW102" s="4">
        <v>20514.37</v>
      </c>
      <c r="BX102" s="4">
        <v>20362.22</v>
      </c>
      <c r="BY102" s="4">
        <v>20210.46</v>
      </c>
      <c r="BZ102" s="4">
        <v>20058.830000000002</v>
      </c>
      <c r="CA102" s="4">
        <v>19909.43</v>
      </c>
      <c r="CB102" s="4">
        <v>19761.169999999998</v>
      </c>
      <c r="CC102" s="4">
        <v>19613.36</v>
      </c>
      <c r="CD102" s="4">
        <v>19466.54</v>
      </c>
      <c r="CE102" s="4">
        <v>19320.27</v>
      </c>
      <c r="CF102" s="4">
        <v>19175.009999999998</v>
      </c>
      <c r="CG102" s="4">
        <v>19031.349999999999</v>
      </c>
      <c r="CH102" s="4">
        <v>18888.32</v>
      </c>
      <c r="CI102" s="4">
        <v>18746.04</v>
      </c>
      <c r="CJ102" s="4">
        <v>18605.09</v>
      </c>
      <c r="CK102" s="4">
        <v>18464.77</v>
      </c>
      <c r="CL102" s="4">
        <v>18324.96</v>
      </c>
      <c r="CM102" s="4">
        <v>18186.009999999998</v>
      </c>
    </row>
    <row r="103" spans="1:91" ht="14.1" customHeight="1">
      <c r="A103" s="2">
        <v>97</v>
      </c>
      <c r="B103" s="4">
        <v>29085</v>
      </c>
      <c r="C103" s="4">
        <v>29753.29</v>
      </c>
      <c r="D103" s="4">
        <v>30016.240000000002</v>
      </c>
      <c r="E103" s="4">
        <v>27186.75</v>
      </c>
      <c r="F103" s="4">
        <v>28810.85</v>
      </c>
      <c r="G103" s="4">
        <v>28731.439999999999</v>
      </c>
      <c r="H103" s="4">
        <v>26888.3</v>
      </c>
      <c r="I103" s="4">
        <v>29112.26</v>
      </c>
      <c r="J103" s="4">
        <v>27870.37</v>
      </c>
      <c r="K103" s="4">
        <v>27930.33</v>
      </c>
      <c r="L103" s="4">
        <v>28220.81</v>
      </c>
      <c r="M103" s="4">
        <v>28216.61</v>
      </c>
      <c r="N103" s="4">
        <v>29046.959999999999</v>
      </c>
      <c r="O103" s="4">
        <v>28317.27</v>
      </c>
      <c r="P103" s="4">
        <v>28686.82</v>
      </c>
      <c r="Q103" s="4">
        <v>27736.85</v>
      </c>
      <c r="R103" s="4">
        <v>28631.84</v>
      </c>
      <c r="S103" s="4">
        <v>28628.45</v>
      </c>
      <c r="T103" s="4">
        <v>28963.360000000001</v>
      </c>
      <c r="U103" s="4">
        <v>28321.38</v>
      </c>
      <c r="V103" s="4">
        <v>27686.69</v>
      </c>
      <c r="W103" s="4">
        <v>27538.63</v>
      </c>
      <c r="X103" s="4">
        <v>29334.46</v>
      </c>
      <c r="Y103" s="4">
        <v>27768.05</v>
      </c>
      <c r="Z103" s="4">
        <v>27514.42</v>
      </c>
      <c r="AA103" s="4">
        <v>26880.86</v>
      </c>
      <c r="AB103" s="4">
        <v>26830.83</v>
      </c>
      <c r="AC103" s="4">
        <v>27943.77</v>
      </c>
      <c r="AD103" s="4">
        <v>25146.54</v>
      </c>
      <c r="AE103" s="4">
        <v>26667.360000000001</v>
      </c>
      <c r="AF103" s="4">
        <v>26059.65</v>
      </c>
      <c r="AG103" s="4">
        <v>26555.93</v>
      </c>
      <c r="AH103" s="4">
        <v>27349.1</v>
      </c>
      <c r="AI103" s="4">
        <v>26309.01</v>
      </c>
      <c r="AJ103" s="4">
        <v>28322.2</v>
      </c>
      <c r="AK103" s="4">
        <v>25820.799999999999</v>
      </c>
      <c r="AL103" s="4">
        <v>26748.5</v>
      </c>
      <c r="AM103" s="4">
        <v>28051.89</v>
      </c>
      <c r="AN103" s="4">
        <v>25751.919999999998</v>
      </c>
      <c r="AO103" s="4">
        <v>28694.82</v>
      </c>
      <c r="AP103" s="4">
        <v>27350.02</v>
      </c>
      <c r="AQ103" s="4">
        <v>27178.2</v>
      </c>
      <c r="AR103" s="4">
        <v>26861.85</v>
      </c>
      <c r="AS103" s="4">
        <v>26801.81</v>
      </c>
      <c r="AT103" s="4">
        <v>26730.13</v>
      </c>
      <c r="AU103" s="4">
        <v>26644.37</v>
      </c>
      <c r="AV103" s="4">
        <v>26546.31</v>
      </c>
      <c r="AW103" s="4">
        <v>26436.48</v>
      </c>
      <c r="AX103" s="4">
        <v>26318.91</v>
      </c>
      <c r="AY103" s="4">
        <v>26199.08</v>
      </c>
      <c r="AZ103" s="4">
        <v>26081.02</v>
      </c>
      <c r="BA103" s="4">
        <v>25966.68</v>
      </c>
      <c r="BB103" s="4">
        <v>25858.6</v>
      </c>
      <c r="BC103" s="4">
        <v>25753.24</v>
      </c>
      <c r="BD103" s="4">
        <v>25650.91</v>
      </c>
      <c r="BE103" s="4">
        <v>25552.44</v>
      </c>
      <c r="BF103" s="4">
        <v>25453.14</v>
      </c>
      <c r="BG103" s="4">
        <v>25350.83</v>
      </c>
      <c r="BH103" s="4">
        <v>25242.35</v>
      </c>
      <c r="BI103" s="4">
        <v>25124.07</v>
      </c>
      <c r="BJ103" s="4">
        <v>24995.99</v>
      </c>
      <c r="BK103" s="4">
        <v>24859.34</v>
      </c>
      <c r="BL103" s="4">
        <v>24713.43</v>
      </c>
      <c r="BM103" s="4">
        <v>24558.29</v>
      </c>
      <c r="BN103" s="4">
        <v>24396.46</v>
      </c>
      <c r="BO103" s="4">
        <v>24232.5</v>
      </c>
      <c r="BP103" s="4">
        <v>24068.81</v>
      </c>
      <c r="BQ103" s="4">
        <v>23906.81</v>
      </c>
      <c r="BR103" s="4">
        <v>23745.43</v>
      </c>
      <c r="BS103" s="4">
        <v>23584.65</v>
      </c>
      <c r="BT103" s="4">
        <v>23424.31</v>
      </c>
      <c r="BU103" s="4">
        <v>23265.03</v>
      </c>
      <c r="BV103" s="4">
        <v>23107.71</v>
      </c>
      <c r="BW103" s="4">
        <v>22950.5</v>
      </c>
      <c r="BX103" s="4">
        <v>22794.6</v>
      </c>
      <c r="BY103" s="4">
        <v>22640.27</v>
      </c>
      <c r="BZ103" s="4">
        <v>22485.35</v>
      </c>
      <c r="CA103" s="4">
        <v>22331.79</v>
      </c>
      <c r="CB103" s="4">
        <v>22179.71</v>
      </c>
      <c r="CC103" s="4">
        <v>22027.65</v>
      </c>
      <c r="CD103" s="4">
        <v>21877.19</v>
      </c>
      <c r="CE103" s="4">
        <v>21727.86</v>
      </c>
      <c r="CF103" s="4">
        <v>21578.46</v>
      </c>
      <c r="CG103" s="4">
        <v>21430.13</v>
      </c>
      <c r="CH103" s="4">
        <v>21283</v>
      </c>
      <c r="CI103" s="4">
        <v>21136.42</v>
      </c>
      <c r="CJ103" s="4">
        <v>20991.29</v>
      </c>
      <c r="CK103" s="4">
        <v>20846.82</v>
      </c>
      <c r="CL103" s="4">
        <v>20702.740000000002</v>
      </c>
      <c r="CM103" s="4">
        <v>20559.29</v>
      </c>
    </row>
    <row r="104" spans="1:91" ht="14.1" customHeight="1">
      <c r="A104" s="2">
        <v>98</v>
      </c>
      <c r="B104" s="4">
        <v>30003.91</v>
      </c>
      <c r="C104" s="4">
        <v>31476.85</v>
      </c>
      <c r="D104" s="4">
        <v>29624.7</v>
      </c>
      <c r="E104" s="4">
        <v>30065</v>
      </c>
      <c r="F104" s="4">
        <v>30241.88</v>
      </c>
      <c r="G104" s="4">
        <v>29227.73</v>
      </c>
      <c r="H104" s="4">
        <v>28551.38</v>
      </c>
      <c r="I104" s="4">
        <v>28842.5</v>
      </c>
      <c r="J104" s="4">
        <v>29515.65</v>
      </c>
      <c r="K104" s="4">
        <v>28519.45</v>
      </c>
      <c r="L104" s="4">
        <v>29349.09</v>
      </c>
      <c r="M104" s="4">
        <v>28454</v>
      </c>
      <c r="N104" s="4">
        <v>31373.73</v>
      </c>
      <c r="O104" s="4">
        <v>30288.2</v>
      </c>
      <c r="P104" s="4">
        <v>29640.9</v>
      </c>
      <c r="Q104" s="4">
        <v>29977.29</v>
      </c>
      <c r="R104" s="4">
        <v>29692.400000000001</v>
      </c>
      <c r="S104" s="4">
        <v>29680.42</v>
      </c>
      <c r="T104" s="4">
        <v>31444.87</v>
      </c>
      <c r="U104" s="4">
        <v>30008.94</v>
      </c>
      <c r="V104" s="4">
        <v>30442.2</v>
      </c>
      <c r="W104" s="4">
        <v>29915.1</v>
      </c>
      <c r="X104" s="4">
        <v>31330.67</v>
      </c>
      <c r="Y104" s="4">
        <v>29141.03</v>
      </c>
      <c r="Z104" s="4">
        <v>30090.93</v>
      </c>
      <c r="AA104" s="4">
        <v>28957.98</v>
      </c>
      <c r="AB104" s="4">
        <v>29265.08</v>
      </c>
      <c r="AC104" s="4">
        <v>31268.16</v>
      </c>
      <c r="AD104" s="4">
        <v>27914.78</v>
      </c>
      <c r="AE104" s="4">
        <v>28041.15</v>
      </c>
      <c r="AF104" s="4">
        <v>27799.3</v>
      </c>
      <c r="AG104" s="4">
        <v>29236.49</v>
      </c>
      <c r="AH104" s="4">
        <v>29370.65</v>
      </c>
      <c r="AI104" s="4">
        <v>28243.38</v>
      </c>
      <c r="AJ104" s="4">
        <v>31126.01</v>
      </c>
      <c r="AK104" s="4">
        <v>28681.25</v>
      </c>
      <c r="AL104" s="4">
        <v>28555.78</v>
      </c>
      <c r="AM104" s="4">
        <v>29379.21</v>
      </c>
      <c r="AN104" s="4">
        <v>28643.23</v>
      </c>
      <c r="AO104" s="4">
        <v>32003.84</v>
      </c>
      <c r="AP104" s="4">
        <v>29977.63</v>
      </c>
      <c r="AQ104" s="4">
        <v>29812.44</v>
      </c>
      <c r="AR104" s="4">
        <v>29475.65</v>
      </c>
      <c r="AS104" s="4">
        <v>29422.23</v>
      </c>
      <c r="AT104" s="4">
        <v>29360.45</v>
      </c>
      <c r="AU104" s="4">
        <v>29286.54</v>
      </c>
      <c r="AV104" s="4">
        <v>29202.66</v>
      </c>
      <c r="AW104" s="4">
        <v>29103.18</v>
      </c>
      <c r="AX104" s="4">
        <v>28990.63</v>
      </c>
      <c r="AY104" s="4">
        <v>28876.29</v>
      </c>
      <c r="AZ104" s="4">
        <v>28757.66</v>
      </c>
      <c r="BA104" s="4">
        <v>28638.75</v>
      </c>
      <c r="BB104" s="4">
        <v>28528.41</v>
      </c>
      <c r="BC104" s="4">
        <v>28420.62</v>
      </c>
      <c r="BD104" s="4">
        <v>28316.5</v>
      </c>
      <c r="BE104" s="4">
        <v>28216.639999999999</v>
      </c>
      <c r="BF104" s="4">
        <v>28114.19</v>
      </c>
      <c r="BG104" s="4">
        <v>28012.55</v>
      </c>
      <c r="BH104" s="4">
        <v>27907.77</v>
      </c>
      <c r="BI104" s="4">
        <v>27792.07</v>
      </c>
      <c r="BJ104" s="4">
        <v>27666.93</v>
      </c>
      <c r="BK104" s="4">
        <v>27532.639999999999</v>
      </c>
      <c r="BL104" s="4">
        <v>27388.43</v>
      </c>
      <c r="BM104" s="4">
        <v>27232.93</v>
      </c>
      <c r="BN104" s="4">
        <v>27069.81</v>
      </c>
      <c r="BO104" s="4">
        <v>26906.400000000001</v>
      </c>
      <c r="BP104" s="4">
        <v>26741.96</v>
      </c>
      <c r="BQ104" s="4">
        <v>26578.78</v>
      </c>
      <c r="BR104" s="4">
        <v>26417.15</v>
      </c>
      <c r="BS104" s="4">
        <v>26255.49</v>
      </c>
      <c r="BT104" s="4">
        <v>26093.87</v>
      </c>
      <c r="BU104" s="4">
        <v>25932.15</v>
      </c>
      <c r="BV104" s="4">
        <v>25772.78</v>
      </c>
      <c r="BW104" s="4">
        <v>25614.82</v>
      </c>
      <c r="BX104" s="4">
        <v>25457.17</v>
      </c>
      <c r="BY104" s="4">
        <v>25300.51</v>
      </c>
      <c r="BZ104" s="4">
        <v>25144.7</v>
      </c>
      <c r="CA104" s="4">
        <v>24989.24</v>
      </c>
      <c r="CB104" s="4">
        <v>24834.39</v>
      </c>
      <c r="CC104" s="4">
        <v>24680.22</v>
      </c>
      <c r="CD104" s="4">
        <v>24527.63</v>
      </c>
      <c r="CE104" s="4">
        <v>24375.63</v>
      </c>
      <c r="CF104" s="4">
        <v>24223.34</v>
      </c>
      <c r="CG104" s="4">
        <v>24072.37</v>
      </c>
      <c r="CH104" s="4">
        <v>23922.44</v>
      </c>
      <c r="CI104" s="4">
        <v>23773.31</v>
      </c>
      <c r="CJ104" s="4">
        <v>23625.45</v>
      </c>
      <c r="CK104" s="4">
        <v>23477.73</v>
      </c>
      <c r="CL104" s="4">
        <v>23331.040000000001</v>
      </c>
      <c r="CM104" s="4">
        <v>23185.37</v>
      </c>
    </row>
    <row r="105" spans="1:91" ht="14.1" customHeight="1">
      <c r="A105" s="2">
        <v>99</v>
      </c>
      <c r="B105" s="4">
        <v>31268.44</v>
      </c>
      <c r="C105" s="4">
        <v>30521.25</v>
      </c>
      <c r="D105" s="4">
        <v>31026.880000000001</v>
      </c>
      <c r="E105" s="4">
        <v>32218.95</v>
      </c>
      <c r="F105" s="4">
        <v>32618.03</v>
      </c>
      <c r="G105" s="4">
        <v>31129.4</v>
      </c>
      <c r="H105" s="4">
        <v>29238.42</v>
      </c>
      <c r="I105" s="4">
        <v>32031.919999999998</v>
      </c>
      <c r="J105" s="4">
        <v>32509.67</v>
      </c>
      <c r="K105" s="4">
        <v>32878.15</v>
      </c>
      <c r="L105" s="4">
        <v>32717.63</v>
      </c>
      <c r="M105" s="4">
        <v>30129.83</v>
      </c>
      <c r="N105" s="4">
        <v>33204.14</v>
      </c>
      <c r="O105" s="4">
        <v>29620.81</v>
      </c>
      <c r="P105" s="4">
        <v>33263.68</v>
      </c>
      <c r="Q105" s="4">
        <v>32749.97</v>
      </c>
      <c r="R105" s="4">
        <v>32567.58</v>
      </c>
      <c r="S105" s="4">
        <v>31969.51</v>
      </c>
      <c r="T105" s="4">
        <v>32039.96</v>
      </c>
      <c r="U105" s="4">
        <v>31515.02</v>
      </c>
      <c r="V105" s="4">
        <v>31649.360000000001</v>
      </c>
      <c r="W105" s="4">
        <v>32315.68</v>
      </c>
      <c r="X105" s="4">
        <v>32013.040000000001</v>
      </c>
      <c r="Y105" s="4">
        <v>31425.360000000001</v>
      </c>
      <c r="Z105" s="4">
        <v>32824.959999999999</v>
      </c>
      <c r="AA105" s="4">
        <v>30274.93</v>
      </c>
      <c r="AB105" s="4">
        <v>31259.25</v>
      </c>
      <c r="AC105" s="4">
        <v>32694.92</v>
      </c>
      <c r="AD105" s="4">
        <v>29494.15</v>
      </c>
      <c r="AE105" s="4">
        <v>30589.74</v>
      </c>
      <c r="AF105" s="4">
        <v>30063.72</v>
      </c>
      <c r="AG105" s="4">
        <v>31718.71</v>
      </c>
      <c r="AH105" s="4">
        <v>32450.02</v>
      </c>
      <c r="AI105" s="4">
        <v>30580.35</v>
      </c>
      <c r="AJ105" s="4">
        <v>33312.839999999997</v>
      </c>
      <c r="AK105" s="4">
        <v>31663.24</v>
      </c>
      <c r="AL105" s="4">
        <v>32662.400000000001</v>
      </c>
      <c r="AM105" s="4">
        <v>29845.119999999999</v>
      </c>
      <c r="AN105" s="4">
        <v>30158.23</v>
      </c>
      <c r="AO105" s="4">
        <v>33782.620000000003</v>
      </c>
      <c r="AP105" s="4">
        <v>32764.43</v>
      </c>
      <c r="AQ105" s="4">
        <v>32613.95</v>
      </c>
      <c r="AR105" s="4">
        <v>32257.05</v>
      </c>
      <c r="AS105" s="4">
        <v>32201.31</v>
      </c>
      <c r="AT105" s="4">
        <v>32143.119999999999</v>
      </c>
      <c r="AU105" s="4">
        <v>32079.55</v>
      </c>
      <c r="AV105" s="4">
        <v>32007.74</v>
      </c>
      <c r="AW105" s="4">
        <v>31922.74</v>
      </c>
      <c r="AX105" s="4">
        <v>31823.95</v>
      </c>
      <c r="AY105" s="4">
        <v>31716.080000000002</v>
      </c>
      <c r="AZ105" s="4">
        <v>31598</v>
      </c>
      <c r="BA105" s="4">
        <v>31480.25</v>
      </c>
      <c r="BB105" s="4">
        <v>31370.1</v>
      </c>
      <c r="BC105" s="4">
        <v>31261.759999999998</v>
      </c>
      <c r="BD105" s="4">
        <v>31156.82</v>
      </c>
      <c r="BE105" s="4">
        <v>31055.01</v>
      </c>
      <c r="BF105" s="4">
        <v>30951.91</v>
      </c>
      <c r="BG105" s="4">
        <v>30850.25</v>
      </c>
      <c r="BH105" s="4">
        <v>30748.69</v>
      </c>
      <c r="BI105" s="4">
        <v>30638.7</v>
      </c>
      <c r="BJ105" s="4">
        <v>30517.86</v>
      </c>
      <c r="BK105" s="4">
        <v>30387.54</v>
      </c>
      <c r="BL105" s="4">
        <v>30246.73</v>
      </c>
      <c r="BM105" s="4">
        <v>30093.95</v>
      </c>
      <c r="BN105" s="4">
        <v>29932.54</v>
      </c>
      <c r="BO105" s="4">
        <v>29768.880000000001</v>
      </c>
      <c r="BP105" s="4">
        <v>29606.06</v>
      </c>
      <c r="BQ105" s="4">
        <v>29444.65</v>
      </c>
      <c r="BR105" s="4">
        <v>29284.19</v>
      </c>
      <c r="BS105" s="4">
        <v>29123.03</v>
      </c>
      <c r="BT105" s="4">
        <v>28962.560000000001</v>
      </c>
      <c r="BU105" s="4">
        <v>28802.51</v>
      </c>
      <c r="BV105" s="4">
        <v>28643.26</v>
      </c>
      <c r="BW105" s="4">
        <v>28485.48</v>
      </c>
      <c r="BX105" s="4">
        <v>28328.45</v>
      </c>
      <c r="BY105" s="4">
        <v>28172.02</v>
      </c>
      <c r="BZ105" s="4">
        <v>28016.31</v>
      </c>
      <c r="CA105" s="4">
        <v>27860.27</v>
      </c>
      <c r="CB105" s="4">
        <v>27704.79</v>
      </c>
      <c r="CC105" s="4">
        <v>27550.85</v>
      </c>
      <c r="CD105" s="4">
        <v>27397.39</v>
      </c>
      <c r="CE105" s="4">
        <v>27244.26</v>
      </c>
      <c r="CF105" s="4">
        <v>27092.080000000002</v>
      </c>
      <c r="CG105" s="4">
        <v>26941.05</v>
      </c>
      <c r="CH105" s="4">
        <v>26790.31</v>
      </c>
      <c r="CI105" s="4">
        <v>26640.5</v>
      </c>
      <c r="CJ105" s="4">
        <v>26491.77</v>
      </c>
      <c r="CK105" s="4">
        <v>26342.38</v>
      </c>
      <c r="CL105" s="4">
        <v>26194.95</v>
      </c>
      <c r="CM105" s="4">
        <v>26048.49</v>
      </c>
    </row>
    <row r="106" spans="1:91" ht="14.1" customHeight="1">
      <c r="A106" s="2">
        <v>100</v>
      </c>
      <c r="B106" s="4">
        <v>34199.79</v>
      </c>
      <c r="C106" s="4">
        <v>35745.19</v>
      </c>
      <c r="D106" s="4">
        <v>34111.519999999997</v>
      </c>
      <c r="E106" s="4">
        <v>32414.18</v>
      </c>
      <c r="F106" s="4">
        <v>35257.599999999999</v>
      </c>
      <c r="G106" s="4">
        <v>34391.269999999997</v>
      </c>
      <c r="H106" s="4">
        <v>33045.51</v>
      </c>
      <c r="I106" s="4">
        <v>34838.33</v>
      </c>
      <c r="J106" s="4">
        <v>35901.019999999997</v>
      </c>
      <c r="K106" s="4">
        <v>32026.92</v>
      </c>
      <c r="L106" s="4">
        <v>34713.69</v>
      </c>
      <c r="M106" s="4">
        <v>31744.85</v>
      </c>
      <c r="N106" s="4">
        <v>35231.129999999997</v>
      </c>
      <c r="O106" s="4">
        <v>32211.13</v>
      </c>
      <c r="P106" s="4">
        <v>34045.31</v>
      </c>
      <c r="Q106" s="4">
        <v>34893.01</v>
      </c>
      <c r="R106" s="4">
        <v>35856.78</v>
      </c>
      <c r="S106" s="4">
        <v>36822.15</v>
      </c>
      <c r="T106" s="4">
        <v>35372.410000000003</v>
      </c>
      <c r="U106" s="4">
        <v>33606.17</v>
      </c>
      <c r="V106" s="4">
        <v>34668.5</v>
      </c>
      <c r="W106" s="4">
        <v>34647.870000000003</v>
      </c>
      <c r="X106" s="4">
        <v>35669.160000000003</v>
      </c>
      <c r="Y106" s="4">
        <v>32478.32</v>
      </c>
      <c r="Z106" s="4">
        <v>33358.089999999997</v>
      </c>
      <c r="AA106" s="4">
        <v>33075.08</v>
      </c>
      <c r="AB106" s="4">
        <v>34384.239999999998</v>
      </c>
      <c r="AC106" s="4">
        <v>34319.56</v>
      </c>
      <c r="AD106" s="4">
        <v>31512.98</v>
      </c>
      <c r="AE106" s="4">
        <v>33741.339999999997</v>
      </c>
      <c r="AF106" s="4">
        <v>32489.31</v>
      </c>
      <c r="AG106" s="4">
        <v>33706.44</v>
      </c>
      <c r="AH106" s="4">
        <v>34280.04</v>
      </c>
      <c r="AI106" s="4">
        <v>31081.57</v>
      </c>
      <c r="AJ106" s="4">
        <v>35707.1</v>
      </c>
      <c r="AK106" s="4">
        <v>33314.019999999997</v>
      </c>
      <c r="AL106" s="4">
        <v>35446.74</v>
      </c>
      <c r="AM106" s="4">
        <v>35108.68</v>
      </c>
      <c r="AN106" s="4">
        <v>30613.57</v>
      </c>
      <c r="AO106" s="4">
        <v>35689.730000000003</v>
      </c>
      <c r="AP106" s="4">
        <v>35661.19</v>
      </c>
      <c r="AQ106" s="4">
        <v>35531.83</v>
      </c>
      <c r="AR106" s="4">
        <v>35149.21</v>
      </c>
      <c r="AS106" s="4">
        <v>35092.43</v>
      </c>
      <c r="AT106" s="4">
        <v>35038.99</v>
      </c>
      <c r="AU106" s="4">
        <v>34983.199999999997</v>
      </c>
      <c r="AV106" s="4">
        <v>34923.22</v>
      </c>
      <c r="AW106" s="4">
        <v>34851</v>
      </c>
      <c r="AX106" s="4">
        <v>34762.69</v>
      </c>
      <c r="AY106" s="4">
        <v>34659.47</v>
      </c>
      <c r="AZ106" s="4">
        <v>34556.5</v>
      </c>
      <c r="BA106" s="4">
        <v>34448.21</v>
      </c>
      <c r="BB106" s="4">
        <v>34331.699999999997</v>
      </c>
      <c r="BC106" s="4">
        <v>34222.949999999997</v>
      </c>
      <c r="BD106" s="4">
        <v>34122.15</v>
      </c>
      <c r="BE106" s="4">
        <v>34023.99</v>
      </c>
      <c r="BF106" s="4">
        <v>33923.660000000003</v>
      </c>
      <c r="BG106" s="4">
        <v>33820.660000000003</v>
      </c>
      <c r="BH106" s="4">
        <v>33720.17</v>
      </c>
      <c r="BI106" s="4">
        <v>33615.33</v>
      </c>
      <c r="BJ106" s="4">
        <v>33501.919999999998</v>
      </c>
      <c r="BK106" s="4">
        <v>33378.93</v>
      </c>
      <c r="BL106" s="4">
        <v>33242.74</v>
      </c>
      <c r="BM106" s="4">
        <v>33095.339999999997</v>
      </c>
      <c r="BN106" s="4">
        <v>32940.769999999997</v>
      </c>
      <c r="BO106" s="4">
        <v>32779.870000000003</v>
      </c>
      <c r="BP106" s="4">
        <v>32619.5</v>
      </c>
      <c r="BQ106" s="4">
        <v>32461.16</v>
      </c>
      <c r="BR106" s="4">
        <v>32303.119999999999</v>
      </c>
      <c r="BS106" s="4">
        <v>32146.39</v>
      </c>
      <c r="BT106" s="4">
        <v>31990.14</v>
      </c>
      <c r="BU106" s="4">
        <v>31834.11</v>
      </c>
      <c r="BV106" s="4">
        <v>31675.43</v>
      </c>
      <c r="BW106" s="4">
        <v>31519.98</v>
      </c>
      <c r="BX106" s="4">
        <v>31366.62</v>
      </c>
      <c r="BY106" s="4">
        <v>31211.39</v>
      </c>
      <c r="BZ106" s="4">
        <v>31058.63</v>
      </c>
      <c r="CA106" s="4">
        <v>30906.07</v>
      </c>
      <c r="CB106" s="4">
        <v>30751.7</v>
      </c>
      <c r="CC106" s="4">
        <v>30598.75</v>
      </c>
      <c r="CD106" s="4">
        <v>30447.39</v>
      </c>
      <c r="CE106" s="4">
        <v>30296.13</v>
      </c>
      <c r="CF106" s="4">
        <v>30147.5</v>
      </c>
      <c r="CG106" s="4">
        <v>29998.55</v>
      </c>
      <c r="CH106" s="4">
        <v>29848.48</v>
      </c>
      <c r="CI106" s="4">
        <v>29701.23</v>
      </c>
      <c r="CJ106" s="4">
        <v>29553.64</v>
      </c>
      <c r="CK106" s="4">
        <v>29404.82</v>
      </c>
      <c r="CL106" s="4">
        <v>29258.35</v>
      </c>
      <c r="CM106" s="4">
        <v>29112.74</v>
      </c>
    </row>
    <row r="107" spans="1:91" ht="14.1" customHeight="1">
      <c r="A107" s="2"/>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row>
    <row r="108" spans="1:91" ht="14.1" customHeight="1">
      <c r="A108" s="2"/>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row>
    <row r="109" spans="1:91" ht="14.1" customHeight="1">
      <c r="A109" s="2"/>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row>
    <row r="110" spans="1:91" ht="14.1" customHeight="1">
      <c r="A110" s="2"/>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row>
    <row r="111" spans="1:91" ht="14.1" customHeight="1">
      <c r="A111" s="2"/>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row>
    <row r="112" spans="1:91" ht="14.1" customHeight="1">
      <c r="A112" s="2"/>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row>
    <row r="113" spans="1:51" ht="14.1" customHeight="1">
      <c r="A113" s="2"/>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spans="1:51" ht="14.1" customHeight="1">
      <c r="A114" s="2"/>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row>
    <row r="115" spans="1:51" ht="14.1" customHeight="1">
      <c r="A115" s="2"/>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row>
    <row r="116" spans="1:51" ht="14.1" customHeight="1">
      <c r="A116" s="2"/>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row>
    <row r="117" spans="1:51" ht="14.1" customHeight="1">
      <c r="A117" s="2"/>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spans="1:51" ht="14.1" customHeight="1">
      <c r="A118" s="2"/>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row>
    <row r="119" spans="1:51" ht="14.1" customHeight="1">
      <c r="A119" s="2"/>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row>
    <row r="120" spans="1:51" ht="14.1" customHeight="1">
      <c r="A120" s="2"/>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row>
    <row r="121" spans="1:51" ht="14.1" customHeight="1">
      <c r="A121" s="2"/>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row>
    <row r="122" spans="1:51" ht="14.1" customHeight="1">
      <c r="A122" s="2"/>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row>
    <row r="123" spans="1:51" ht="14.1" customHeight="1">
      <c r="A123" s="2"/>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row>
    <row r="124" spans="1:51" ht="14.1" customHeight="1">
      <c r="A124" s="2"/>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row>
    <row r="125" spans="1:51" ht="14.1" customHeight="1">
      <c r="A125" s="2"/>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spans="1:51" ht="14.1" customHeight="1">
      <c r="A126" s="2"/>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row>
    <row r="127" spans="1:51" ht="14.1" customHeight="1">
      <c r="A127" s="2"/>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row>
    <row r="128" spans="1:51" ht="14.1" customHeight="1">
      <c r="A128" s="2"/>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row>
    <row r="129" spans="1:51" ht="14.1" customHeight="1">
      <c r="A129" s="2"/>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row>
    <row r="130" spans="1:51" ht="14.1" customHeight="1">
      <c r="A130" s="2"/>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row>
    <row r="131" spans="1:51" ht="14.1" customHeight="1">
      <c r="A131" s="2"/>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M107"/>
  <sheetViews>
    <sheetView workbookViewId="0">
      <selection activeCell="AH107" sqref="AH107:AO107"/>
    </sheetView>
  </sheetViews>
  <sheetFormatPr defaultColWidth="8.85546875" defaultRowHeight="14.1"/>
  <cols>
    <col min="1" max="1" width="11.5703125" style="2" customWidth="1"/>
    <col min="2" max="2" width="9.140625" style="4" bestFit="1" customWidth="1"/>
    <col min="3" max="3" width="8.85546875" style="4" customWidth="1"/>
    <col min="4" max="51" width="9.140625" style="4" bestFit="1" customWidth="1"/>
    <col min="52" max="62" width="8.85546875" style="4" bestFit="1" customWidth="1"/>
    <col min="63" max="63" width="9.5703125" style="4" bestFit="1" customWidth="1"/>
    <col min="64" max="86" width="8.85546875" style="4" bestFit="1" customWidth="1"/>
    <col min="87" max="87" width="9.5703125" style="4" bestFit="1" customWidth="1"/>
    <col min="88" max="89" width="8.85546875" style="4" bestFit="1" customWidth="1"/>
    <col min="90" max="90" width="9.5703125" style="4" bestFit="1" customWidth="1"/>
    <col min="91" max="91" width="8.85546875" style="4" bestFit="1" customWidth="1"/>
    <col min="92" max="16384" width="8.85546875" style="4"/>
  </cols>
  <sheetData>
    <row r="1" spans="1:91" s="1" customFormat="1" ht="30.6" customHeight="1">
      <c r="A1" s="69" t="s">
        <v>199</v>
      </c>
    </row>
    <row r="2" spans="1:91" s="1" customFormat="1" ht="15.6">
      <c r="A2" s="70" t="s">
        <v>104</v>
      </c>
    </row>
    <row r="3" spans="1:91" s="1" customFormat="1" ht="16.5">
      <c r="A3" s="70" t="s">
        <v>105</v>
      </c>
    </row>
    <row r="4" spans="1:91" s="1" customFormat="1" ht="31.5" customHeight="1">
      <c r="A4" s="71" t="s">
        <v>106</v>
      </c>
    </row>
    <row r="5" spans="1:91" s="80" customFormat="1">
      <c r="A5" s="79" t="s">
        <v>107</v>
      </c>
      <c r="B5" s="79" t="s">
        <v>108</v>
      </c>
      <c r="C5" s="79" t="s">
        <v>109</v>
      </c>
      <c r="D5" s="79" t="s">
        <v>110</v>
      </c>
      <c r="E5" s="79" t="s">
        <v>111</v>
      </c>
      <c r="F5" s="79" t="s">
        <v>112</v>
      </c>
      <c r="G5" s="79" t="s">
        <v>113</v>
      </c>
      <c r="H5" s="79" t="s">
        <v>114</v>
      </c>
      <c r="I5" s="79" t="s">
        <v>115</v>
      </c>
      <c r="J5" s="79" t="s">
        <v>116</v>
      </c>
      <c r="K5" s="79" t="s">
        <v>117</v>
      </c>
      <c r="L5" s="79" t="s">
        <v>118</v>
      </c>
      <c r="M5" s="79" t="s">
        <v>119</v>
      </c>
      <c r="N5" s="79" t="s">
        <v>120</v>
      </c>
      <c r="O5" s="79" t="s">
        <v>121</v>
      </c>
      <c r="P5" s="79" t="s">
        <v>122</v>
      </c>
      <c r="Q5" s="79" t="s">
        <v>123</v>
      </c>
      <c r="R5" s="79" t="s">
        <v>124</v>
      </c>
      <c r="S5" s="79" t="s">
        <v>125</v>
      </c>
      <c r="T5" s="79" t="s">
        <v>126</v>
      </c>
      <c r="U5" s="79" t="s">
        <v>127</v>
      </c>
      <c r="V5" s="79" t="s">
        <v>128</v>
      </c>
      <c r="W5" s="79" t="s">
        <v>129</v>
      </c>
      <c r="X5" s="79" t="s">
        <v>130</v>
      </c>
      <c r="Y5" s="79" t="s">
        <v>131</v>
      </c>
      <c r="Z5" s="79" t="s">
        <v>132</v>
      </c>
      <c r="AA5" s="79" t="s">
        <v>133</v>
      </c>
      <c r="AB5" s="79" t="s">
        <v>134</v>
      </c>
      <c r="AC5" s="79" t="s">
        <v>135</v>
      </c>
      <c r="AD5" s="79" t="s">
        <v>136</v>
      </c>
      <c r="AE5" s="79" t="s">
        <v>137</v>
      </c>
      <c r="AF5" s="79" t="s">
        <v>138</v>
      </c>
      <c r="AG5" s="79" t="s">
        <v>139</v>
      </c>
      <c r="AH5" s="79" t="s">
        <v>140</v>
      </c>
      <c r="AI5" s="79" t="s">
        <v>141</v>
      </c>
      <c r="AJ5" s="79" t="s">
        <v>142</v>
      </c>
      <c r="AK5" s="79" t="s">
        <v>143</v>
      </c>
      <c r="AL5" s="79" t="s">
        <v>144</v>
      </c>
      <c r="AM5" s="79" t="s">
        <v>145</v>
      </c>
      <c r="AN5" s="79" t="s">
        <v>146</v>
      </c>
      <c r="AO5" s="79" t="s">
        <v>147</v>
      </c>
      <c r="AP5" s="79" t="s">
        <v>148</v>
      </c>
      <c r="AQ5" s="79" t="s">
        <v>149</v>
      </c>
      <c r="AR5" s="79" t="s">
        <v>150</v>
      </c>
      <c r="AS5" s="79" t="s">
        <v>151</v>
      </c>
      <c r="AT5" s="79" t="s">
        <v>152</v>
      </c>
      <c r="AU5" s="79" t="s">
        <v>153</v>
      </c>
      <c r="AV5" s="79" t="s">
        <v>154</v>
      </c>
      <c r="AW5" s="79" t="s">
        <v>155</v>
      </c>
      <c r="AX5" s="79" t="s">
        <v>156</v>
      </c>
      <c r="AY5" s="79" t="s">
        <v>157</v>
      </c>
      <c r="AZ5" s="79" t="s">
        <v>158</v>
      </c>
      <c r="BA5" s="79" t="s">
        <v>159</v>
      </c>
      <c r="BB5" s="79" t="s">
        <v>160</v>
      </c>
      <c r="BC5" s="79" t="s">
        <v>161</v>
      </c>
      <c r="BD5" s="79" t="s">
        <v>162</v>
      </c>
      <c r="BE5" s="79" t="s">
        <v>163</v>
      </c>
      <c r="BF5" s="79" t="s">
        <v>164</v>
      </c>
      <c r="BG5" s="79" t="s">
        <v>165</v>
      </c>
      <c r="BH5" s="79" t="s">
        <v>166</v>
      </c>
      <c r="BI5" s="79" t="s">
        <v>167</v>
      </c>
      <c r="BJ5" s="79" t="s">
        <v>168</v>
      </c>
      <c r="BK5" s="79" t="s">
        <v>169</v>
      </c>
      <c r="BL5" s="79" t="s">
        <v>170</v>
      </c>
      <c r="BM5" s="79" t="s">
        <v>171</v>
      </c>
      <c r="BN5" s="79" t="s">
        <v>172</v>
      </c>
      <c r="BO5" s="79" t="s">
        <v>173</v>
      </c>
      <c r="BP5" s="79" t="s">
        <v>174</v>
      </c>
      <c r="BQ5" s="79" t="s">
        <v>175</v>
      </c>
      <c r="BR5" s="79" t="s">
        <v>176</v>
      </c>
      <c r="BS5" s="79" t="s">
        <v>177</v>
      </c>
      <c r="BT5" s="79" t="s">
        <v>178</v>
      </c>
      <c r="BU5" s="79" t="s">
        <v>179</v>
      </c>
      <c r="BV5" s="79" t="s">
        <v>180</v>
      </c>
      <c r="BW5" s="79" t="s">
        <v>181</v>
      </c>
      <c r="BX5" s="79" t="s">
        <v>182</v>
      </c>
      <c r="BY5" s="79" t="s">
        <v>183</v>
      </c>
      <c r="BZ5" s="79" t="s">
        <v>184</v>
      </c>
      <c r="CA5" s="79" t="s">
        <v>185</v>
      </c>
      <c r="CB5" s="79" t="s">
        <v>186</v>
      </c>
      <c r="CC5" s="79" t="s">
        <v>187</v>
      </c>
      <c r="CD5" s="79" t="s">
        <v>188</v>
      </c>
      <c r="CE5" s="79" t="s">
        <v>189</v>
      </c>
      <c r="CF5" s="79" t="s">
        <v>190</v>
      </c>
      <c r="CG5" s="79" t="s">
        <v>191</v>
      </c>
      <c r="CH5" s="79" t="s">
        <v>192</v>
      </c>
      <c r="CI5" s="79" t="s">
        <v>193</v>
      </c>
      <c r="CJ5" s="79" t="s">
        <v>194</v>
      </c>
      <c r="CK5" s="79" t="s">
        <v>195</v>
      </c>
      <c r="CL5" s="79" t="s">
        <v>196</v>
      </c>
      <c r="CM5" s="79" t="s">
        <v>197</v>
      </c>
    </row>
    <row r="6" spans="1:91">
      <c r="A6" s="2">
        <v>0</v>
      </c>
      <c r="B6" s="4">
        <v>1259.45</v>
      </c>
      <c r="C6" s="4">
        <v>1217.8599999999999</v>
      </c>
      <c r="D6" s="4">
        <v>1130.81</v>
      </c>
      <c r="E6" s="4">
        <v>1059.73</v>
      </c>
      <c r="F6" s="4">
        <v>1044.46</v>
      </c>
      <c r="G6" s="4">
        <v>1102.18</v>
      </c>
      <c r="H6" s="4">
        <v>1047.1300000000001</v>
      </c>
      <c r="I6" s="4">
        <v>1027.3900000000001</v>
      </c>
      <c r="J6" s="4">
        <v>957.29</v>
      </c>
      <c r="K6" s="4">
        <v>891.7</v>
      </c>
      <c r="L6" s="4">
        <v>825.29</v>
      </c>
      <c r="M6" s="4">
        <v>732.97</v>
      </c>
      <c r="N6" s="4">
        <v>700.09</v>
      </c>
      <c r="O6" s="4">
        <v>685.9</v>
      </c>
      <c r="P6" s="4">
        <v>684.96</v>
      </c>
      <c r="Q6" s="4">
        <v>688.42</v>
      </c>
      <c r="R6" s="4">
        <v>652.39</v>
      </c>
      <c r="S6" s="4">
        <v>630.45000000000005</v>
      </c>
      <c r="T6" s="4">
        <v>649.79</v>
      </c>
      <c r="U6" s="4">
        <v>611.9</v>
      </c>
      <c r="V6" s="4">
        <v>594.76</v>
      </c>
      <c r="W6" s="4">
        <v>600.25</v>
      </c>
      <c r="X6" s="4">
        <v>576.62</v>
      </c>
      <c r="Y6" s="4">
        <v>553.88</v>
      </c>
      <c r="Z6" s="4">
        <v>568.21</v>
      </c>
      <c r="AA6" s="4">
        <v>546.52</v>
      </c>
      <c r="AB6" s="4">
        <v>536.04999999999995</v>
      </c>
      <c r="AC6" s="4">
        <v>529.41</v>
      </c>
      <c r="AD6" s="4">
        <v>514</v>
      </c>
      <c r="AE6" s="4">
        <v>465.36</v>
      </c>
      <c r="AF6" s="4">
        <v>496.57</v>
      </c>
      <c r="AG6" s="4">
        <v>461.84</v>
      </c>
      <c r="AH6" s="4">
        <v>438.41</v>
      </c>
      <c r="AI6" s="4">
        <v>408.91</v>
      </c>
      <c r="AJ6" s="4">
        <v>442.63</v>
      </c>
      <c r="AK6" s="4">
        <v>420.81</v>
      </c>
      <c r="AL6" s="4">
        <v>434.66</v>
      </c>
      <c r="AM6" s="4">
        <v>425.11</v>
      </c>
      <c r="AN6" s="4">
        <v>434.38</v>
      </c>
      <c r="AO6" s="4">
        <v>420.63</v>
      </c>
      <c r="AP6" s="4">
        <v>368.44</v>
      </c>
      <c r="AQ6" s="4">
        <v>370.15</v>
      </c>
      <c r="AR6" s="4">
        <v>362.45</v>
      </c>
      <c r="AS6" s="4">
        <v>355.09</v>
      </c>
      <c r="AT6" s="4">
        <v>347.77</v>
      </c>
      <c r="AU6" s="4">
        <v>340.77</v>
      </c>
      <c r="AV6" s="4">
        <v>334.43</v>
      </c>
      <c r="AW6" s="4">
        <v>328.29</v>
      </c>
      <c r="AX6" s="4">
        <v>322.10000000000002</v>
      </c>
      <c r="AY6" s="4">
        <v>316.58999999999997</v>
      </c>
      <c r="AZ6" s="4">
        <v>311.27999999999997</v>
      </c>
      <c r="BA6" s="4">
        <v>305.85000000000002</v>
      </c>
      <c r="BB6" s="4">
        <v>300.95</v>
      </c>
      <c r="BC6" s="4">
        <v>296.29000000000002</v>
      </c>
      <c r="BD6" s="4">
        <v>291.57</v>
      </c>
      <c r="BE6" s="4">
        <v>287.17</v>
      </c>
      <c r="BF6" s="4">
        <v>282.87</v>
      </c>
      <c r="BG6" s="4">
        <v>278.91000000000003</v>
      </c>
      <c r="BH6" s="4">
        <v>275.20999999999998</v>
      </c>
      <c r="BI6" s="4">
        <v>271.39</v>
      </c>
      <c r="BJ6" s="4">
        <v>267.83999999999997</v>
      </c>
      <c r="BK6" s="4">
        <v>264.33999999999997</v>
      </c>
      <c r="BL6" s="4">
        <v>261.02999999999997</v>
      </c>
      <c r="BM6" s="4">
        <v>257.93</v>
      </c>
      <c r="BN6" s="4">
        <v>254.85</v>
      </c>
      <c r="BO6" s="4">
        <v>251.77</v>
      </c>
      <c r="BP6" s="4">
        <v>248.7</v>
      </c>
      <c r="BQ6" s="4">
        <v>245.67</v>
      </c>
      <c r="BR6" s="4">
        <v>242.78</v>
      </c>
      <c r="BS6" s="4">
        <v>239.91</v>
      </c>
      <c r="BT6" s="4">
        <v>236.92</v>
      </c>
      <c r="BU6" s="4">
        <v>234.13</v>
      </c>
      <c r="BV6" s="4">
        <v>231.34</v>
      </c>
      <c r="BW6" s="4">
        <v>228.64</v>
      </c>
      <c r="BX6" s="4">
        <v>225.92</v>
      </c>
      <c r="BY6" s="4">
        <v>223.14</v>
      </c>
      <c r="BZ6" s="4">
        <v>220.48</v>
      </c>
      <c r="CA6" s="4">
        <v>217.76</v>
      </c>
      <c r="CB6" s="4">
        <v>215.18</v>
      </c>
      <c r="CC6" s="4">
        <v>212.77</v>
      </c>
      <c r="CD6" s="4">
        <v>210.11</v>
      </c>
      <c r="CE6" s="4">
        <v>207.6</v>
      </c>
      <c r="CF6" s="4">
        <v>205.25</v>
      </c>
      <c r="CG6" s="4">
        <v>202.71</v>
      </c>
      <c r="CH6" s="4">
        <v>200.21</v>
      </c>
      <c r="CI6" s="4">
        <v>197.79</v>
      </c>
      <c r="CJ6" s="4">
        <v>195.49</v>
      </c>
      <c r="CK6" s="4">
        <v>193.31</v>
      </c>
      <c r="CL6" s="4">
        <v>190.91</v>
      </c>
      <c r="CM6" s="4">
        <v>188.5</v>
      </c>
    </row>
    <row r="7" spans="1:91">
      <c r="A7" s="2">
        <v>1</v>
      </c>
      <c r="B7" s="4">
        <v>89.14</v>
      </c>
      <c r="C7" s="4">
        <v>72.38</v>
      </c>
      <c r="D7" s="4">
        <v>81.22</v>
      </c>
      <c r="E7" s="4">
        <v>78.03</v>
      </c>
      <c r="F7" s="4">
        <v>67.55</v>
      </c>
      <c r="G7" s="4">
        <v>69.790000000000006</v>
      </c>
      <c r="H7" s="4">
        <v>73.62</v>
      </c>
      <c r="I7" s="4">
        <v>70.39</v>
      </c>
      <c r="J7" s="4">
        <v>68.930000000000007</v>
      </c>
      <c r="K7" s="4">
        <v>66.12</v>
      </c>
      <c r="L7" s="4">
        <v>53.91</v>
      </c>
      <c r="M7" s="4">
        <v>57.92</v>
      </c>
      <c r="N7" s="4">
        <v>51.93</v>
      </c>
      <c r="O7" s="4">
        <v>45.22</v>
      </c>
      <c r="P7" s="4">
        <v>52.45</v>
      </c>
      <c r="Q7" s="4">
        <v>54.23</v>
      </c>
      <c r="R7" s="4">
        <v>50.86</v>
      </c>
      <c r="S7" s="4">
        <v>53.07</v>
      </c>
      <c r="T7" s="4">
        <v>44.94</v>
      </c>
      <c r="U7" s="4">
        <v>43.98</v>
      </c>
      <c r="V7" s="4">
        <v>47.26</v>
      </c>
      <c r="W7" s="4">
        <v>38.17</v>
      </c>
      <c r="X7" s="4">
        <v>41.89</v>
      </c>
      <c r="Y7" s="4">
        <v>40.69</v>
      </c>
      <c r="Z7" s="4">
        <v>40.6</v>
      </c>
      <c r="AA7" s="4">
        <v>41.75</v>
      </c>
      <c r="AB7" s="4">
        <v>35.619999999999997</v>
      </c>
      <c r="AC7" s="4">
        <v>31.28</v>
      </c>
      <c r="AD7" s="4">
        <v>32.979999999999997</v>
      </c>
      <c r="AE7" s="4">
        <v>35.14</v>
      </c>
      <c r="AF7" s="4">
        <v>34.1</v>
      </c>
      <c r="AG7" s="4">
        <v>33.32</v>
      </c>
      <c r="AH7" s="4">
        <v>35.880000000000003</v>
      </c>
      <c r="AI7" s="4">
        <v>29.85</v>
      </c>
      <c r="AJ7" s="4">
        <v>27.4</v>
      </c>
      <c r="AK7" s="4">
        <v>24.61</v>
      </c>
      <c r="AL7" s="4">
        <v>25.66</v>
      </c>
      <c r="AM7" s="4">
        <v>22.82</v>
      </c>
      <c r="AN7" s="4">
        <v>21.39</v>
      </c>
      <c r="AO7" s="4">
        <v>34.22</v>
      </c>
      <c r="AP7" s="4">
        <v>34.590000000000003</v>
      </c>
      <c r="AQ7" s="4">
        <v>33.49</v>
      </c>
      <c r="AR7" s="4">
        <v>32.51</v>
      </c>
      <c r="AS7" s="4">
        <v>32.04</v>
      </c>
      <c r="AT7" s="4">
        <v>31.43</v>
      </c>
      <c r="AU7" s="4">
        <v>30.89</v>
      </c>
      <c r="AV7" s="4">
        <v>30.56</v>
      </c>
      <c r="AW7" s="4">
        <v>30.18</v>
      </c>
      <c r="AX7" s="4">
        <v>29.16</v>
      </c>
      <c r="AY7" s="4">
        <v>28.31</v>
      </c>
      <c r="AZ7" s="4">
        <v>28.01</v>
      </c>
      <c r="BA7" s="4">
        <v>27.75</v>
      </c>
      <c r="BB7" s="4">
        <v>27.33</v>
      </c>
      <c r="BC7" s="4">
        <v>26.8</v>
      </c>
      <c r="BD7" s="4">
        <v>26.58</v>
      </c>
      <c r="BE7" s="4">
        <v>26.33</v>
      </c>
      <c r="BF7" s="4">
        <v>25.8</v>
      </c>
      <c r="BG7" s="4">
        <v>25.18</v>
      </c>
      <c r="BH7" s="4">
        <v>24.94</v>
      </c>
      <c r="BI7" s="4">
        <v>24.72</v>
      </c>
      <c r="BJ7" s="4">
        <v>24.34</v>
      </c>
      <c r="BK7" s="4">
        <v>24.06</v>
      </c>
      <c r="BL7" s="4">
        <v>23.87</v>
      </c>
      <c r="BM7" s="4">
        <v>23.58</v>
      </c>
      <c r="BN7" s="4">
        <v>23.27</v>
      </c>
      <c r="BO7" s="4">
        <v>23.17</v>
      </c>
      <c r="BP7" s="4">
        <v>22.59</v>
      </c>
      <c r="BQ7" s="4">
        <v>22.11</v>
      </c>
      <c r="BR7" s="4">
        <v>22.07</v>
      </c>
      <c r="BS7" s="4">
        <v>21.83</v>
      </c>
      <c r="BT7" s="4">
        <v>21.55</v>
      </c>
      <c r="BU7" s="4">
        <v>21.29</v>
      </c>
      <c r="BV7" s="4">
        <v>20.99</v>
      </c>
      <c r="BW7" s="4">
        <v>20.98</v>
      </c>
      <c r="BX7" s="4">
        <v>20.59</v>
      </c>
      <c r="BY7" s="4">
        <v>20.059999999999999</v>
      </c>
      <c r="BZ7" s="4">
        <v>20.11</v>
      </c>
      <c r="CA7" s="4">
        <v>20.010000000000002</v>
      </c>
      <c r="CB7" s="4">
        <v>19.77</v>
      </c>
      <c r="CC7" s="4">
        <v>19.52</v>
      </c>
      <c r="CD7" s="4">
        <v>19.12</v>
      </c>
      <c r="CE7" s="4">
        <v>18.920000000000002</v>
      </c>
      <c r="CF7" s="4">
        <v>18.68</v>
      </c>
      <c r="CG7" s="4">
        <v>18.36</v>
      </c>
      <c r="CH7" s="4">
        <v>18.29</v>
      </c>
      <c r="CI7" s="4">
        <v>18.14</v>
      </c>
      <c r="CJ7" s="4">
        <v>17.920000000000002</v>
      </c>
      <c r="CK7" s="4">
        <v>17.739999999999998</v>
      </c>
      <c r="CL7" s="4">
        <v>17.55</v>
      </c>
      <c r="CM7" s="4">
        <v>16.96</v>
      </c>
    </row>
    <row r="8" spans="1:91">
      <c r="A8" s="2">
        <v>2</v>
      </c>
      <c r="B8" s="4">
        <v>47.91</v>
      </c>
      <c r="C8" s="4">
        <v>44.03</v>
      </c>
      <c r="D8" s="4">
        <v>52.04</v>
      </c>
      <c r="E8" s="4">
        <v>44.91</v>
      </c>
      <c r="F8" s="4">
        <v>46.43</v>
      </c>
      <c r="G8" s="4">
        <v>43.54</v>
      </c>
      <c r="H8" s="4">
        <v>45.93</v>
      </c>
      <c r="I8" s="4">
        <v>43.99</v>
      </c>
      <c r="J8" s="4">
        <v>38.06</v>
      </c>
      <c r="K8" s="4">
        <v>33.799999999999997</v>
      </c>
      <c r="L8" s="4">
        <v>37.01</v>
      </c>
      <c r="M8" s="4">
        <v>31.84</v>
      </c>
      <c r="N8" s="4">
        <v>29.46</v>
      </c>
      <c r="O8" s="4">
        <v>30.58</v>
      </c>
      <c r="P8" s="4">
        <v>31.07</v>
      </c>
      <c r="Q8" s="4">
        <v>32.270000000000003</v>
      </c>
      <c r="R8" s="4">
        <v>33.28</v>
      </c>
      <c r="S8" s="4">
        <v>27.52</v>
      </c>
      <c r="T8" s="4">
        <v>26.48</v>
      </c>
      <c r="U8" s="4">
        <v>27.08</v>
      </c>
      <c r="V8" s="4">
        <v>25.65</v>
      </c>
      <c r="W8" s="4">
        <v>22.98</v>
      </c>
      <c r="X8" s="4">
        <v>23.36</v>
      </c>
      <c r="Y8" s="4">
        <v>22.41</v>
      </c>
      <c r="Z8" s="4">
        <v>28.94</v>
      </c>
      <c r="AA8" s="4">
        <v>18.32</v>
      </c>
      <c r="AB8" s="4">
        <v>18.670000000000002</v>
      </c>
      <c r="AC8" s="4">
        <v>18.41</v>
      </c>
      <c r="AD8" s="4">
        <v>20.41</v>
      </c>
      <c r="AE8" s="4">
        <v>18.43</v>
      </c>
      <c r="AF8" s="4">
        <v>18.02</v>
      </c>
      <c r="AG8" s="4">
        <v>16.13</v>
      </c>
      <c r="AH8" s="4">
        <v>15.89</v>
      </c>
      <c r="AI8" s="4">
        <v>13.14</v>
      </c>
      <c r="AJ8" s="4">
        <v>14</v>
      </c>
      <c r="AK8" s="4">
        <v>12.05</v>
      </c>
      <c r="AL8" s="4">
        <v>13.69</v>
      </c>
      <c r="AM8" s="4">
        <v>12.58</v>
      </c>
      <c r="AN8" s="4">
        <v>15.86</v>
      </c>
      <c r="AO8" s="4">
        <v>15.84</v>
      </c>
      <c r="AP8" s="4">
        <v>15.4</v>
      </c>
      <c r="AQ8" s="4">
        <v>15.14</v>
      </c>
      <c r="AR8" s="4">
        <v>14.86</v>
      </c>
      <c r="AS8" s="4">
        <v>14.52</v>
      </c>
      <c r="AT8" s="4">
        <v>14.21</v>
      </c>
      <c r="AU8" s="4">
        <v>14.01</v>
      </c>
      <c r="AV8" s="4">
        <v>13.73</v>
      </c>
      <c r="AW8" s="4">
        <v>13.37</v>
      </c>
      <c r="AX8" s="4">
        <v>13.16</v>
      </c>
      <c r="AY8" s="4">
        <v>12.94</v>
      </c>
      <c r="AZ8" s="4">
        <v>12.7</v>
      </c>
      <c r="BA8" s="4">
        <v>12.54</v>
      </c>
      <c r="BB8" s="4">
        <v>12.36</v>
      </c>
      <c r="BC8" s="4">
        <v>12.17</v>
      </c>
      <c r="BD8" s="4">
        <v>11.95</v>
      </c>
      <c r="BE8" s="4">
        <v>11.71</v>
      </c>
      <c r="BF8" s="4">
        <v>11.52</v>
      </c>
      <c r="BG8" s="4">
        <v>11.33</v>
      </c>
      <c r="BH8" s="4">
        <v>11.14</v>
      </c>
      <c r="BI8" s="4">
        <v>11.04</v>
      </c>
      <c r="BJ8" s="4">
        <v>10.87</v>
      </c>
      <c r="BK8" s="4">
        <v>10.73</v>
      </c>
      <c r="BL8" s="4">
        <v>10.67</v>
      </c>
      <c r="BM8" s="4">
        <v>10.56</v>
      </c>
      <c r="BN8" s="4">
        <v>10.47</v>
      </c>
      <c r="BO8" s="4">
        <v>10.33</v>
      </c>
      <c r="BP8" s="4">
        <v>10.14</v>
      </c>
      <c r="BQ8" s="4">
        <v>10.029999999999999</v>
      </c>
      <c r="BR8" s="4">
        <v>10.02</v>
      </c>
      <c r="BS8" s="4">
        <v>9.94</v>
      </c>
      <c r="BT8" s="4">
        <v>9.7899999999999991</v>
      </c>
      <c r="BU8" s="4">
        <v>9.7200000000000006</v>
      </c>
      <c r="BV8" s="4">
        <v>9.56</v>
      </c>
      <c r="BW8" s="4">
        <v>9.41</v>
      </c>
      <c r="BX8" s="4">
        <v>9.41</v>
      </c>
      <c r="BY8" s="4">
        <v>9.32</v>
      </c>
      <c r="BZ8" s="4">
        <v>9.1300000000000008</v>
      </c>
      <c r="CA8" s="4">
        <v>9.1</v>
      </c>
      <c r="CB8" s="4">
        <v>8.98</v>
      </c>
      <c r="CC8" s="4">
        <v>8.76</v>
      </c>
      <c r="CD8" s="4">
        <v>8.6999999999999993</v>
      </c>
      <c r="CE8" s="4">
        <v>8.64</v>
      </c>
      <c r="CF8" s="4">
        <v>8.56</v>
      </c>
      <c r="CG8" s="4">
        <v>8.4700000000000006</v>
      </c>
      <c r="CH8" s="4">
        <v>8.2899999999999991</v>
      </c>
      <c r="CI8" s="4">
        <v>8.19</v>
      </c>
      <c r="CJ8" s="4">
        <v>8.17</v>
      </c>
      <c r="CK8" s="4">
        <v>7.98</v>
      </c>
      <c r="CL8" s="4">
        <v>7.79</v>
      </c>
      <c r="CM8" s="4">
        <v>7.77</v>
      </c>
    </row>
    <row r="9" spans="1:91">
      <c r="A9" s="2">
        <v>3</v>
      </c>
      <c r="B9" s="4">
        <v>41.95</v>
      </c>
      <c r="C9" s="4">
        <v>39.51</v>
      </c>
      <c r="D9" s="4">
        <v>37.770000000000003</v>
      </c>
      <c r="E9" s="4">
        <v>30.46</v>
      </c>
      <c r="F9" s="4">
        <v>33.97</v>
      </c>
      <c r="G9" s="4">
        <v>35.08</v>
      </c>
      <c r="H9" s="4">
        <v>33.19</v>
      </c>
      <c r="I9" s="4">
        <v>33.24</v>
      </c>
      <c r="J9" s="4">
        <v>25.94</v>
      </c>
      <c r="K9" s="4">
        <v>27.5</v>
      </c>
      <c r="L9" s="4">
        <v>21.46</v>
      </c>
      <c r="M9" s="4">
        <v>24.72</v>
      </c>
      <c r="N9" s="4">
        <v>23.61</v>
      </c>
      <c r="O9" s="4">
        <v>21.19</v>
      </c>
      <c r="P9" s="4">
        <v>23.22</v>
      </c>
      <c r="Q9" s="4">
        <v>21.57</v>
      </c>
      <c r="R9" s="4">
        <v>18.47</v>
      </c>
      <c r="S9" s="4">
        <v>17.329999999999998</v>
      </c>
      <c r="T9" s="4">
        <v>15.08</v>
      </c>
      <c r="U9" s="4">
        <v>20.51</v>
      </c>
      <c r="V9" s="4">
        <v>20.93</v>
      </c>
      <c r="W9" s="4">
        <v>18.68</v>
      </c>
      <c r="X9" s="4">
        <v>15.37</v>
      </c>
      <c r="Y9" s="4">
        <v>17.399999999999999</v>
      </c>
      <c r="Z9" s="4">
        <v>17.05</v>
      </c>
      <c r="AA9" s="4">
        <v>10.91</v>
      </c>
      <c r="AB9" s="4">
        <v>14.6</v>
      </c>
      <c r="AC9" s="4">
        <v>11.41</v>
      </c>
      <c r="AD9" s="4">
        <v>11.12</v>
      </c>
      <c r="AE9" s="4">
        <v>10.94</v>
      </c>
      <c r="AF9" s="4">
        <v>13.61</v>
      </c>
      <c r="AG9" s="4">
        <v>12.33</v>
      </c>
      <c r="AH9" s="4">
        <v>13.35</v>
      </c>
      <c r="AI9" s="4">
        <v>11.68</v>
      </c>
      <c r="AJ9" s="4">
        <v>10.62</v>
      </c>
      <c r="AK9" s="4">
        <v>8.9700000000000006</v>
      </c>
      <c r="AL9" s="4">
        <v>11.08</v>
      </c>
      <c r="AM9" s="4">
        <v>8.52</v>
      </c>
      <c r="AN9" s="4">
        <v>8.4700000000000006</v>
      </c>
      <c r="AO9" s="4">
        <v>8.17</v>
      </c>
      <c r="AP9" s="4">
        <v>7.98</v>
      </c>
      <c r="AQ9" s="4">
        <v>7.8</v>
      </c>
      <c r="AR9" s="4">
        <v>7.6</v>
      </c>
      <c r="AS9" s="4">
        <v>7.43</v>
      </c>
      <c r="AT9" s="4">
        <v>7.27</v>
      </c>
      <c r="AU9" s="4">
        <v>7.14</v>
      </c>
      <c r="AV9" s="4">
        <v>6.92</v>
      </c>
      <c r="AW9" s="4">
        <v>6.78</v>
      </c>
      <c r="AX9" s="4">
        <v>6.64</v>
      </c>
      <c r="AY9" s="4">
        <v>6.49</v>
      </c>
      <c r="AZ9" s="4">
        <v>6.49</v>
      </c>
      <c r="BA9" s="4">
        <v>6.33</v>
      </c>
      <c r="BB9" s="4">
        <v>6.16</v>
      </c>
      <c r="BC9" s="4">
        <v>6.15</v>
      </c>
      <c r="BD9" s="4">
        <v>6.13</v>
      </c>
      <c r="BE9" s="4">
        <v>6.09</v>
      </c>
      <c r="BF9" s="4">
        <v>5.88</v>
      </c>
      <c r="BG9" s="4">
        <v>5.66</v>
      </c>
      <c r="BH9" s="4">
        <v>5.61</v>
      </c>
      <c r="BI9" s="4">
        <v>5.55</v>
      </c>
      <c r="BJ9" s="4">
        <v>5.51</v>
      </c>
      <c r="BK9" s="4">
        <v>5.47</v>
      </c>
      <c r="BL9" s="4">
        <v>5.44</v>
      </c>
      <c r="BM9" s="4">
        <v>5.42</v>
      </c>
      <c r="BN9" s="4">
        <v>5.34</v>
      </c>
      <c r="BO9" s="4">
        <v>5.27</v>
      </c>
      <c r="BP9" s="4">
        <v>5.21</v>
      </c>
      <c r="BQ9" s="4">
        <v>5.16</v>
      </c>
      <c r="BR9" s="4">
        <v>5.1100000000000003</v>
      </c>
      <c r="BS9" s="4">
        <v>5.07</v>
      </c>
      <c r="BT9" s="4">
        <v>5.04</v>
      </c>
      <c r="BU9" s="4">
        <v>4.92</v>
      </c>
      <c r="BV9" s="4">
        <v>4.8899999999999997</v>
      </c>
      <c r="BW9" s="4">
        <v>4.93</v>
      </c>
      <c r="BX9" s="4">
        <v>4.8099999999999996</v>
      </c>
      <c r="BY9" s="4">
        <v>4.6900000000000004</v>
      </c>
      <c r="BZ9" s="4">
        <v>4.72</v>
      </c>
      <c r="CA9" s="4">
        <v>4.67</v>
      </c>
      <c r="CB9" s="4">
        <v>4.53</v>
      </c>
      <c r="CC9" s="4">
        <v>4.46</v>
      </c>
      <c r="CD9" s="4">
        <v>4.47</v>
      </c>
      <c r="CE9" s="4">
        <v>4.4800000000000004</v>
      </c>
      <c r="CF9" s="4">
        <v>4.4000000000000004</v>
      </c>
      <c r="CG9" s="4">
        <v>4.32</v>
      </c>
      <c r="CH9" s="4">
        <v>4.3099999999999996</v>
      </c>
      <c r="CI9" s="4">
        <v>4.22</v>
      </c>
      <c r="CJ9" s="4">
        <v>4.13</v>
      </c>
      <c r="CK9" s="4">
        <v>4.12</v>
      </c>
      <c r="CL9" s="4">
        <v>4.0199999999999996</v>
      </c>
      <c r="CM9" s="4">
        <v>3.93</v>
      </c>
    </row>
    <row r="10" spans="1:91">
      <c r="A10" s="2">
        <v>4</v>
      </c>
      <c r="B10" s="4">
        <v>29.73</v>
      </c>
      <c r="C10" s="4">
        <v>26.19</v>
      </c>
      <c r="D10" s="4">
        <v>28.66</v>
      </c>
      <c r="E10" s="4">
        <v>24.22</v>
      </c>
      <c r="F10" s="4">
        <v>26.13</v>
      </c>
      <c r="G10" s="4">
        <v>26.13</v>
      </c>
      <c r="H10" s="4">
        <v>21.98</v>
      </c>
      <c r="I10" s="4">
        <v>25.24</v>
      </c>
      <c r="J10" s="4">
        <v>22.2</v>
      </c>
      <c r="K10" s="4">
        <v>21.18</v>
      </c>
      <c r="L10" s="4">
        <v>15.79</v>
      </c>
      <c r="M10" s="4">
        <v>21.85</v>
      </c>
      <c r="N10" s="4">
        <v>19.82</v>
      </c>
      <c r="O10" s="4">
        <v>18.850000000000001</v>
      </c>
      <c r="P10" s="4">
        <v>16.57</v>
      </c>
      <c r="Q10" s="4">
        <v>15.77</v>
      </c>
      <c r="R10" s="4">
        <v>16.059999999999999</v>
      </c>
      <c r="S10" s="4">
        <v>16.63</v>
      </c>
      <c r="T10" s="4">
        <v>16.23</v>
      </c>
      <c r="U10" s="4">
        <v>12.1</v>
      </c>
      <c r="V10" s="4">
        <v>11.72</v>
      </c>
      <c r="W10" s="4">
        <v>12.77</v>
      </c>
      <c r="X10" s="4">
        <v>15.03</v>
      </c>
      <c r="Y10" s="4">
        <v>13.06</v>
      </c>
      <c r="Z10" s="4">
        <v>9.44</v>
      </c>
      <c r="AA10" s="4">
        <v>10.57</v>
      </c>
      <c r="AB10" s="4">
        <v>10.55</v>
      </c>
      <c r="AC10" s="4">
        <v>11.08</v>
      </c>
      <c r="AD10" s="4">
        <v>9.9499999999999993</v>
      </c>
      <c r="AE10" s="4">
        <v>7.33</v>
      </c>
      <c r="AF10" s="4">
        <v>11.4</v>
      </c>
      <c r="AG10" s="4">
        <v>8.08</v>
      </c>
      <c r="AH10" s="4">
        <v>9.82</v>
      </c>
      <c r="AI10" s="4">
        <v>11.05</v>
      </c>
      <c r="AJ10" s="4">
        <v>7.3</v>
      </c>
      <c r="AK10" s="4">
        <v>7.82</v>
      </c>
      <c r="AL10" s="4">
        <v>7.49</v>
      </c>
      <c r="AM10" s="4">
        <v>7.46</v>
      </c>
      <c r="AN10" s="4">
        <v>7.31</v>
      </c>
      <c r="AO10" s="4">
        <v>7.12</v>
      </c>
      <c r="AP10" s="4">
        <v>6.9</v>
      </c>
      <c r="AQ10" s="4">
        <v>6.72</v>
      </c>
      <c r="AR10" s="4">
        <v>6.59</v>
      </c>
      <c r="AS10" s="4">
        <v>6.43</v>
      </c>
      <c r="AT10" s="4">
        <v>6.27</v>
      </c>
      <c r="AU10" s="4">
        <v>6.13</v>
      </c>
      <c r="AV10" s="4">
        <v>5.99</v>
      </c>
      <c r="AW10" s="4">
        <v>5.85</v>
      </c>
      <c r="AX10" s="4">
        <v>5.7</v>
      </c>
      <c r="AY10" s="4">
        <v>5.63</v>
      </c>
      <c r="AZ10" s="4">
        <v>5.56</v>
      </c>
      <c r="BA10" s="4">
        <v>5.4</v>
      </c>
      <c r="BB10" s="4">
        <v>5.31</v>
      </c>
      <c r="BC10" s="4">
        <v>5.3</v>
      </c>
      <c r="BD10" s="4">
        <v>5.28</v>
      </c>
      <c r="BE10" s="4">
        <v>5.17</v>
      </c>
      <c r="BF10" s="4">
        <v>4.97</v>
      </c>
      <c r="BG10" s="4">
        <v>4.84</v>
      </c>
      <c r="BH10" s="4">
        <v>4.79</v>
      </c>
      <c r="BI10" s="4">
        <v>4.75</v>
      </c>
      <c r="BJ10" s="4">
        <v>4.71</v>
      </c>
      <c r="BK10" s="4">
        <v>4.68</v>
      </c>
      <c r="BL10" s="4">
        <v>4.6500000000000004</v>
      </c>
      <c r="BM10" s="4">
        <v>4.6399999999999997</v>
      </c>
      <c r="BN10" s="4">
        <v>4.63</v>
      </c>
      <c r="BO10" s="4">
        <v>4.5599999999999996</v>
      </c>
      <c r="BP10" s="4">
        <v>4.42</v>
      </c>
      <c r="BQ10" s="4">
        <v>4.37</v>
      </c>
      <c r="BR10" s="4">
        <v>4.3899999999999997</v>
      </c>
      <c r="BS10" s="4">
        <v>4.3499999999999996</v>
      </c>
      <c r="BT10" s="4">
        <v>4.3099999999999996</v>
      </c>
      <c r="BU10" s="4">
        <v>4.2699999999999996</v>
      </c>
      <c r="BV10" s="4">
        <v>4.2300000000000004</v>
      </c>
      <c r="BW10" s="4">
        <v>4.18</v>
      </c>
      <c r="BX10" s="4">
        <v>4.1399999999999997</v>
      </c>
      <c r="BY10" s="4">
        <v>4.09</v>
      </c>
      <c r="BZ10" s="4">
        <v>4.04</v>
      </c>
      <c r="CA10" s="4">
        <v>3.98</v>
      </c>
      <c r="CB10" s="4">
        <v>3.92</v>
      </c>
      <c r="CC10" s="4">
        <v>3.93</v>
      </c>
      <c r="CD10" s="4">
        <v>3.86</v>
      </c>
      <c r="CE10" s="4">
        <v>3.79</v>
      </c>
      <c r="CF10" s="4">
        <v>3.79</v>
      </c>
      <c r="CG10" s="4">
        <v>3.79</v>
      </c>
      <c r="CH10" s="4">
        <v>3.7</v>
      </c>
      <c r="CI10" s="4">
        <v>3.53</v>
      </c>
      <c r="CJ10" s="4">
        <v>3.44</v>
      </c>
      <c r="CK10" s="4">
        <v>3.35</v>
      </c>
      <c r="CL10" s="4">
        <v>3.26</v>
      </c>
      <c r="CM10" s="4">
        <v>3.17</v>
      </c>
    </row>
    <row r="11" spans="1:91">
      <c r="A11" s="2">
        <v>5</v>
      </c>
      <c r="B11" s="4">
        <v>24.36</v>
      </c>
      <c r="C11" s="4">
        <v>23.97</v>
      </c>
      <c r="D11" s="4">
        <v>22.72</v>
      </c>
      <c r="E11" s="4">
        <v>27.61</v>
      </c>
      <c r="F11" s="4">
        <v>23.1</v>
      </c>
      <c r="G11" s="4">
        <v>23.72</v>
      </c>
      <c r="H11" s="4">
        <v>21.11</v>
      </c>
      <c r="I11" s="4">
        <v>18.64</v>
      </c>
      <c r="J11" s="4">
        <v>12.39</v>
      </c>
      <c r="K11" s="4">
        <v>16.86</v>
      </c>
      <c r="L11" s="4">
        <v>15.19</v>
      </c>
      <c r="M11" s="4">
        <v>17.309999999999999</v>
      </c>
      <c r="N11" s="4">
        <v>15.14</v>
      </c>
      <c r="O11" s="4">
        <v>13.54</v>
      </c>
      <c r="P11" s="4">
        <v>10.85</v>
      </c>
      <c r="Q11" s="4">
        <v>12.73</v>
      </c>
      <c r="R11" s="4">
        <v>12.35</v>
      </c>
      <c r="S11" s="4">
        <v>13.78</v>
      </c>
      <c r="T11" s="4">
        <v>8.3800000000000008</v>
      </c>
      <c r="U11" s="4">
        <v>11.43</v>
      </c>
      <c r="V11" s="4">
        <v>12.67</v>
      </c>
      <c r="W11" s="4">
        <v>12.09</v>
      </c>
      <c r="X11" s="4">
        <v>14.7</v>
      </c>
      <c r="Y11" s="4">
        <v>12.12</v>
      </c>
      <c r="Z11" s="4">
        <v>10.64</v>
      </c>
      <c r="AA11" s="4">
        <v>11.7</v>
      </c>
      <c r="AB11" s="4">
        <v>10.5</v>
      </c>
      <c r="AC11" s="4">
        <v>9.92</v>
      </c>
      <c r="AD11" s="4">
        <v>8.7799999999999994</v>
      </c>
      <c r="AE11" s="4">
        <v>7.55</v>
      </c>
      <c r="AF11" s="4">
        <v>10.54</v>
      </c>
      <c r="AG11" s="4">
        <v>9.85</v>
      </c>
      <c r="AH11" s="4">
        <v>8.17</v>
      </c>
      <c r="AI11" s="4">
        <v>8.0399999999999991</v>
      </c>
      <c r="AJ11" s="4">
        <v>6.45</v>
      </c>
      <c r="AK11" s="4">
        <v>7.33</v>
      </c>
      <c r="AL11" s="4">
        <v>7.24</v>
      </c>
      <c r="AM11" s="4">
        <v>7.14</v>
      </c>
      <c r="AN11" s="4">
        <v>6.91</v>
      </c>
      <c r="AO11" s="4">
        <v>6.63</v>
      </c>
      <c r="AP11" s="4">
        <v>6.47</v>
      </c>
      <c r="AQ11" s="4">
        <v>6.36</v>
      </c>
      <c r="AR11" s="4">
        <v>6.23</v>
      </c>
      <c r="AS11" s="4">
        <v>6.07</v>
      </c>
      <c r="AT11" s="4">
        <v>5.91</v>
      </c>
      <c r="AU11" s="4">
        <v>5.77</v>
      </c>
      <c r="AV11" s="4">
        <v>5.63</v>
      </c>
      <c r="AW11" s="4">
        <v>5.49</v>
      </c>
      <c r="AX11" s="4">
        <v>5.35</v>
      </c>
      <c r="AY11" s="4">
        <v>5.28</v>
      </c>
      <c r="AZ11" s="4">
        <v>5.2</v>
      </c>
      <c r="BA11" s="4">
        <v>5.12</v>
      </c>
      <c r="BB11" s="4">
        <v>5.04</v>
      </c>
      <c r="BC11" s="4">
        <v>4.95</v>
      </c>
      <c r="BD11" s="4">
        <v>4.93</v>
      </c>
      <c r="BE11" s="4">
        <v>4.82</v>
      </c>
      <c r="BF11" s="4">
        <v>4.7</v>
      </c>
      <c r="BG11" s="4">
        <v>4.66</v>
      </c>
      <c r="BH11" s="4">
        <v>4.6100000000000003</v>
      </c>
      <c r="BI11" s="4">
        <v>4.57</v>
      </c>
      <c r="BJ11" s="4">
        <v>4.53</v>
      </c>
      <c r="BK11" s="4">
        <v>4.5</v>
      </c>
      <c r="BL11" s="4">
        <v>4.4000000000000004</v>
      </c>
      <c r="BM11" s="4">
        <v>4.3099999999999996</v>
      </c>
      <c r="BN11" s="4">
        <v>4.3099999999999996</v>
      </c>
      <c r="BO11" s="4">
        <v>4.24</v>
      </c>
      <c r="BP11" s="4">
        <v>4.17</v>
      </c>
      <c r="BQ11" s="4">
        <v>4.1900000000000004</v>
      </c>
      <c r="BR11" s="4">
        <v>4.1399999999999997</v>
      </c>
      <c r="BS11" s="4">
        <v>4.0999999999999996</v>
      </c>
      <c r="BT11" s="4">
        <v>4.05</v>
      </c>
      <c r="BU11" s="4">
        <v>4.01</v>
      </c>
      <c r="BV11" s="4">
        <v>3.97</v>
      </c>
      <c r="BW11" s="4">
        <v>3.92</v>
      </c>
      <c r="BX11" s="4">
        <v>3.88</v>
      </c>
      <c r="BY11" s="4">
        <v>3.83</v>
      </c>
      <c r="BZ11" s="4">
        <v>3.85</v>
      </c>
      <c r="CA11" s="4">
        <v>3.79</v>
      </c>
      <c r="CB11" s="4">
        <v>3.73</v>
      </c>
      <c r="CC11" s="4">
        <v>3.66</v>
      </c>
      <c r="CD11" s="4">
        <v>3.59</v>
      </c>
      <c r="CE11" s="4">
        <v>3.6</v>
      </c>
      <c r="CF11" s="4">
        <v>3.6</v>
      </c>
      <c r="CG11" s="4">
        <v>3.6</v>
      </c>
      <c r="CH11" s="4">
        <v>3.35</v>
      </c>
      <c r="CI11" s="4">
        <v>3.1</v>
      </c>
      <c r="CJ11" s="4">
        <v>3.09</v>
      </c>
      <c r="CK11" s="4">
        <v>3.09</v>
      </c>
      <c r="CL11" s="4">
        <v>3</v>
      </c>
      <c r="CM11" s="4">
        <v>2.91</v>
      </c>
    </row>
    <row r="12" spans="1:91">
      <c r="A12" s="2">
        <v>6</v>
      </c>
      <c r="B12" s="4">
        <v>22.47</v>
      </c>
      <c r="C12" s="4">
        <v>22.08</v>
      </c>
      <c r="D12" s="4">
        <v>22.36</v>
      </c>
      <c r="E12" s="4">
        <v>23.84</v>
      </c>
      <c r="F12" s="4">
        <v>19.16</v>
      </c>
      <c r="G12" s="4">
        <v>17.8</v>
      </c>
      <c r="H12" s="4">
        <v>17.89</v>
      </c>
      <c r="I12" s="4">
        <v>16.91</v>
      </c>
      <c r="J12" s="4">
        <v>16.97</v>
      </c>
      <c r="K12" s="4">
        <v>12.83</v>
      </c>
      <c r="L12" s="4">
        <v>16.02</v>
      </c>
      <c r="M12" s="4">
        <v>14.75</v>
      </c>
      <c r="N12" s="4">
        <v>11.92</v>
      </c>
      <c r="O12" s="4">
        <v>18.29</v>
      </c>
      <c r="P12" s="4">
        <v>13.27</v>
      </c>
      <c r="Q12" s="4">
        <v>12.35</v>
      </c>
      <c r="R12" s="4">
        <v>14.07</v>
      </c>
      <c r="S12" s="4">
        <v>11.27</v>
      </c>
      <c r="T12" s="4">
        <v>14.23</v>
      </c>
      <c r="U12" s="4">
        <v>9.18</v>
      </c>
      <c r="V12" s="4">
        <v>11.96</v>
      </c>
      <c r="W12" s="4">
        <v>10.1</v>
      </c>
      <c r="X12" s="4">
        <v>8.93</v>
      </c>
      <c r="Y12" s="4">
        <v>9.6300000000000008</v>
      </c>
      <c r="Z12" s="4">
        <v>9.11</v>
      </c>
      <c r="AA12" s="4">
        <v>9.0299999999999994</v>
      </c>
      <c r="AB12" s="4">
        <v>7.35</v>
      </c>
      <c r="AC12" s="4">
        <v>10.69</v>
      </c>
      <c r="AD12" s="4">
        <v>8.4600000000000009</v>
      </c>
      <c r="AE12" s="4">
        <v>6.17</v>
      </c>
      <c r="AF12" s="4">
        <v>7.35</v>
      </c>
      <c r="AG12" s="4">
        <v>8.51</v>
      </c>
      <c r="AH12" s="4">
        <v>10.5</v>
      </c>
      <c r="AI12" s="4">
        <v>6.4</v>
      </c>
      <c r="AJ12" s="4">
        <v>7.08</v>
      </c>
      <c r="AK12" s="4">
        <v>6.96</v>
      </c>
      <c r="AL12" s="4">
        <v>6.8</v>
      </c>
      <c r="AM12" s="4">
        <v>6.61</v>
      </c>
      <c r="AN12" s="4">
        <v>6.44</v>
      </c>
      <c r="AO12" s="4">
        <v>6.23</v>
      </c>
      <c r="AP12" s="4">
        <v>6.06</v>
      </c>
      <c r="AQ12" s="4">
        <v>5.94</v>
      </c>
      <c r="AR12" s="4">
        <v>5.81</v>
      </c>
      <c r="AS12" s="4">
        <v>5.65</v>
      </c>
      <c r="AT12" s="4">
        <v>5.49</v>
      </c>
      <c r="AU12" s="4">
        <v>5.43</v>
      </c>
      <c r="AV12" s="4">
        <v>5.29</v>
      </c>
      <c r="AW12" s="4">
        <v>5.15</v>
      </c>
      <c r="AX12" s="4">
        <v>5.08</v>
      </c>
      <c r="AY12" s="4">
        <v>5.01</v>
      </c>
      <c r="AZ12" s="4">
        <v>4.9400000000000004</v>
      </c>
      <c r="BA12" s="4">
        <v>4.8600000000000003</v>
      </c>
      <c r="BB12" s="4">
        <v>4.7699999999999996</v>
      </c>
      <c r="BC12" s="4">
        <v>4.68</v>
      </c>
      <c r="BD12" s="4">
        <v>4.59</v>
      </c>
      <c r="BE12" s="4">
        <v>4.5599999999999996</v>
      </c>
      <c r="BF12" s="4">
        <v>4.5199999999999996</v>
      </c>
      <c r="BG12" s="4">
        <v>4.4800000000000004</v>
      </c>
      <c r="BH12" s="4">
        <v>4.4400000000000004</v>
      </c>
      <c r="BI12" s="4">
        <v>4.4000000000000004</v>
      </c>
      <c r="BJ12" s="4">
        <v>4.3600000000000003</v>
      </c>
      <c r="BK12" s="4">
        <v>4.26</v>
      </c>
      <c r="BL12" s="4">
        <v>4.16</v>
      </c>
      <c r="BM12" s="4">
        <v>4.1399999999999997</v>
      </c>
      <c r="BN12" s="4">
        <v>4.1399999999999997</v>
      </c>
      <c r="BO12" s="4">
        <v>4.07</v>
      </c>
      <c r="BP12" s="4">
        <v>4.01</v>
      </c>
      <c r="BQ12" s="4">
        <v>3.95</v>
      </c>
      <c r="BR12" s="4">
        <v>3.9</v>
      </c>
      <c r="BS12" s="4">
        <v>3.92</v>
      </c>
      <c r="BT12" s="4">
        <v>3.88</v>
      </c>
      <c r="BU12" s="4">
        <v>3.76</v>
      </c>
      <c r="BV12" s="4">
        <v>3.71</v>
      </c>
      <c r="BW12" s="4">
        <v>3.75</v>
      </c>
      <c r="BX12" s="4">
        <v>3.7</v>
      </c>
      <c r="BY12" s="4">
        <v>3.65</v>
      </c>
      <c r="BZ12" s="4">
        <v>3.59</v>
      </c>
      <c r="CA12" s="4">
        <v>3.53</v>
      </c>
      <c r="CB12" s="4">
        <v>3.55</v>
      </c>
      <c r="CC12" s="4">
        <v>3.56</v>
      </c>
      <c r="CD12" s="4">
        <v>3.49</v>
      </c>
      <c r="CE12" s="4">
        <v>3.42</v>
      </c>
      <c r="CF12" s="4">
        <v>3.34</v>
      </c>
      <c r="CG12" s="4">
        <v>3.09</v>
      </c>
      <c r="CH12" s="4">
        <v>2.93</v>
      </c>
      <c r="CI12" s="4">
        <v>2.92</v>
      </c>
      <c r="CJ12" s="4">
        <v>2.92</v>
      </c>
      <c r="CK12" s="4">
        <v>2.91</v>
      </c>
      <c r="CL12" s="4">
        <v>2.9</v>
      </c>
      <c r="CM12" s="4">
        <v>2.89</v>
      </c>
    </row>
    <row r="13" spans="1:91">
      <c r="A13" s="2">
        <v>7</v>
      </c>
      <c r="B13" s="4">
        <v>22.75</v>
      </c>
      <c r="C13" s="4">
        <v>26.4</v>
      </c>
      <c r="D13" s="4">
        <v>15.83</v>
      </c>
      <c r="E13" s="4">
        <v>20.7</v>
      </c>
      <c r="F13" s="4">
        <v>20.34</v>
      </c>
      <c r="G13" s="4">
        <v>14.54</v>
      </c>
      <c r="H13" s="4">
        <v>16.12</v>
      </c>
      <c r="I13" s="4">
        <v>14.32</v>
      </c>
      <c r="J13" s="4">
        <v>10.91</v>
      </c>
      <c r="K13" s="4">
        <v>11.68</v>
      </c>
      <c r="L13" s="4">
        <v>17.13</v>
      </c>
      <c r="M13" s="4">
        <v>13.32</v>
      </c>
      <c r="N13" s="4">
        <v>12.81</v>
      </c>
      <c r="O13" s="4">
        <v>12.72</v>
      </c>
      <c r="P13" s="4">
        <v>11.7</v>
      </c>
      <c r="Q13" s="4">
        <v>9.8800000000000008</v>
      </c>
      <c r="R13" s="4">
        <v>10.119999999999999</v>
      </c>
      <c r="S13" s="4">
        <v>8.81</v>
      </c>
      <c r="T13" s="4">
        <v>9.25</v>
      </c>
      <c r="U13" s="4">
        <v>9.4499999999999993</v>
      </c>
      <c r="V13" s="4">
        <v>10.62</v>
      </c>
      <c r="W13" s="4">
        <v>7.15</v>
      </c>
      <c r="X13" s="4">
        <v>6.69</v>
      </c>
      <c r="Y13" s="4">
        <v>8.3800000000000008</v>
      </c>
      <c r="Z13" s="4">
        <v>7.26</v>
      </c>
      <c r="AA13" s="4">
        <v>11.6</v>
      </c>
      <c r="AB13" s="4">
        <v>8.43</v>
      </c>
      <c r="AC13" s="4">
        <v>9.5399999999999991</v>
      </c>
      <c r="AD13" s="4">
        <v>7.06</v>
      </c>
      <c r="AE13" s="4">
        <v>8.2799999999999994</v>
      </c>
      <c r="AF13" s="4">
        <v>7.84</v>
      </c>
      <c r="AG13" s="4">
        <v>5.39</v>
      </c>
      <c r="AH13" s="4">
        <v>7.57</v>
      </c>
      <c r="AI13" s="4">
        <v>6.63</v>
      </c>
      <c r="AJ13" s="4">
        <v>6.52</v>
      </c>
      <c r="AK13" s="4">
        <v>6.33</v>
      </c>
      <c r="AL13" s="4">
        <v>6.23</v>
      </c>
      <c r="AM13" s="4">
        <v>6.1</v>
      </c>
      <c r="AN13" s="4">
        <v>5.92</v>
      </c>
      <c r="AO13" s="4">
        <v>5.76</v>
      </c>
      <c r="AP13" s="4">
        <v>5.57</v>
      </c>
      <c r="AQ13" s="4">
        <v>5.44</v>
      </c>
      <c r="AR13" s="4">
        <v>5.31</v>
      </c>
      <c r="AS13" s="4">
        <v>5.15</v>
      </c>
      <c r="AT13" s="4">
        <v>5.15</v>
      </c>
      <c r="AU13" s="4">
        <v>5.01</v>
      </c>
      <c r="AV13" s="4">
        <v>4.87</v>
      </c>
      <c r="AW13" s="4">
        <v>4.8899999999999997</v>
      </c>
      <c r="AX13" s="4">
        <v>4.74</v>
      </c>
      <c r="AY13" s="4">
        <v>4.59</v>
      </c>
      <c r="AZ13" s="4">
        <v>4.5999999999999996</v>
      </c>
      <c r="BA13" s="4">
        <v>4.5999999999999996</v>
      </c>
      <c r="BB13" s="4">
        <v>4.51</v>
      </c>
      <c r="BC13" s="4">
        <v>4.3499999999999996</v>
      </c>
      <c r="BD13" s="4">
        <v>4.25</v>
      </c>
      <c r="BE13" s="4">
        <v>4.2300000000000004</v>
      </c>
      <c r="BF13" s="4">
        <v>4.1900000000000004</v>
      </c>
      <c r="BG13" s="4">
        <v>4.1500000000000004</v>
      </c>
      <c r="BH13" s="4">
        <v>4.1100000000000003</v>
      </c>
      <c r="BI13" s="4">
        <v>4.07</v>
      </c>
      <c r="BJ13" s="4">
        <v>4.04</v>
      </c>
      <c r="BK13" s="4">
        <v>4.01</v>
      </c>
      <c r="BL13" s="4">
        <v>3.99</v>
      </c>
      <c r="BM13" s="4">
        <v>3.98</v>
      </c>
      <c r="BN13" s="4">
        <v>3.9</v>
      </c>
      <c r="BO13" s="4">
        <v>3.83</v>
      </c>
      <c r="BP13" s="4">
        <v>3.77</v>
      </c>
      <c r="BQ13" s="4">
        <v>3.71</v>
      </c>
      <c r="BR13" s="4">
        <v>3.73</v>
      </c>
      <c r="BS13" s="4">
        <v>3.68</v>
      </c>
      <c r="BT13" s="4">
        <v>3.63</v>
      </c>
      <c r="BU13" s="4">
        <v>3.59</v>
      </c>
      <c r="BV13" s="4">
        <v>3.54</v>
      </c>
      <c r="BW13" s="4">
        <v>3.5</v>
      </c>
      <c r="BX13" s="4">
        <v>3.45</v>
      </c>
      <c r="BY13" s="4">
        <v>3.47</v>
      </c>
      <c r="BZ13" s="4">
        <v>3.42</v>
      </c>
      <c r="CA13" s="4">
        <v>3.36</v>
      </c>
      <c r="CB13" s="4">
        <v>3.37</v>
      </c>
      <c r="CC13" s="4">
        <v>3.3</v>
      </c>
      <c r="CD13" s="4">
        <v>3.15</v>
      </c>
      <c r="CE13" s="4">
        <v>3</v>
      </c>
      <c r="CF13" s="4">
        <v>2.92</v>
      </c>
      <c r="CG13" s="4">
        <v>2.84</v>
      </c>
      <c r="CH13" s="4">
        <v>2.75</v>
      </c>
      <c r="CI13" s="4">
        <v>2.75</v>
      </c>
      <c r="CJ13" s="4">
        <v>2.74</v>
      </c>
      <c r="CK13" s="4">
        <v>2.73</v>
      </c>
      <c r="CL13" s="4">
        <v>2.73</v>
      </c>
      <c r="CM13" s="4">
        <v>2.64</v>
      </c>
    </row>
    <row r="14" spans="1:91">
      <c r="A14" s="2">
        <v>8</v>
      </c>
      <c r="B14" s="4">
        <v>19.64</v>
      </c>
      <c r="C14" s="4">
        <v>20.47</v>
      </c>
      <c r="D14" s="4">
        <v>19.82</v>
      </c>
      <c r="E14" s="4">
        <v>15.44</v>
      </c>
      <c r="F14" s="4">
        <v>16.14</v>
      </c>
      <c r="G14" s="4">
        <v>19.579999999999998</v>
      </c>
      <c r="H14" s="4">
        <v>15.81</v>
      </c>
      <c r="I14" s="4">
        <v>12.58</v>
      </c>
      <c r="J14" s="4">
        <v>17.79</v>
      </c>
      <c r="K14" s="4">
        <v>13.08</v>
      </c>
      <c r="L14" s="4">
        <v>11.49</v>
      </c>
      <c r="M14" s="4">
        <v>12.48</v>
      </c>
      <c r="N14" s="4">
        <v>10.78</v>
      </c>
      <c r="O14" s="4">
        <v>9.42</v>
      </c>
      <c r="P14" s="4">
        <v>11.05</v>
      </c>
      <c r="Q14" s="4">
        <v>11.61</v>
      </c>
      <c r="R14" s="4">
        <v>8.32</v>
      </c>
      <c r="S14" s="4">
        <v>12.71</v>
      </c>
      <c r="T14" s="4">
        <v>12.57</v>
      </c>
      <c r="U14" s="4">
        <v>11.6</v>
      </c>
      <c r="V14" s="4">
        <v>10.57</v>
      </c>
      <c r="W14" s="4">
        <v>11.02</v>
      </c>
      <c r="X14" s="4">
        <v>9.8699999999999992</v>
      </c>
      <c r="Y14" s="4">
        <v>9.89</v>
      </c>
      <c r="Z14" s="4">
        <v>7.53</v>
      </c>
      <c r="AA14" s="4">
        <v>6.92</v>
      </c>
      <c r="AB14" s="4">
        <v>6.71</v>
      </c>
      <c r="AC14" s="4">
        <v>5.69</v>
      </c>
      <c r="AD14" s="4">
        <v>7.83</v>
      </c>
      <c r="AE14" s="4">
        <v>6.91</v>
      </c>
      <c r="AF14" s="4">
        <v>4.9400000000000004</v>
      </c>
      <c r="AG14" s="4">
        <v>7.93</v>
      </c>
      <c r="AH14" s="4">
        <v>6.11</v>
      </c>
      <c r="AI14" s="4">
        <v>6.07</v>
      </c>
      <c r="AJ14" s="4">
        <v>5.89</v>
      </c>
      <c r="AK14" s="4">
        <v>5.78</v>
      </c>
      <c r="AL14" s="4">
        <v>5.66</v>
      </c>
      <c r="AM14" s="4">
        <v>5.53</v>
      </c>
      <c r="AN14" s="4">
        <v>5.4</v>
      </c>
      <c r="AO14" s="4">
        <v>5.22</v>
      </c>
      <c r="AP14" s="4">
        <v>5.0999999999999996</v>
      </c>
      <c r="AQ14" s="4">
        <v>5.03</v>
      </c>
      <c r="AR14" s="4">
        <v>4.9000000000000004</v>
      </c>
      <c r="AS14" s="4">
        <v>4.82</v>
      </c>
      <c r="AT14" s="4">
        <v>4.74</v>
      </c>
      <c r="AU14" s="4">
        <v>4.5999999999999996</v>
      </c>
      <c r="AV14" s="4">
        <v>4.54</v>
      </c>
      <c r="AW14" s="4">
        <v>4.47</v>
      </c>
      <c r="AX14" s="4">
        <v>4.41</v>
      </c>
      <c r="AY14" s="4">
        <v>4.34</v>
      </c>
      <c r="AZ14" s="4">
        <v>4.26</v>
      </c>
      <c r="BA14" s="4">
        <v>4.26</v>
      </c>
      <c r="BB14" s="4">
        <v>4.18</v>
      </c>
      <c r="BC14" s="4">
        <v>4.09</v>
      </c>
      <c r="BD14" s="4">
        <v>4.08</v>
      </c>
      <c r="BE14" s="4">
        <v>3.97</v>
      </c>
      <c r="BF14" s="4">
        <v>3.86</v>
      </c>
      <c r="BG14" s="4">
        <v>3.83</v>
      </c>
      <c r="BH14" s="4">
        <v>3.79</v>
      </c>
      <c r="BI14" s="4">
        <v>3.76</v>
      </c>
      <c r="BJ14" s="4">
        <v>3.73</v>
      </c>
      <c r="BK14" s="4">
        <v>3.7</v>
      </c>
      <c r="BL14" s="4">
        <v>3.68</v>
      </c>
      <c r="BM14" s="4">
        <v>3.67</v>
      </c>
      <c r="BN14" s="4">
        <v>3.66</v>
      </c>
      <c r="BO14" s="4">
        <v>3.59</v>
      </c>
      <c r="BP14" s="4">
        <v>3.53</v>
      </c>
      <c r="BQ14" s="4">
        <v>3.47</v>
      </c>
      <c r="BR14" s="4">
        <v>3.42</v>
      </c>
      <c r="BS14" s="4">
        <v>3.44</v>
      </c>
      <c r="BT14" s="4">
        <v>3.39</v>
      </c>
      <c r="BU14" s="4">
        <v>3.34</v>
      </c>
      <c r="BV14" s="4">
        <v>3.37</v>
      </c>
      <c r="BW14" s="4">
        <v>3.33</v>
      </c>
      <c r="BX14" s="4">
        <v>3.28</v>
      </c>
      <c r="BY14" s="4">
        <v>3.22</v>
      </c>
      <c r="BZ14" s="4">
        <v>3.16</v>
      </c>
      <c r="CA14" s="4">
        <v>3.18</v>
      </c>
      <c r="CB14" s="4">
        <v>3.12</v>
      </c>
      <c r="CC14" s="4">
        <v>2.89</v>
      </c>
      <c r="CD14" s="4">
        <v>2.74</v>
      </c>
      <c r="CE14" s="4">
        <v>2.74</v>
      </c>
      <c r="CF14" s="4">
        <v>2.66</v>
      </c>
      <c r="CG14" s="4">
        <v>2.58</v>
      </c>
      <c r="CH14" s="4">
        <v>2.58</v>
      </c>
      <c r="CI14" s="4">
        <v>2.57</v>
      </c>
      <c r="CJ14" s="4">
        <v>2.57</v>
      </c>
      <c r="CK14" s="4">
        <v>2.56</v>
      </c>
      <c r="CL14" s="4">
        <v>2.5499999999999998</v>
      </c>
      <c r="CM14" s="4">
        <v>2.4700000000000002</v>
      </c>
    </row>
    <row r="15" spans="1:91">
      <c r="A15" s="2">
        <v>9</v>
      </c>
      <c r="B15" s="4">
        <v>19.02</v>
      </c>
      <c r="C15" s="4">
        <v>20.43</v>
      </c>
      <c r="D15" s="4">
        <v>16.12</v>
      </c>
      <c r="E15" s="4">
        <v>13.89</v>
      </c>
      <c r="F15" s="4">
        <v>15.22</v>
      </c>
      <c r="G15" s="4">
        <v>16.600000000000001</v>
      </c>
      <c r="H15" s="4">
        <v>16.37</v>
      </c>
      <c r="I15" s="4">
        <v>13.43</v>
      </c>
      <c r="J15" s="4">
        <v>12.33</v>
      </c>
      <c r="K15" s="4">
        <v>13.06</v>
      </c>
      <c r="L15" s="4">
        <v>11.48</v>
      </c>
      <c r="M15" s="4">
        <v>7.38</v>
      </c>
      <c r="N15" s="4">
        <v>13.07</v>
      </c>
      <c r="O15" s="4">
        <v>12.01</v>
      </c>
      <c r="P15" s="4">
        <v>11</v>
      </c>
      <c r="Q15" s="4">
        <v>8.01</v>
      </c>
      <c r="R15" s="4">
        <v>13.91</v>
      </c>
      <c r="S15" s="4">
        <v>11.14</v>
      </c>
      <c r="T15" s="4">
        <v>10.07</v>
      </c>
      <c r="U15" s="4">
        <v>7.79</v>
      </c>
      <c r="V15" s="4">
        <v>11.47</v>
      </c>
      <c r="W15" s="4">
        <v>10.99</v>
      </c>
      <c r="X15" s="4">
        <v>7.61</v>
      </c>
      <c r="Y15" s="4">
        <v>7.39</v>
      </c>
      <c r="Z15" s="4">
        <v>11.09</v>
      </c>
      <c r="AA15" s="4">
        <v>8.32</v>
      </c>
      <c r="AB15" s="4">
        <v>7.51</v>
      </c>
      <c r="AC15" s="4">
        <v>8.9</v>
      </c>
      <c r="AD15" s="4">
        <v>4.57</v>
      </c>
      <c r="AE15" s="4">
        <v>5.03</v>
      </c>
      <c r="AF15" s="4">
        <v>8.8000000000000007</v>
      </c>
      <c r="AG15" s="4">
        <v>5.89</v>
      </c>
      <c r="AH15" s="4">
        <v>5.89</v>
      </c>
      <c r="AI15" s="4">
        <v>5.65</v>
      </c>
      <c r="AJ15" s="4">
        <v>5.47</v>
      </c>
      <c r="AK15" s="4">
        <v>5.36</v>
      </c>
      <c r="AL15" s="4">
        <v>5.24</v>
      </c>
      <c r="AM15" s="4">
        <v>5.09</v>
      </c>
      <c r="AN15" s="4">
        <v>4.95</v>
      </c>
      <c r="AO15" s="4">
        <v>4.91</v>
      </c>
      <c r="AP15" s="4">
        <v>4.92</v>
      </c>
      <c r="AQ15" s="4">
        <v>4.78</v>
      </c>
      <c r="AR15" s="4">
        <v>4.6500000000000004</v>
      </c>
      <c r="AS15" s="4">
        <v>4.6399999999999997</v>
      </c>
      <c r="AT15" s="4">
        <v>4.49</v>
      </c>
      <c r="AU15" s="4">
        <v>4.3499999999999996</v>
      </c>
      <c r="AV15" s="4">
        <v>4.3600000000000003</v>
      </c>
      <c r="AW15" s="4">
        <v>4.3</v>
      </c>
      <c r="AX15" s="4">
        <v>4.1500000000000004</v>
      </c>
      <c r="AY15" s="4">
        <v>4.08</v>
      </c>
      <c r="AZ15" s="4">
        <v>4.08</v>
      </c>
      <c r="BA15" s="4">
        <v>4.08</v>
      </c>
      <c r="BB15" s="4">
        <v>4.08</v>
      </c>
      <c r="BC15" s="4">
        <v>3.99</v>
      </c>
      <c r="BD15" s="4">
        <v>3.82</v>
      </c>
      <c r="BE15" s="4">
        <v>3.72</v>
      </c>
      <c r="BF15" s="4">
        <v>3.69</v>
      </c>
      <c r="BG15" s="4">
        <v>3.66</v>
      </c>
      <c r="BH15" s="4">
        <v>3.62</v>
      </c>
      <c r="BI15" s="4">
        <v>3.59</v>
      </c>
      <c r="BJ15" s="4">
        <v>3.56</v>
      </c>
      <c r="BK15" s="4">
        <v>3.54</v>
      </c>
      <c r="BL15" s="4">
        <v>3.52</v>
      </c>
      <c r="BM15" s="4">
        <v>3.51</v>
      </c>
      <c r="BN15" s="4">
        <v>3.5</v>
      </c>
      <c r="BO15" s="4">
        <v>3.51</v>
      </c>
      <c r="BP15" s="4">
        <v>3.37</v>
      </c>
      <c r="BQ15" s="4">
        <v>3.24</v>
      </c>
      <c r="BR15" s="4">
        <v>3.25</v>
      </c>
      <c r="BS15" s="4">
        <v>3.28</v>
      </c>
      <c r="BT15" s="4">
        <v>3.3</v>
      </c>
      <c r="BU15" s="4">
        <v>3.33</v>
      </c>
      <c r="BV15" s="4">
        <v>3.21</v>
      </c>
      <c r="BW15" s="4">
        <v>3.08</v>
      </c>
      <c r="BX15" s="4">
        <v>3.11</v>
      </c>
      <c r="BY15" s="4">
        <v>3.13</v>
      </c>
      <c r="BZ15" s="4">
        <v>3.15</v>
      </c>
      <c r="CA15" s="4">
        <v>3.01</v>
      </c>
      <c r="CB15" s="4">
        <v>2.78</v>
      </c>
      <c r="CC15" s="4">
        <v>2.71</v>
      </c>
      <c r="CD15" s="4">
        <v>2.72</v>
      </c>
      <c r="CE15" s="4">
        <v>2.73</v>
      </c>
      <c r="CF15" s="4">
        <v>2.73</v>
      </c>
      <c r="CG15" s="4">
        <v>2.65</v>
      </c>
      <c r="CH15" s="4">
        <v>2.57</v>
      </c>
      <c r="CI15" s="4">
        <v>2.56</v>
      </c>
      <c r="CJ15" s="4">
        <v>2.56</v>
      </c>
      <c r="CK15" s="4">
        <v>2.4700000000000002</v>
      </c>
      <c r="CL15" s="4">
        <v>2.2999999999999998</v>
      </c>
      <c r="CM15" s="4">
        <v>2.2200000000000002</v>
      </c>
    </row>
    <row r="16" spans="1:91">
      <c r="A16" s="2">
        <v>10</v>
      </c>
      <c r="B16" s="4">
        <v>18.989999999999998</v>
      </c>
      <c r="C16" s="4">
        <v>17.05</v>
      </c>
      <c r="D16" s="4">
        <v>16.77</v>
      </c>
      <c r="E16" s="4">
        <v>12.01</v>
      </c>
      <c r="F16" s="4">
        <v>19.940000000000001</v>
      </c>
      <c r="G16" s="4">
        <v>12.43</v>
      </c>
      <c r="H16" s="4">
        <v>16.649999999999999</v>
      </c>
      <c r="I16" s="4">
        <v>13.99</v>
      </c>
      <c r="J16" s="4">
        <v>13.16</v>
      </c>
      <c r="K16" s="4">
        <v>13.89</v>
      </c>
      <c r="L16" s="4">
        <v>14.26</v>
      </c>
      <c r="M16" s="4">
        <v>9.91</v>
      </c>
      <c r="N16" s="4">
        <v>8.9600000000000009</v>
      </c>
      <c r="O16" s="4">
        <v>12.53</v>
      </c>
      <c r="P16" s="4">
        <v>10.94</v>
      </c>
      <c r="Q16" s="4">
        <v>12.4</v>
      </c>
      <c r="R16" s="4">
        <v>5.89</v>
      </c>
      <c r="S16" s="4">
        <v>11.4</v>
      </c>
      <c r="T16" s="4">
        <v>8.49</v>
      </c>
      <c r="U16" s="4">
        <v>8.67</v>
      </c>
      <c r="V16" s="4">
        <v>9.1999999999999993</v>
      </c>
      <c r="W16" s="4">
        <v>8.69</v>
      </c>
      <c r="X16" s="4">
        <v>8.52</v>
      </c>
      <c r="Y16" s="4">
        <v>10.42</v>
      </c>
      <c r="Z16" s="4">
        <v>10.43</v>
      </c>
      <c r="AA16" s="4">
        <v>7.13</v>
      </c>
      <c r="AB16" s="4">
        <v>5.81</v>
      </c>
      <c r="AC16" s="4">
        <v>9.4</v>
      </c>
      <c r="AD16" s="4">
        <v>7.23</v>
      </c>
      <c r="AE16" s="4">
        <v>6.32</v>
      </c>
      <c r="AF16" s="4">
        <v>6.12</v>
      </c>
      <c r="AG16" s="4">
        <v>6.12</v>
      </c>
      <c r="AH16" s="4">
        <v>5.92</v>
      </c>
      <c r="AI16" s="4">
        <v>5.69</v>
      </c>
      <c r="AJ16" s="4">
        <v>5.45</v>
      </c>
      <c r="AK16" s="4">
        <v>5.33</v>
      </c>
      <c r="AL16" s="4">
        <v>5.21</v>
      </c>
      <c r="AM16" s="4">
        <v>5.07</v>
      </c>
      <c r="AN16" s="4">
        <v>5</v>
      </c>
      <c r="AO16" s="4">
        <v>4.96</v>
      </c>
      <c r="AP16" s="4">
        <v>4.82</v>
      </c>
      <c r="AQ16" s="4">
        <v>4.76</v>
      </c>
      <c r="AR16" s="4">
        <v>4.7</v>
      </c>
      <c r="AS16" s="4">
        <v>4.55</v>
      </c>
      <c r="AT16" s="4">
        <v>4.47</v>
      </c>
      <c r="AU16" s="4">
        <v>4.4800000000000004</v>
      </c>
      <c r="AV16" s="4">
        <v>4.34</v>
      </c>
      <c r="AW16" s="4">
        <v>4.2</v>
      </c>
      <c r="AX16" s="4">
        <v>4.21</v>
      </c>
      <c r="AY16" s="4">
        <v>4.22</v>
      </c>
      <c r="AZ16" s="4">
        <v>4.1399999999999997</v>
      </c>
      <c r="BA16" s="4">
        <v>4.07</v>
      </c>
      <c r="BB16" s="4">
        <v>3.98</v>
      </c>
      <c r="BC16" s="4">
        <v>3.9</v>
      </c>
      <c r="BD16" s="4">
        <v>3.88</v>
      </c>
      <c r="BE16" s="4">
        <v>3.86</v>
      </c>
      <c r="BF16" s="4">
        <v>3.83</v>
      </c>
      <c r="BG16" s="4">
        <v>3.79</v>
      </c>
      <c r="BH16" s="4">
        <v>3.76</v>
      </c>
      <c r="BI16" s="4">
        <v>3.72</v>
      </c>
      <c r="BJ16" s="4">
        <v>3.7</v>
      </c>
      <c r="BK16" s="4">
        <v>3.67</v>
      </c>
      <c r="BL16" s="4">
        <v>3.58</v>
      </c>
      <c r="BM16" s="4">
        <v>3.49</v>
      </c>
      <c r="BN16" s="4">
        <v>3.49</v>
      </c>
      <c r="BO16" s="4">
        <v>3.42</v>
      </c>
      <c r="BP16" s="4">
        <v>3.35</v>
      </c>
      <c r="BQ16" s="4">
        <v>3.37</v>
      </c>
      <c r="BR16" s="4">
        <v>3.39</v>
      </c>
      <c r="BS16" s="4">
        <v>3.34</v>
      </c>
      <c r="BT16" s="4">
        <v>3.29</v>
      </c>
      <c r="BU16" s="4">
        <v>3.24</v>
      </c>
      <c r="BV16" s="4">
        <v>3.19</v>
      </c>
      <c r="BW16" s="4">
        <v>3.22</v>
      </c>
      <c r="BX16" s="4">
        <v>3.17</v>
      </c>
      <c r="BY16" s="4">
        <v>3.11</v>
      </c>
      <c r="BZ16" s="4">
        <v>3.06</v>
      </c>
      <c r="CA16" s="4">
        <v>2.99</v>
      </c>
      <c r="CB16" s="4">
        <v>3.01</v>
      </c>
      <c r="CC16" s="4">
        <v>3.02</v>
      </c>
      <c r="CD16" s="4">
        <v>2.95</v>
      </c>
      <c r="CE16" s="4">
        <v>2.87</v>
      </c>
      <c r="CF16" s="4">
        <v>2.8</v>
      </c>
      <c r="CG16" s="4">
        <v>2.72</v>
      </c>
      <c r="CH16" s="4">
        <v>2.71</v>
      </c>
      <c r="CI16" s="4">
        <v>2.71</v>
      </c>
      <c r="CJ16" s="4">
        <v>2.62</v>
      </c>
      <c r="CK16" s="4">
        <v>2.54</v>
      </c>
      <c r="CL16" s="4">
        <v>2.5299999999999998</v>
      </c>
      <c r="CM16" s="4">
        <v>2.52</v>
      </c>
    </row>
    <row r="17" spans="1:91">
      <c r="A17" s="2">
        <v>11</v>
      </c>
      <c r="B17" s="4">
        <v>16.54</v>
      </c>
      <c r="C17" s="4">
        <v>18.29</v>
      </c>
      <c r="D17" s="4">
        <v>16.75</v>
      </c>
      <c r="E17" s="4">
        <v>14.44</v>
      </c>
      <c r="F17" s="4">
        <v>16.03</v>
      </c>
      <c r="G17" s="4">
        <v>17.149999999999999</v>
      </c>
      <c r="H17" s="4">
        <v>16.03</v>
      </c>
      <c r="I17" s="4">
        <v>14.81</v>
      </c>
      <c r="J17" s="4">
        <v>10.29</v>
      </c>
      <c r="K17" s="4">
        <v>13.58</v>
      </c>
      <c r="L17" s="4">
        <v>15.62</v>
      </c>
      <c r="M17" s="4">
        <v>12.13</v>
      </c>
      <c r="N17" s="4">
        <v>9.23</v>
      </c>
      <c r="O17" s="4">
        <v>13.62</v>
      </c>
      <c r="P17" s="4">
        <v>13.56</v>
      </c>
      <c r="Q17" s="4">
        <v>10.86</v>
      </c>
      <c r="R17" s="4">
        <v>9.09</v>
      </c>
      <c r="S17" s="4">
        <v>9.84</v>
      </c>
      <c r="T17" s="4">
        <v>10.25</v>
      </c>
      <c r="U17" s="4">
        <v>7.39</v>
      </c>
      <c r="V17" s="4">
        <v>11.05</v>
      </c>
      <c r="W17" s="4">
        <v>6.08</v>
      </c>
      <c r="X17" s="4">
        <v>8.7899999999999991</v>
      </c>
      <c r="Y17" s="4">
        <v>11.27</v>
      </c>
      <c r="Z17" s="4">
        <v>8.8800000000000008</v>
      </c>
      <c r="AA17" s="4">
        <v>7.09</v>
      </c>
      <c r="AB17" s="4">
        <v>9.9</v>
      </c>
      <c r="AC17" s="4">
        <v>8.02</v>
      </c>
      <c r="AD17" s="4">
        <v>5.0599999999999996</v>
      </c>
      <c r="AE17" s="4">
        <v>6.69</v>
      </c>
      <c r="AF17" s="4">
        <v>6.68</v>
      </c>
      <c r="AG17" s="4">
        <v>6.54</v>
      </c>
      <c r="AH17" s="4">
        <v>6.35</v>
      </c>
      <c r="AI17" s="4">
        <v>6.12</v>
      </c>
      <c r="AJ17" s="4">
        <v>5.95</v>
      </c>
      <c r="AK17" s="4">
        <v>5.84</v>
      </c>
      <c r="AL17" s="4">
        <v>5.65</v>
      </c>
      <c r="AM17" s="4">
        <v>5.45</v>
      </c>
      <c r="AN17" s="4">
        <v>5.32</v>
      </c>
      <c r="AO17" s="4">
        <v>5.22</v>
      </c>
      <c r="AP17" s="4">
        <v>5.17</v>
      </c>
      <c r="AQ17" s="4">
        <v>5.04</v>
      </c>
      <c r="AR17" s="4">
        <v>4.91</v>
      </c>
      <c r="AS17" s="4">
        <v>4.83</v>
      </c>
      <c r="AT17" s="4">
        <v>4.75</v>
      </c>
      <c r="AU17" s="4">
        <v>4.6900000000000004</v>
      </c>
      <c r="AV17" s="4">
        <v>4.63</v>
      </c>
      <c r="AW17" s="4">
        <v>4.57</v>
      </c>
      <c r="AX17" s="4">
        <v>4.5</v>
      </c>
      <c r="AY17" s="4">
        <v>4.43</v>
      </c>
      <c r="AZ17" s="4">
        <v>4.3600000000000003</v>
      </c>
      <c r="BA17" s="4">
        <v>4.3600000000000003</v>
      </c>
      <c r="BB17" s="4">
        <v>4.28</v>
      </c>
      <c r="BC17" s="4">
        <v>4.1900000000000004</v>
      </c>
      <c r="BD17" s="4">
        <v>4.18</v>
      </c>
      <c r="BE17" s="4">
        <v>4.1500000000000004</v>
      </c>
      <c r="BF17" s="4">
        <v>4.12</v>
      </c>
      <c r="BG17" s="4">
        <v>4.08</v>
      </c>
      <c r="BH17" s="4">
        <v>4.04</v>
      </c>
      <c r="BI17" s="4">
        <v>4</v>
      </c>
      <c r="BJ17" s="4">
        <v>3.97</v>
      </c>
      <c r="BK17" s="4">
        <v>3.87</v>
      </c>
      <c r="BL17" s="4">
        <v>3.78</v>
      </c>
      <c r="BM17" s="4">
        <v>3.77</v>
      </c>
      <c r="BN17" s="4">
        <v>3.69</v>
      </c>
      <c r="BO17" s="4">
        <v>3.62</v>
      </c>
      <c r="BP17" s="4">
        <v>3.63</v>
      </c>
      <c r="BQ17" s="4">
        <v>3.64</v>
      </c>
      <c r="BR17" s="4">
        <v>3.59</v>
      </c>
      <c r="BS17" s="4">
        <v>3.54</v>
      </c>
      <c r="BT17" s="4">
        <v>3.5</v>
      </c>
      <c r="BU17" s="4">
        <v>3.45</v>
      </c>
      <c r="BV17" s="4">
        <v>3.48</v>
      </c>
      <c r="BW17" s="4">
        <v>3.43</v>
      </c>
      <c r="BX17" s="4">
        <v>3.31</v>
      </c>
      <c r="BY17" s="4">
        <v>3.25</v>
      </c>
      <c r="BZ17" s="4">
        <v>3.27</v>
      </c>
      <c r="CA17" s="4">
        <v>3.29</v>
      </c>
      <c r="CB17" s="4">
        <v>3.31</v>
      </c>
      <c r="CC17" s="4">
        <v>3.24</v>
      </c>
      <c r="CD17" s="4">
        <v>3.09</v>
      </c>
      <c r="CE17" s="4">
        <v>3.02</v>
      </c>
      <c r="CF17" s="4">
        <v>3.02</v>
      </c>
      <c r="CG17" s="4">
        <v>3.02</v>
      </c>
      <c r="CH17" s="4">
        <v>3.02</v>
      </c>
      <c r="CI17" s="4">
        <v>3.01</v>
      </c>
      <c r="CJ17" s="4">
        <v>3.01</v>
      </c>
      <c r="CK17" s="4">
        <v>3</v>
      </c>
      <c r="CL17" s="4">
        <v>2.99</v>
      </c>
      <c r="CM17" s="4">
        <v>2.9</v>
      </c>
    </row>
    <row r="18" spans="1:91">
      <c r="A18" s="2">
        <v>12</v>
      </c>
      <c r="B18" s="4">
        <v>20.21</v>
      </c>
      <c r="C18" s="4">
        <v>22.93</v>
      </c>
      <c r="D18" s="4">
        <v>18.91</v>
      </c>
      <c r="E18" s="4">
        <v>16.850000000000001</v>
      </c>
      <c r="F18" s="4">
        <v>18.96</v>
      </c>
      <c r="G18" s="4">
        <v>16.239999999999998</v>
      </c>
      <c r="H18" s="4">
        <v>17.16</v>
      </c>
      <c r="I18" s="4">
        <v>15.37</v>
      </c>
      <c r="J18" s="4">
        <v>18.55</v>
      </c>
      <c r="K18" s="4">
        <v>11.59</v>
      </c>
      <c r="L18" s="4">
        <v>14.74</v>
      </c>
      <c r="M18" s="4">
        <v>14.95</v>
      </c>
      <c r="N18" s="4">
        <v>17.239999999999998</v>
      </c>
      <c r="O18" s="4">
        <v>12.42</v>
      </c>
      <c r="P18" s="4">
        <v>12.62</v>
      </c>
      <c r="Q18" s="4">
        <v>9.06</v>
      </c>
      <c r="R18" s="4">
        <v>10.48</v>
      </c>
      <c r="S18" s="4">
        <v>11.26</v>
      </c>
      <c r="T18" s="4">
        <v>10.49</v>
      </c>
      <c r="U18" s="4">
        <v>10.74</v>
      </c>
      <c r="V18" s="4">
        <v>10.68</v>
      </c>
      <c r="W18" s="4">
        <v>10.83</v>
      </c>
      <c r="X18" s="4">
        <v>9.0500000000000007</v>
      </c>
      <c r="Y18" s="4">
        <v>10.29</v>
      </c>
      <c r="Z18" s="4">
        <v>10.3</v>
      </c>
      <c r="AA18" s="4">
        <v>10.16</v>
      </c>
      <c r="AB18" s="4">
        <v>11.78</v>
      </c>
      <c r="AC18" s="4">
        <v>9.0399999999999991</v>
      </c>
      <c r="AD18" s="4">
        <v>7.67</v>
      </c>
      <c r="AE18" s="4">
        <v>7.64</v>
      </c>
      <c r="AF18" s="4">
        <v>7.42</v>
      </c>
      <c r="AG18" s="4">
        <v>7.27</v>
      </c>
      <c r="AH18" s="4">
        <v>7.09</v>
      </c>
      <c r="AI18" s="4">
        <v>6.87</v>
      </c>
      <c r="AJ18" s="4">
        <v>6.71</v>
      </c>
      <c r="AK18" s="4">
        <v>6.53</v>
      </c>
      <c r="AL18" s="4">
        <v>6.36</v>
      </c>
      <c r="AM18" s="4">
        <v>6.24</v>
      </c>
      <c r="AN18" s="4">
        <v>6.06</v>
      </c>
      <c r="AO18" s="4">
        <v>5.91</v>
      </c>
      <c r="AP18" s="4">
        <v>5.74</v>
      </c>
      <c r="AQ18" s="4">
        <v>5.62</v>
      </c>
      <c r="AR18" s="4">
        <v>5.5</v>
      </c>
      <c r="AS18" s="4">
        <v>5.34</v>
      </c>
      <c r="AT18" s="4">
        <v>5.34</v>
      </c>
      <c r="AU18" s="4">
        <v>5.28</v>
      </c>
      <c r="AV18" s="4">
        <v>5.14</v>
      </c>
      <c r="AW18" s="4">
        <v>5.08</v>
      </c>
      <c r="AX18" s="4">
        <v>5.0199999999999996</v>
      </c>
      <c r="AY18" s="4">
        <v>4.95</v>
      </c>
      <c r="AZ18" s="4">
        <v>4.96</v>
      </c>
      <c r="BA18" s="4">
        <v>4.88</v>
      </c>
      <c r="BB18" s="4">
        <v>4.8</v>
      </c>
      <c r="BC18" s="4">
        <v>4.71</v>
      </c>
      <c r="BD18" s="4">
        <v>4.62</v>
      </c>
      <c r="BE18" s="4">
        <v>4.59</v>
      </c>
      <c r="BF18" s="4">
        <v>4.55</v>
      </c>
      <c r="BG18" s="4">
        <v>4.51</v>
      </c>
      <c r="BH18" s="4">
        <v>4.47</v>
      </c>
      <c r="BI18" s="4">
        <v>4.43</v>
      </c>
      <c r="BJ18" s="4">
        <v>4.3899999999999997</v>
      </c>
      <c r="BK18" s="4">
        <v>4.3600000000000003</v>
      </c>
      <c r="BL18" s="4">
        <v>4.34</v>
      </c>
      <c r="BM18" s="4">
        <v>4.25</v>
      </c>
      <c r="BN18" s="4">
        <v>4.17</v>
      </c>
      <c r="BO18" s="4">
        <v>4.1100000000000003</v>
      </c>
      <c r="BP18" s="4">
        <v>4.04</v>
      </c>
      <c r="BQ18" s="4">
        <v>4.0599999999999996</v>
      </c>
      <c r="BR18" s="4">
        <v>4.09</v>
      </c>
      <c r="BS18" s="4">
        <v>3.97</v>
      </c>
      <c r="BT18" s="4">
        <v>3.85</v>
      </c>
      <c r="BU18" s="4">
        <v>3.88</v>
      </c>
      <c r="BV18" s="4">
        <v>3.91</v>
      </c>
      <c r="BW18" s="4">
        <v>3.79</v>
      </c>
      <c r="BX18" s="4">
        <v>3.67</v>
      </c>
      <c r="BY18" s="4">
        <v>3.7</v>
      </c>
      <c r="BZ18" s="4">
        <v>3.72</v>
      </c>
      <c r="CA18" s="4">
        <v>3.67</v>
      </c>
      <c r="CB18" s="4">
        <v>3.61</v>
      </c>
      <c r="CC18" s="4">
        <v>3.54</v>
      </c>
      <c r="CD18" s="4">
        <v>3.47</v>
      </c>
      <c r="CE18" s="4">
        <v>3.48</v>
      </c>
      <c r="CF18" s="4">
        <v>3.48</v>
      </c>
      <c r="CG18" s="4">
        <v>3.4</v>
      </c>
      <c r="CH18" s="4">
        <v>3.32</v>
      </c>
      <c r="CI18" s="4">
        <v>3.31</v>
      </c>
      <c r="CJ18" s="4">
        <v>3.31</v>
      </c>
      <c r="CK18" s="4">
        <v>3.3</v>
      </c>
      <c r="CL18" s="4">
        <v>3.29</v>
      </c>
      <c r="CM18" s="4">
        <v>3.2</v>
      </c>
    </row>
    <row r="19" spans="1:91">
      <c r="A19" s="2">
        <v>13</v>
      </c>
      <c r="B19" s="4">
        <v>19.899999999999999</v>
      </c>
      <c r="C19" s="4">
        <v>22.3</v>
      </c>
      <c r="D19" s="4">
        <v>21.99</v>
      </c>
      <c r="E19" s="4">
        <v>19.57</v>
      </c>
      <c r="F19" s="4">
        <v>19.79</v>
      </c>
      <c r="G19" s="4">
        <v>15.62</v>
      </c>
      <c r="H19" s="4">
        <v>16.559999999999999</v>
      </c>
      <c r="I19" s="4">
        <v>20.47</v>
      </c>
      <c r="J19" s="4">
        <v>22.02</v>
      </c>
      <c r="K19" s="4">
        <v>17.79</v>
      </c>
      <c r="L19" s="4">
        <v>15.02</v>
      </c>
      <c r="M19" s="4">
        <v>16.62</v>
      </c>
      <c r="N19" s="4">
        <v>18.079999999999998</v>
      </c>
      <c r="O19" s="4">
        <v>16.97</v>
      </c>
      <c r="P19" s="4">
        <v>11.7</v>
      </c>
      <c r="Q19" s="4">
        <v>13.93</v>
      </c>
      <c r="R19" s="4">
        <v>10.130000000000001</v>
      </c>
      <c r="S19" s="4">
        <v>8.5500000000000007</v>
      </c>
      <c r="T19" s="4">
        <v>10.74</v>
      </c>
      <c r="U19" s="4">
        <v>11.61</v>
      </c>
      <c r="V19" s="4">
        <v>10.93</v>
      </c>
      <c r="W19" s="4">
        <v>10.44</v>
      </c>
      <c r="X19" s="4">
        <v>8.68</v>
      </c>
      <c r="Y19" s="4">
        <v>11.43</v>
      </c>
      <c r="Z19" s="4">
        <v>12</v>
      </c>
      <c r="AA19" s="4">
        <v>14.32</v>
      </c>
      <c r="AB19" s="4">
        <v>9</v>
      </c>
      <c r="AC19" s="4">
        <v>9.25</v>
      </c>
      <c r="AD19" s="4">
        <v>9.2100000000000009</v>
      </c>
      <c r="AE19" s="4">
        <v>8.91</v>
      </c>
      <c r="AF19" s="4">
        <v>8.66</v>
      </c>
      <c r="AG19" s="4">
        <v>8.44</v>
      </c>
      <c r="AH19" s="4">
        <v>8.1999999999999993</v>
      </c>
      <c r="AI19" s="4">
        <v>7.94</v>
      </c>
      <c r="AJ19" s="4">
        <v>7.79</v>
      </c>
      <c r="AK19" s="4">
        <v>7.67</v>
      </c>
      <c r="AL19" s="4">
        <v>7.52</v>
      </c>
      <c r="AM19" s="4">
        <v>7.29</v>
      </c>
      <c r="AN19" s="4">
        <v>7.08</v>
      </c>
      <c r="AO19" s="4">
        <v>6.96</v>
      </c>
      <c r="AP19" s="4">
        <v>6.75</v>
      </c>
      <c r="AQ19" s="4">
        <v>6.5</v>
      </c>
      <c r="AR19" s="4">
        <v>6.38</v>
      </c>
      <c r="AS19" s="4">
        <v>6.38</v>
      </c>
      <c r="AT19" s="4">
        <v>6.23</v>
      </c>
      <c r="AU19" s="4">
        <v>6.09</v>
      </c>
      <c r="AV19" s="4">
        <v>6.04</v>
      </c>
      <c r="AW19" s="4">
        <v>5.9</v>
      </c>
      <c r="AX19" s="4">
        <v>5.84</v>
      </c>
      <c r="AY19" s="4">
        <v>5.77</v>
      </c>
      <c r="AZ19" s="4">
        <v>5.7</v>
      </c>
      <c r="BA19" s="4">
        <v>5.7</v>
      </c>
      <c r="BB19" s="4">
        <v>5.62</v>
      </c>
      <c r="BC19" s="4">
        <v>5.53</v>
      </c>
      <c r="BD19" s="4">
        <v>5.44</v>
      </c>
      <c r="BE19" s="4">
        <v>5.33</v>
      </c>
      <c r="BF19" s="4">
        <v>5.29</v>
      </c>
      <c r="BG19" s="4">
        <v>5.24</v>
      </c>
      <c r="BH19" s="4">
        <v>5.19</v>
      </c>
      <c r="BI19" s="4">
        <v>5.14</v>
      </c>
      <c r="BJ19" s="4">
        <v>5.0999999999999996</v>
      </c>
      <c r="BK19" s="4">
        <v>5.07</v>
      </c>
      <c r="BL19" s="4">
        <v>5.04</v>
      </c>
      <c r="BM19" s="4">
        <v>5.0199999999999996</v>
      </c>
      <c r="BN19" s="4">
        <v>4.9400000000000004</v>
      </c>
      <c r="BO19" s="4">
        <v>4.8</v>
      </c>
      <c r="BP19" s="4">
        <v>4.75</v>
      </c>
      <c r="BQ19" s="4">
        <v>4.7699999999999996</v>
      </c>
      <c r="BR19" s="4">
        <v>4.6500000000000004</v>
      </c>
      <c r="BS19" s="4">
        <v>4.53</v>
      </c>
      <c r="BT19" s="4">
        <v>4.57</v>
      </c>
      <c r="BU19" s="4">
        <v>4.5999999999999996</v>
      </c>
      <c r="BV19" s="4">
        <v>4.49</v>
      </c>
      <c r="BW19" s="4">
        <v>4.38</v>
      </c>
      <c r="BX19" s="4">
        <v>4.42</v>
      </c>
      <c r="BY19" s="4">
        <v>4.37</v>
      </c>
      <c r="BZ19" s="4">
        <v>4.25</v>
      </c>
      <c r="CA19" s="4">
        <v>4.1900000000000004</v>
      </c>
      <c r="CB19" s="4">
        <v>4.21</v>
      </c>
      <c r="CC19" s="4">
        <v>4.1500000000000004</v>
      </c>
      <c r="CD19" s="4">
        <v>4.08</v>
      </c>
      <c r="CE19" s="4">
        <v>4.09</v>
      </c>
      <c r="CF19" s="4">
        <v>4.01</v>
      </c>
      <c r="CG19" s="4">
        <v>3.93</v>
      </c>
      <c r="CH19" s="4">
        <v>3.93</v>
      </c>
      <c r="CI19" s="4">
        <v>3.85</v>
      </c>
      <c r="CJ19" s="4">
        <v>3.76</v>
      </c>
      <c r="CK19" s="4">
        <v>3.75</v>
      </c>
      <c r="CL19" s="4">
        <v>3.74</v>
      </c>
      <c r="CM19" s="4">
        <v>3.73</v>
      </c>
    </row>
    <row r="20" spans="1:91">
      <c r="A20" s="2">
        <v>14</v>
      </c>
      <c r="B20" s="4">
        <v>25.99</v>
      </c>
      <c r="C20" s="4">
        <v>26.6</v>
      </c>
      <c r="D20" s="4">
        <v>26</v>
      </c>
      <c r="E20" s="4">
        <v>25.33</v>
      </c>
      <c r="F20" s="4">
        <v>23.28</v>
      </c>
      <c r="G20" s="4">
        <v>19.739999999999998</v>
      </c>
      <c r="H20" s="4">
        <v>24.35</v>
      </c>
      <c r="I20" s="4">
        <v>22</v>
      </c>
      <c r="J20" s="4">
        <v>20.89</v>
      </c>
      <c r="K20" s="4">
        <v>19.79</v>
      </c>
      <c r="L20" s="4">
        <v>19.16</v>
      </c>
      <c r="M20" s="4">
        <v>18.86</v>
      </c>
      <c r="N20" s="4">
        <v>19.170000000000002</v>
      </c>
      <c r="O20" s="4">
        <v>14.32</v>
      </c>
      <c r="P20" s="4">
        <v>14.53</v>
      </c>
      <c r="Q20" s="4">
        <v>12.97</v>
      </c>
      <c r="R20" s="4">
        <v>13.23</v>
      </c>
      <c r="S20" s="4">
        <v>11.44</v>
      </c>
      <c r="T20" s="4">
        <v>13.06</v>
      </c>
      <c r="U20" s="4">
        <v>12.75</v>
      </c>
      <c r="V20" s="4">
        <v>9.92</v>
      </c>
      <c r="W20" s="4">
        <v>14.12</v>
      </c>
      <c r="X20" s="4">
        <v>10.47</v>
      </c>
      <c r="Y20" s="4">
        <v>13.74</v>
      </c>
      <c r="Z20" s="4">
        <v>10.48</v>
      </c>
      <c r="AA20" s="4">
        <v>13.13</v>
      </c>
      <c r="AB20" s="4">
        <v>11.53</v>
      </c>
      <c r="AC20" s="4">
        <v>11.46</v>
      </c>
      <c r="AD20" s="4">
        <v>11.13</v>
      </c>
      <c r="AE20" s="4">
        <v>10.81</v>
      </c>
      <c r="AF20" s="4">
        <v>10.53</v>
      </c>
      <c r="AG20" s="4">
        <v>10.220000000000001</v>
      </c>
      <c r="AH20" s="4">
        <v>9.81</v>
      </c>
      <c r="AI20" s="4">
        <v>9.58</v>
      </c>
      <c r="AJ20" s="4">
        <v>9.43</v>
      </c>
      <c r="AK20" s="4">
        <v>9.1999999999999993</v>
      </c>
      <c r="AL20" s="4">
        <v>8.93</v>
      </c>
      <c r="AM20" s="4">
        <v>8.74</v>
      </c>
      <c r="AN20" s="4">
        <v>8.6300000000000008</v>
      </c>
      <c r="AO20" s="4">
        <v>8.42</v>
      </c>
      <c r="AP20" s="4">
        <v>8.19</v>
      </c>
      <c r="AQ20" s="4">
        <v>8.0500000000000007</v>
      </c>
      <c r="AR20" s="4">
        <v>7.94</v>
      </c>
      <c r="AS20" s="4">
        <v>7.78</v>
      </c>
      <c r="AT20" s="4">
        <v>7.63</v>
      </c>
      <c r="AU20" s="4">
        <v>7.42</v>
      </c>
      <c r="AV20" s="4">
        <v>7.22</v>
      </c>
      <c r="AW20" s="4">
        <v>7.17</v>
      </c>
      <c r="AX20" s="4">
        <v>7.11</v>
      </c>
      <c r="AY20" s="4">
        <v>6.97</v>
      </c>
      <c r="AZ20" s="4">
        <v>6.9</v>
      </c>
      <c r="BA20" s="4">
        <v>6.9</v>
      </c>
      <c r="BB20" s="4">
        <v>6.82</v>
      </c>
      <c r="BC20" s="4">
        <v>6.65</v>
      </c>
      <c r="BD20" s="4">
        <v>6.55</v>
      </c>
      <c r="BE20" s="4">
        <v>6.51</v>
      </c>
      <c r="BF20" s="4">
        <v>6.46</v>
      </c>
      <c r="BG20" s="4">
        <v>6.4</v>
      </c>
      <c r="BH20" s="4">
        <v>6.34</v>
      </c>
      <c r="BI20" s="4">
        <v>6.29</v>
      </c>
      <c r="BJ20" s="4">
        <v>6.17</v>
      </c>
      <c r="BK20" s="4">
        <v>6.05</v>
      </c>
      <c r="BL20" s="4">
        <v>6.02</v>
      </c>
      <c r="BM20" s="4">
        <v>6</v>
      </c>
      <c r="BN20" s="4">
        <v>5.92</v>
      </c>
      <c r="BO20" s="4">
        <v>5.85</v>
      </c>
      <c r="BP20" s="4">
        <v>5.8</v>
      </c>
      <c r="BQ20" s="4">
        <v>5.68</v>
      </c>
      <c r="BR20" s="4">
        <v>5.56</v>
      </c>
      <c r="BS20" s="4">
        <v>5.53</v>
      </c>
      <c r="BT20" s="4">
        <v>5.57</v>
      </c>
      <c r="BU20" s="4">
        <v>5.47</v>
      </c>
      <c r="BV20" s="4">
        <v>5.36</v>
      </c>
      <c r="BW20" s="4">
        <v>5.41</v>
      </c>
      <c r="BX20" s="4">
        <v>5.3</v>
      </c>
      <c r="BY20" s="4">
        <v>5.19</v>
      </c>
      <c r="BZ20" s="4">
        <v>5.22</v>
      </c>
      <c r="CA20" s="4">
        <v>5.17</v>
      </c>
      <c r="CB20" s="4">
        <v>5.04</v>
      </c>
      <c r="CC20" s="4">
        <v>4.9800000000000004</v>
      </c>
      <c r="CD20" s="4">
        <v>4.92</v>
      </c>
      <c r="CE20" s="4">
        <v>4.8499999999999996</v>
      </c>
      <c r="CF20" s="4">
        <v>4.8499999999999996</v>
      </c>
      <c r="CG20" s="4">
        <v>4.8499999999999996</v>
      </c>
      <c r="CH20" s="4">
        <v>4.7699999999999996</v>
      </c>
      <c r="CI20" s="4">
        <v>4.6100000000000003</v>
      </c>
      <c r="CJ20" s="4">
        <v>4.5199999999999996</v>
      </c>
      <c r="CK20" s="4">
        <v>4.51</v>
      </c>
      <c r="CL20" s="4">
        <v>4.49</v>
      </c>
      <c r="CM20" s="4">
        <v>4.4800000000000004</v>
      </c>
    </row>
    <row r="21" spans="1:91">
      <c r="A21" s="2">
        <v>15</v>
      </c>
      <c r="B21" s="4">
        <v>33.9</v>
      </c>
      <c r="C21" s="4">
        <v>30.55</v>
      </c>
      <c r="D21" s="4">
        <v>26.88</v>
      </c>
      <c r="E21" s="4">
        <v>24.36</v>
      </c>
      <c r="F21" s="4">
        <v>23.3</v>
      </c>
      <c r="G21" s="4">
        <v>24.31</v>
      </c>
      <c r="H21" s="4">
        <v>27.93</v>
      </c>
      <c r="I21" s="4">
        <v>24.29</v>
      </c>
      <c r="J21" s="4">
        <v>29.18</v>
      </c>
      <c r="K21" s="4">
        <v>21.41</v>
      </c>
      <c r="L21" s="4">
        <v>21.79</v>
      </c>
      <c r="M21" s="4">
        <v>26.88</v>
      </c>
      <c r="N21" s="4">
        <v>20.47</v>
      </c>
      <c r="O21" s="4">
        <v>26.1</v>
      </c>
      <c r="P21" s="4">
        <v>16.399999999999999</v>
      </c>
      <c r="Q21" s="4">
        <v>17.13</v>
      </c>
      <c r="R21" s="4">
        <v>14.03</v>
      </c>
      <c r="S21" s="4">
        <v>15.18</v>
      </c>
      <c r="T21" s="4">
        <v>14.45</v>
      </c>
      <c r="U21" s="4">
        <v>17.760000000000002</v>
      </c>
      <c r="V21" s="4">
        <v>15.36</v>
      </c>
      <c r="W21" s="4">
        <v>17.440000000000001</v>
      </c>
      <c r="X21" s="4">
        <v>20.77</v>
      </c>
      <c r="Y21" s="4">
        <v>13.35</v>
      </c>
      <c r="Z21" s="4">
        <v>16.190000000000001</v>
      </c>
      <c r="AA21" s="4">
        <v>14.63</v>
      </c>
      <c r="AB21" s="4">
        <v>14.5</v>
      </c>
      <c r="AC21" s="4">
        <v>14.09</v>
      </c>
      <c r="AD21" s="4">
        <v>13.68</v>
      </c>
      <c r="AE21" s="4">
        <v>13.26</v>
      </c>
      <c r="AF21" s="4">
        <v>12.87</v>
      </c>
      <c r="AG21" s="4">
        <v>12.41</v>
      </c>
      <c r="AH21" s="4">
        <v>12.09</v>
      </c>
      <c r="AI21" s="4">
        <v>11.84</v>
      </c>
      <c r="AJ21" s="4">
        <v>11.57</v>
      </c>
      <c r="AK21" s="4">
        <v>11.21</v>
      </c>
      <c r="AL21" s="4">
        <v>10.91</v>
      </c>
      <c r="AM21" s="4">
        <v>10.7</v>
      </c>
      <c r="AN21" s="4">
        <v>10.51</v>
      </c>
      <c r="AO21" s="4">
        <v>10.37</v>
      </c>
      <c r="AP21" s="4">
        <v>10.199999999999999</v>
      </c>
      <c r="AQ21" s="4">
        <v>10.02</v>
      </c>
      <c r="AR21" s="4">
        <v>9.84</v>
      </c>
      <c r="AS21" s="4">
        <v>9.69</v>
      </c>
      <c r="AT21" s="4">
        <v>9.4600000000000009</v>
      </c>
      <c r="AU21" s="4">
        <v>9.26</v>
      </c>
      <c r="AV21" s="4">
        <v>9.14</v>
      </c>
      <c r="AW21" s="4">
        <v>9.02</v>
      </c>
      <c r="AX21" s="4">
        <v>8.89</v>
      </c>
      <c r="AY21" s="4">
        <v>8.83</v>
      </c>
      <c r="AZ21" s="4">
        <v>8.76</v>
      </c>
      <c r="BA21" s="4">
        <v>8.61</v>
      </c>
      <c r="BB21" s="4">
        <v>8.4499999999999993</v>
      </c>
      <c r="BC21" s="4">
        <v>8.36</v>
      </c>
      <c r="BD21" s="4">
        <v>8.33</v>
      </c>
      <c r="BE21" s="4">
        <v>8.2799999999999994</v>
      </c>
      <c r="BF21" s="4">
        <v>8.2200000000000006</v>
      </c>
      <c r="BG21" s="4">
        <v>8.14</v>
      </c>
      <c r="BH21" s="4">
        <v>8.07</v>
      </c>
      <c r="BI21" s="4">
        <v>7.78</v>
      </c>
      <c r="BJ21" s="4">
        <v>7.5</v>
      </c>
      <c r="BK21" s="4">
        <v>7.45</v>
      </c>
      <c r="BL21" s="4">
        <v>7.41</v>
      </c>
      <c r="BM21" s="4">
        <v>7.39</v>
      </c>
      <c r="BN21" s="4">
        <v>7.3</v>
      </c>
      <c r="BO21" s="4">
        <v>7.17</v>
      </c>
      <c r="BP21" s="4">
        <v>7.11</v>
      </c>
      <c r="BQ21" s="4">
        <v>7</v>
      </c>
      <c r="BR21" s="4">
        <v>6.9</v>
      </c>
      <c r="BS21" s="4">
        <v>6.87</v>
      </c>
      <c r="BT21" s="4">
        <v>6.78</v>
      </c>
      <c r="BU21" s="4">
        <v>6.68</v>
      </c>
      <c r="BV21" s="4">
        <v>6.67</v>
      </c>
      <c r="BW21" s="4">
        <v>6.57</v>
      </c>
      <c r="BX21" s="4">
        <v>6.47</v>
      </c>
      <c r="BY21" s="4">
        <v>6.45</v>
      </c>
      <c r="BZ21" s="4">
        <v>6.33</v>
      </c>
      <c r="CA21" s="4">
        <v>6.29</v>
      </c>
      <c r="CB21" s="4">
        <v>6.24</v>
      </c>
      <c r="CC21" s="4">
        <v>6.11</v>
      </c>
      <c r="CD21" s="4">
        <v>6.05</v>
      </c>
      <c r="CE21" s="4">
        <v>5.99</v>
      </c>
      <c r="CF21" s="4">
        <v>5.91</v>
      </c>
      <c r="CG21" s="4">
        <v>5.91</v>
      </c>
      <c r="CH21" s="4">
        <v>5.83</v>
      </c>
      <c r="CI21" s="4">
        <v>5.66</v>
      </c>
      <c r="CJ21" s="4">
        <v>5.57</v>
      </c>
      <c r="CK21" s="4">
        <v>5.56</v>
      </c>
      <c r="CL21" s="4">
        <v>5.54</v>
      </c>
      <c r="CM21" s="4">
        <v>5.53</v>
      </c>
    </row>
    <row r="22" spans="1:91">
      <c r="A22" s="2">
        <v>16</v>
      </c>
      <c r="B22" s="4">
        <v>47.86</v>
      </c>
      <c r="C22" s="4">
        <v>47.15</v>
      </c>
      <c r="D22" s="4">
        <v>39.76</v>
      </c>
      <c r="E22" s="4">
        <v>41.07</v>
      </c>
      <c r="F22" s="4">
        <v>32.729999999999997</v>
      </c>
      <c r="G22" s="4">
        <v>40.39</v>
      </c>
      <c r="H22" s="4">
        <v>35.25</v>
      </c>
      <c r="I22" s="4">
        <v>32.01</v>
      </c>
      <c r="J22" s="4">
        <v>32.81</v>
      </c>
      <c r="K22" s="4">
        <v>36.08</v>
      </c>
      <c r="L22" s="4">
        <v>31.75</v>
      </c>
      <c r="M22" s="4">
        <v>33.94</v>
      </c>
      <c r="N22" s="4">
        <v>26.76</v>
      </c>
      <c r="O22" s="4">
        <v>21.31</v>
      </c>
      <c r="P22" s="4">
        <v>23.91</v>
      </c>
      <c r="Q22" s="4">
        <v>17.329999999999998</v>
      </c>
      <c r="R22" s="4">
        <v>21.39</v>
      </c>
      <c r="S22" s="4">
        <v>22.61</v>
      </c>
      <c r="T22" s="4">
        <v>18.72</v>
      </c>
      <c r="U22" s="4">
        <v>21.17</v>
      </c>
      <c r="V22" s="4">
        <v>23.47</v>
      </c>
      <c r="W22" s="4">
        <v>21.31</v>
      </c>
      <c r="X22" s="4">
        <v>20.010000000000002</v>
      </c>
      <c r="Y22" s="4">
        <v>15.61</v>
      </c>
      <c r="Z22" s="4">
        <v>18.7</v>
      </c>
      <c r="AA22" s="4">
        <v>18.489999999999998</v>
      </c>
      <c r="AB22" s="4">
        <v>17.89</v>
      </c>
      <c r="AC22" s="4">
        <v>17.34</v>
      </c>
      <c r="AD22" s="4">
        <v>16.77</v>
      </c>
      <c r="AE22" s="4">
        <v>16.32</v>
      </c>
      <c r="AF22" s="4">
        <v>15.87</v>
      </c>
      <c r="AG22" s="4">
        <v>15.38</v>
      </c>
      <c r="AH22" s="4">
        <v>14.97</v>
      </c>
      <c r="AI22" s="4">
        <v>14.63</v>
      </c>
      <c r="AJ22" s="4">
        <v>14.19</v>
      </c>
      <c r="AK22" s="4">
        <v>13.77</v>
      </c>
      <c r="AL22" s="4">
        <v>13.51</v>
      </c>
      <c r="AM22" s="4">
        <v>13.29</v>
      </c>
      <c r="AN22" s="4">
        <v>13.04</v>
      </c>
      <c r="AO22" s="4">
        <v>12.77</v>
      </c>
      <c r="AP22" s="4">
        <v>12.54</v>
      </c>
      <c r="AQ22" s="4">
        <v>12.33</v>
      </c>
      <c r="AR22" s="4">
        <v>12.17</v>
      </c>
      <c r="AS22" s="4">
        <v>11.94</v>
      </c>
      <c r="AT22" s="4">
        <v>11.79</v>
      </c>
      <c r="AU22" s="4">
        <v>11.67</v>
      </c>
      <c r="AV22" s="4">
        <v>11.41</v>
      </c>
      <c r="AW22" s="4">
        <v>11.29</v>
      </c>
      <c r="AX22" s="4">
        <v>11.24</v>
      </c>
      <c r="AY22" s="4">
        <v>11.11</v>
      </c>
      <c r="AZ22" s="4">
        <v>10.97</v>
      </c>
      <c r="BA22" s="4">
        <v>10.82</v>
      </c>
      <c r="BB22" s="4">
        <v>10.66</v>
      </c>
      <c r="BC22" s="4">
        <v>10.57</v>
      </c>
      <c r="BD22" s="4">
        <v>10.46</v>
      </c>
      <c r="BE22" s="4">
        <v>10.32</v>
      </c>
      <c r="BF22" s="4">
        <v>10.24</v>
      </c>
      <c r="BG22" s="4">
        <v>10.15</v>
      </c>
      <c r="BH22" s="4">
        <v>9.91</v>
      </c>
      <c r="BI22" s="4">
        <v>9.68</v>
      </c>
      <c r="BJ22" s="4">
        <v>9.6</v>
      </c>
      <c r="BK22" s="4">
        <v>9.4700000000000006</v>
      </c>
      <c r="BL22" s="4">
        <v>9.35</v>
      </c>
      <c r="BM22" s="4">
        <v>9.24</v>
      </c>
      <c r="BN22" s="4">
        <v>9.16</v>
      </c>
      <c r="BO22" s="4">
        <v>9.1</v>
      </c>
      <c r="BP22" s="4">
        <v>8.98</v>
      </c>
      <c r="BQ22" s="4">
        <v>8.8699999999999992</v>
      </c>
      <c r="BR22" s="4">
        <v>8.7799999999999994</v>
      </c>
      <c r="BS22" s="4">
        <v>8.69</v>
      </c>
      <c r="BT22" s="4">
        <v>8.5399999999999991</v>
      </c>
      <c r="BU22" s="4">
        <v>8.4600000000000009</v>
      </c>
      <c r="BV22" s="4">
        <v>8.31</v>
      </c>
      <c r="BW22" s="4">
        <v>8.09</v>
      </c>
      <c r="BX22" s="4">
        <v>8</v>
      </c>
      <c r="BY22" s="4">
        <v>7.91</v>
      </c>
      <c r="BZ22" s="4">
        <v>7.88</v>
      </c>
      <c r="CA22" s="4">
        <v>7.77</v>
      </c>
      <c r="CB22" s="4">
        <v>7.66</v>
      </c>
      <c r="CC22" s="4">
        <v>7.61</v>
      </c>
      <c r="CD22" s="4">
        <v>7.48</v>
      </c>
      <c r="CE22" s="4">
        <v>7.41</v>
      </c>
      <c r="CF22" s="4">
        <v>7.34</v>
      </c>
      <c r="CG22" s="4">
        <v>7.26</v>
      </c>
      <c r="CH22" s="4">
        <v>7.18</v>
      </c>
      <c r="CI22" s="4">
        <v>7.09</v>
      </c>
      <c r="CJ22" s="4">
        <v>7</v>
      </c>
      <c r="CK22" s="4">
        <v>6.9</v>
      </c>
      <c r="CL22" s="4">
        <v>6.88</v>
      </c>
      <c r="CM22" s="4">
        <v>6.86</v>
      </c>
    </row>
    <row r="23" spans="1:91">
      <c r="A23" s="2">
        <v>17</v>
      </c>
      <c r="B23" s="4">
        <v>54.34</v>
      </c>
      <c r="C23" s="4">
        <v>60.99</v>
      </c>
      <c r="D23" s="4">
        <v>54.46</v>
      </c>
      <c r="E23" s="4">
        <v>56.97</v>
      </c>
      <c r="F23" s="4">
        <v>55.94</v>
      </c>
      <c r="G23" s="4">
        <v>51.03</v>
      </c>
      <c r="H23" s="4">
        <v>51.62</v>
      </c>
      <c r="I23" s="4">
        <v>55.11</v>
      </c>
      <c r="J23" s="4">
        <v>54.62</v>
      </c>
      <c r="K23" s="4">
        <v>47.97</v>
      </c>
      <c r="L23" s="4">
        <v>47.28</v>
      </c>
      <c r="M23" s="4">
        <v>45.51</v>
      </c>
      <c r="N23" s="4">
        <v>35.93</v>
      </c>
      <c r="O23" s="4">
        <v>31.83</v>
      </c>
      <c r="P23" s="4">
        <v>32.28</v>
      </c>
      <c r="Q23" s="4">
        <v>27.98</v>
      </c>
      <c r="R23" s="4">
        <v>27.69</v>
      </c>
      <c r="S23" s="4">
        <v>28.68</v>
      </c>
      <c r="T23" s="4">
        <v>28.04</v>
      </c>
      <c r="U23" s="4">
        <v>31.88</v>
      </c>
      <c r="V23" s="4">
        <v>33.18</v>
      </c>
      <c r="W23" s="4">
        <v>25.36</v>
      </c>
      <c r="X23" s="4">
        <v>24.9</v>
      </c>
      <c r="Y23" s="4">
        <v>23.54</v>
      </c>
      <c r="Z23" s="4">
        <v>23.38</v>
      </c>
      <c r="AA23" s="4">
        <v>22.59</v>
      </c>
      <c r="AB23" s="4">
        <v>21.87</v>
      </c>
      <c r="AC23" s="4">
        <v>21.18</v>
      </c>
      <c r="AD23" s="4">
        <v>20.64</v>
      </c>
      <c r="AE23" s="4">
        <v>20.02</v>
      </c>
      <c r="AF23" s="4">
        <v>19.32</v>
      </c>
      <c r="AG23" s="4">
        <v>18.8</v>
      </c>
      <c r="AH23" s="4">
        <v>18.350000000000001</v>
      </c>
      <c r="AI23" s="4">
        <v>17.88</v>
      </c>
      <c r="AJ23" s="4">
        <v>17.46</v>
      </c>
      <c r="AK23" s="4">
        <v>17.11</v>
      </c>
      <c r="AL23" s="4">
        <v>16.84</v>
      </c>
      <c r="AM23" s="4">
        <v>16.440000000000001</v>
      </c>
      <c r="AN23" s="4">
        <v>16</v>
      </c>
      <c r="AO23" s="4">
        <v>15.69</v>
      </c>
      <c r="AP23" s="4">
        <v>15.48</v>
      </c>
      <c r="AQ23" s="4">
        <v>15.26</v>
      </c>
      <c r="AR23" s="4">
        <v>14.96</v>
      </c>
      <c r="AS23" s="4">
        <v>14.81</v>
      </c>
      <c r="AT23" s="4">
        <v>14.65</v>
      </c>
      <c r="AU23" s="4">
        <v>14.39</v>
      </c>
      <c r="AV23" s="4">
        <v>14.22</v>
      </c>
      <c r="AW23" s="4">
        <v>14.11</v>
      </c>
      <c r="AX23" s="4">
        <v>14</v>
      </c>
      <c r="AY23" s="4">
        <v>13.8</v>
      </c>
      <c r="AZ23" s="4">
        <v>13.66</v>
      </c>
      <c r="BA23" s="4">
        <v>13.44</v>
      </c>
      <c r="BB23" s="4">
        <v>13.12</v>
      </c>
      <c r="BC23" s="4">
        <v>12.95</v>
      </c>
      <c r="BD23" s="4">
        <v>12.83</v>
      </c>
      <c r="BE23" s="4">
        <v>12.69</v>
      </c>
      <c r="BF23" s="4">
        <v>12.51</v>
      </c>
      <c r="BG23" s="4">
        <v>12.4</v>
      </c>
      <c r="BH23" s="4">
        <v>12.29</v>
      </c>
      <c r="BI23" s="4">
        <v>12.18</v>
      </c>
      <c r="BJ23" s="4">
        <v>12.02</v>
      </c>
      <c r="BK23" s="4">
        <v>11.8</v>
      </c>
      <c r="BL23" s="4">
        <v>11.67</v>
      </c>
      <c r="BM23" s="4">
        <v>11.63</v>
      </c>
      <c r="BN23" s="4">
        <v>11.47</v>
      </c>
      <c r="BO23" s="4">
        <v>11.34</v>
      </c>
      <c r="BP23" s="4">
        <v>11.23</v>
      </c>
      <c r="BQ23" s="4">
        <v>11.06</v>
      </c>
      <c r="BR23" s="4">
        <v>10.98</v>
      </c>
      <c r="BS23" s="4">
        <v>10.84</v>
      </c>
      <c r="BT23" s="4">
        <v>10.7</v>
      </c>
      <c r="BU23" s="4">
        <v>10.5</v>
      </c>
      <c r="BV23" s="4">
        <v>10.29</v>
      </c>
      <c r="BW23" s="4">
        <v>10.23</v>
      </c>
      <c r="BX23" s="4">
        <v>10.09</v>
      </c>
      <c r="BY23" s="4">
        <v>9.94</v>
      </c>
      <c r="BZ23" s="4">
        <v>9.85</v>
      </c>
      <c r="CA23" s="4">
        <v>9.75</v>
      </c>
      <c r="CB23" s="4">
        <v>9.64</v>
      </c>
      <c r="CC23" s="4">
        <v>9.5299999999999994</v>
      </c>
      <c r="CD23" s="4">
        <v>9.48</v>
      </c>
      <c r="CE23" s="4">
        <v>9.34</v>
      </c>
      <c r="CF23" s="4">
        <v>9.19</v>
      </c>
      <c r="CG23" s="4">
        <v>9.1199999999999992</v>
      </c>
      <c r="CH23" s="4">
        <v>9.0299999999999994</v>
      </c>
      <c r="CI23" s="4">
        <v>8.94</v>
      </c>
      <c r="CJ23" s="4">
        <v>8.69</v>
      </c>
      <c r="CK23" s="4">
        <v>8.52</v>
      </c>
      <c r="CL23" s="4">
        <v>8.5</v>
      </c>
      <c r="CM23" s="4">
        <v>8.39</v>
      </c>
    </row>
    <row r="24" spans="1:91">
      <c r="A24" s="2">
        <v>18</v>
      </c>
      <c r="B24" s="4">
        <v>72.63</v>
      </c>
      <c r="C24" s="4">
        <v>81.209999999999994</v>
      </c>
      <c r="D24" s="4">
        <v>81.64</v>
      </c>
      <c r="E24" s="4">
        <v>74.989999999999995</v>
      </c>
      <c r="F24" s="4">
        <v>72.44</v>
      </c>
      <c r="G24" s="4">
        <v>64.900000000000006</v>
      </c>
      <c r="H24" s="4">
        <v>65.760000000000005</v>
      </c>
      <c r="I24" s="4">
        <v>59.83</v>
      </c>
      <c r="J24" s="4">
        <v>54.01</v>
      </c>
      <c r="K24" s="4">
        <v>54.43</v>
      </c>
      <c r="L24" s="4">
        <v>55.32</v>
      </c>
      <c r="M24" s="4">
        <v>49.48</v>
      </c>
      <c r="N24" s="4">
        <v>38.090000000000003</v>
      </c>
      <c r="O24" s="4">
        <v>49.76</v>
      </c>
      <c r="P24" s="4">
        <v>38.57</v>
      </c>
      <c r="Q24" s="4">
        <v>42.2</v>
      </c>
      <c r="R24" s="4">
        <v>39.6</v>
      </c>
      <c r="S24" s="4">
        <v>36.770000000000003</v>
      </c>
      <c r="T24" s="4">
        <v>36.880000000000003</v>
      </c>
      <c r="U24" s="4">
        <v>44.29</v>
      </c>
      <c r="V24" s="4">
        <v>34.82</v>
      </c>
      <c r="W24" s="4">
        <v>33.1</v>
      </c>
      <c r="X24" s="4">
        <v>28.97</v>
      </c>
      <c r="Y24" s="4">
        <v>28.79</v>
      </c>
      <c r="Z24" s="4">
        <v>27.83</v>
      </c>
      <c r="AA24" s="4">
        <v>26.92</v>
      </c>
      <c r="AB24" s="4">
        <v>26.07</v>
      </c>
      <c r="AC24" s="4">
        <v>25.37</v>
      </c>
      <c r="AD24" s="4">
        <v>24.6</v>
      </c>
      <c r="AE24" s="4">
        <v>23.76</v>
      </c>
      <c r="AF24" s="4">
        <v>23.11</v>
      </c>
      <c r="AG24" s="4">
        <v>22.62</v>
      </c>
      <c r="AH24" s="4">
        <v>22.09</v>
      </c>
      <c r="AI24" s="4">
        <v>21.62</v>
      </c>
      <c r="AJ24" s="4">
        <v>21.21</v>
      </c>
      <c r="AK24" s="4">
        <v>20.76</v>
      </c>
      <c r="AL24" s="4">
        <v>20.21</v>
      </c>
      <c r="AM24" s="4">
        <v>19.760000000000002</v>
      </c>
      <c r="AN24" s="4">
        <v>19.41</v>
      </c>
      <c r="AO24" s="4">
        <v>19.149999999999999</v>
      </c>
      <c r="AP24" s="4">
        <v>18.850000000000001</v>
      </c>
      <c r="AQ24" s="4">
        <v>18.46</v>
      </c>
      <c r="AR24" s="4">
        <v>18.260000000000002</v>
      </c>
      <c r="AS24" s="4">
        <v>18.03</v>
      </c>
      <c r="AT24" s="4">
        <v>17.73</v>
      </c>
      <c r="AU24" s="4">
        <v>17.48</v>
      </c>
      <c r="AV24" s="4">
        <v>17.32</v>
      </c>
      <c r="AW24" s="4">
        <v>17.149999999999999</v>
      </c>
      <c r="AX24" s="4">
        <v>16.899999999999999</v>
      </c>
      <c r="AY24" s="4">
        <v>16.78</v>
      </c>
      <c r="AZ24" s="4">
        <v>16.57</v>
      </c>
      <c r="BA24" s="4">
        <v>16.2</v>
      </c>
      <c r="BB24" s="4">
        <v>15.96</v>
      </c>
      <c r="BC24" s="4">
        <v>15.86</v>
      </c>
      <c r="BD24" s="4">
        <v>15.66</v>
      </c>
      <c r="BE24" s="4">
        <v>15.43</v>
      </c>
      <c r="BF24" s="4">
        <v>15.31</v>
      </c>
      <c r="BG24" s="4">
        <v>15.17</v>
      </c>
      <c r="BH24" s="4">
        <v>15.04</v>
      </c>
      <c r="BI24" s="4">
        <v>14.84</v>
      </c>
      <c r="BJ24" s="4">
        <v>14.58</v>
      </c>
      <c r="BK24" s="4">
        <v>14.42</v>
      </c>
      <c r="BL24" s="4">
        <v>14.34</v>
      </c>
      <c r="BM24" s="4">
        <v>14.15</v>
      </c>
      <c r="BN24" s="4">
        <v>13.99</v>
      </c>
      <c r="BO24" s="4">
        <v>13.87</v>
      </c>
      <c r="BP24" s="4">
        <v>13.62</v>
      </c>
      <c r="BQ24" s="4">
        <v>13.47</v>
      </c>
      <c r="BR24" s="4">
        <v>13.26</v>
      </c>
      <c r="BS24" s="4">
        <v>13.07</v>
      </c>
      <c r="BT24" s="4">
        <v>12.95</v>
      </c>
      <c r="BU24" s="4">
        <v>12.83</v>
      </c>
      <c r="BV24" s="4">
        <v>12.72</v>
      </c>
      <c r="BW24" s="4">
        <v>12.53</v>
      </c>
      <c r="BX24" s="4">
        <v>12.34</v>
      </c>
      <c r="BY24" s="4">
        <v>12.2</v>
      </c>
      <c r="BZ24" s="4">
        <v>12.06</v>
      </c>
      <c r="CA24" s="4">
        <v>11.97</v>
      </c>
      <c r="CB24" s="4">
        <v>11.88</v>
      </c>
      <c r="CC24" s="4">
        <v>11.69</v>
      </c>
      <c r="CD24" s="4">
        <v>11.57</v>
      </c>
      <c r="CE24" s="4">
        <v>11.44</v>
      </c>
      <c r="CF24" s="4">
        <v>11.3</v>
      </c>
      <c r="CG24" s="4">
        <v>11.15</v>
      </c>
      <c r="CH24" s="4">
        <v>11.06</v>
      </c>
      <c r="CI24" s="4">
        <v>10.82</v>
      </c>
      <c r="CJ24" s="4">
        <v>10.57</v>
      </c>
      <c r="CK24" s="4">
        <v>10.54</v>
      </c>
      <c r="CL24" s="4">
        <v>10.43</v>
      </c>
      <c r="CM24" s="4">
        <v>10.25</v>
      </c>
    </row>
    <row r="25" spans="1:91">
      <c r="A25" s="2">
        <v>19</v>
      </c>
      <c r="B25" s="4">
        <v>78.819999999999993</v>
      </c>
      <c r="C25" s="4">
        <v>88.32</v>
      </c>
      <c r="D25" s="4">
        <v>71.819999999999993</v>
      </c>
      <c r="E25" s="4">
        <v>64.819999999999993</v>
      </c>
      <c r="F25" s="4">
        <v>62.18</v>
      </c>
      <c r="G25" s="4">
        <v>70.510000000000005</v>
      </c>
      <c r="H25" s="4">
        <v>66.09</v>
      </c>
      <c r="I25" s="4">
        <v>60.89</v>
      </c>
      <c r="J25" s="4">
        <v>59</v>
      </c>
      <c r="K25" s="4">
        <v>59.62</v>
      </c>
      <c r="L25" s="4">
        <v>41.29</v>
      </c>
      <c r="M25" s="4">
        <v>42.33</v>
      </c>
      <c r="N25" s="4">
        <v>43.1</v>
      </c>
      <c r="O25" s="4">
        <v>46.01</v>
      </c>
      <c r="P25" s="4">
        <v>44.3</v>
      </c>
      <c r="Q25" s="4">
        <v>46.37</v>
      </c>
      <c r="R25" s="4">
        <v>40.75</v>
      </c>
      <c r="S25" s="4">
        <v>40.14</v>
      </c>
      <c r="T25" s="4">
        <v>45.44</v>
      </c>
      <c r="U25" s="4">
        <v>42.06</v>
      </c>
      <c r="V25" s="4">
        <v>39.53</v>
      </c>
      <c r="W25" s="4">
        <v>34.229999999999997</v>
      </c>
      <c r="X25" s="4">
        <v>33.979999999999997</v>
      </c>
      <c r="Y25" s="4">
        <v>32.9</v>
      </c>
      <c r="Z25" s="4">
        <v>31.86</v>
      </c>
      <c r="AA25" s="4">
        <v>30.84</v>
      </c>
      <c r="AB25" s="4">
        <v>29.96</v>
      </c>
      <c r="AC25" s="4">
        <v>29.13</v>
      </c>
      <c r="AD25" s="4">
        <v>28.27</v>
      </c>
      <c r="AE25" s="4">
        <v>27.58</v>
      </c>
      <c r="AF25" s="4">
        <v>26.93</v>
      </c>
      <c r="AG25" s="4">
        <v>26.22</v>
      </c>
      <c r="AH25" s="4">
        <v>25.62</v>
      </c>
      <c r="AI25" s="4">
        <v>25.15</v>
      </c>
      <c r="AJ25" s="4">
        <v>24.63</v>
      </c>
      <c r="AK25" s="4">
        <v>24.12</v>
      </c>
      <c r="AL25" s="4">
        <v>23.64</v>
      </c>
      <c r="AM25" s="4">
        <v>23.14</v>
      </c>
      <c r="AN25" s="4">
        <v>22.82</v>
      </c>
      <c r="AO25" s="4">
        <v>22.53</v>
      </c>
      <c r="AP25" s="4">
        <v>22.06</v>
      </c>
      <c r="AQ25" s="4">
        <v>21.66</v>
      </c>
      <c r="AR25" s="4">
        <v>21.4</v>
      </c>
      <c r="AS25" s="4">
        <v>21.1</v>
      </c>
      <c r="AT25" s="4">
        <v>20.81</v>
      </c>
      <c r="AU25" s="4">
        <v>20.57</v>
      </c>
      <c r="AV25" s="4">
        <v>20.350000000000001</v>
      </c>
      <c r="AW25" s="4">
        <v>20.11</v>
      </c>
      <c r="AX25" s="4">
        <v>19.940000000000001</v>
      </c>
      <c r="AY25" s="4">
        <v>19.760000000000002</v>
      </c>
      <c r="AZ25" s="4">
        <v>19.48</v>
      </c>
      <c r="BA25" s="4">
        <v>19.190000000000001</v>
      </c>
      <c r="BB25" s="4">
        <v>18.95</v>
      </c>
      <c r="BC25" s="4">
        <v>18.78</v>
      </c>
      <c r="BD25" s="4">
        <v>18.57</v>
      </c>
      <c r="BE25" s="4">
        <v>18.39</v>
      </c>
      <c r="BF25" s="4">
        <v>18.18</v>
      </c>
      <c r="BG25" s="4">
        <v>17.95</v>
      </c>
      <c r="BH25" s="4">
        <v>17.72</v>
      </c>
      <c r="BI25" s="4">
        <v>17.5</v>
      </c>
      <c r="BJ25" s="4">
        <v>17.3</v>
      </c>
      <c r="BK25" s="4">
        <v>17.059999999999999</v>
      </c>
      <c r="BL25" s="4">
        <v>16.829999999999998</v>
      </c>
      <c r="BM25" s="4">
        <v>16.63</v>
      </c>
      <c r="BN25" s="4">
        <v>16.47</v>
      </c>
      <c r="BO25" s="4">
        <v>16.28</v>
      </c>
      <c r="BP25" s="4">
        <v>16.05</v>
      </c>
      <c r="BQ25" s="4">
        <v>15.77</v>
      </c>
      <c r="BR25" s="4">
        <v>15.57</v>
      </c>
      <c r="BS25" s="4">
        <v>15.47</v>
      </c>
      <c r="BT25" s="4">
        <v>15.3</v>
      </c>
      <c r="BU25" s="4">
        <v>15.13</v>
      </c>
      <c r="BV25" s="4">
        <v>14.97</v>
      </c>
      <c r="BW25" s="4">
        <v>14.8</v>
      </c>
      <c r="BX25" s="4">
        <v>14.55</v>
      </c>
      <c r="BY25" s="4">
        <v>14.36</v>
      </c>
      <c r="BZ25" s="4">
        <v>14.3</v>
      </c>
      <c r="CA25" s="4">
        <v>14.16</v>
      </c>
      <c r="CB25" s="4">
        <v>13.93</v>
      </c>
      <c r="CC25" s="4">
        <v>13.75</v>
      </c>
      <c r="CD25" s="4">
        <v>13.57</v>
      </c>
      <c r="CE25" s="4">
        <v>13.37</v>
      </c>
      <c r="CF25" s="4">
        <v>13.15</v>
      </c>
      <c r="CG25" s="4">
        <v>13</v>
      </c>
      <c r="CH25" s="4">
        <v>12.84</v>
      </c>
      <c r="CI25" s="4">
        <v>12.67</v>
      </c>
      <c r="CJ25" s="4">
        <v>12.57</v>
      </c>
      <c r="CK25" s="4">
        <v>12.39</v>
      </c>
      <c r="CL25" s="4">
        <v>12.28</v>
      </c>
      <c r="CM25" s="4">
        <v>12.17</v>
      </c>
    </row>
    <row r="26" spans="1:91">
      <c r="A26" s="2">
        <v>20</v>
      </c>
      <c r="B26" s="4">
        <v>78.709999999999994</v>
      </c>
      <c r="C26" s="4">
        <v>86.52</v>
      </c>
      <c r="D26" s="4">
        <v>83.48</v>
      </c>
      <c r="E26" s="4">
        <v>74.760000000000005</v>
      </c>
      <c r="F26" s="4">
        <v>65.069999999999993</v>
      </c>
      <c r="G26" s="4">
        <v>68.86</v>
      </c>
      <c r="H26" s="4">
        <v>64.61</v>
      </c>
      <c r="I26" s="4">
        <v>73.48</v>
      </c>
      <c r="J26" s="4">
        <v>57.85</v>
      </c>
      <c r="K26" s="4">
        <v>52.47</v>
      </c>
      <c r="L26" s="4">
        <v>49.59</v>
      </c>
      <c r="M26" s="4">
        <v>45.54</v>
      </c>
      <c r="N26" s="4">
        <v>42.9</v>
      </c>
      <c r="O26" s="4">
        <v>44.37</v>
      </c>
      <c r="P26" s="4">
        <v>45.26</v>
      </c>
      <c r="Q26" s="4">
        <v>48.57</v>
      </c>
      <c r="R26" s="4">
        <v>45.25</v>
      </c>
      <c r="S26" s="4">
        <v>49.72</v>
      </c>
      <c r="T26" s="4">
        <v>55.57</v>
      </c>
      <c r="U26" s="4">
        <v>51</v>
      </c>
      <c r="V26" s="4">
        <v>38.36</v>
      </c>
      <c r="W26" s="4">
        <v>38.159999999999997</v>
      </c>
      <c r="X26" s="4">
        <v>36.96</v>
      </c>
      <c r="Y26" s="4">
        <v>35.85</v>
      </c>
      <c r="Z26" s="4">
        <v>34.83</v>
      </c>
      <c r="AA26" s="4">
        <v>33.880000000000003</v>
      </c>
      <c r="AB26" s="4">
        <v>32.93</v>
      </c>
      <c r="AC26" s="4">
        <v>32.06</v>
      </c>
      <c r="AD26" s="4">
        <v>31.32</v>
      </c>
      <c r="AE26" s="4">
        <v>30.47</v>
      </c>
      <c r="AF26" s="4">
        <v>29.66</v>
      </c>
      <c r="AG26" s="4">
        <v>29</v>
      </c>
      <c r="AH26" s="4">
        <v>28.44</v>
      </c>
      <c r="AI26" s="4">
        <v>27.95</v>
      </c>
      <c r="AJ26" s="4">
        <v>27.45</v>
      </c>
      <c r="AK26" s="4">
        <v>26.84</v>
      </c>
      <c r="AL26" s="4">
        <v>26.28</v>
      </c>
      <c r="AM26" s="4">
        <v>25.91</v>
      </c>
      <c r="AN26" s="4">
        <v>25.6</v>
      </c>
      <c r="AO26" s="4">
        <v>25.14</v>
      </c>
      <c r="AP26" s="4">
        <v>24.68</v>
      </c>
      <c r="AQ26" s="4">
        <v>24.4</v>
      </c>
      <c r="AR26" s="4">
        <v>24.08</v>
      </c>
      <c r="AS26" s="4">
        <v>23.79</v>
      </c>
      <c r="AT26" s="4">
        <v>23.57</v>
      </c>
      <c r="AU26" s="4">
        <v>23.27</v>
      </c>
      <c r="AV26" s="4">
        <v>22.99</v>
      </c>
      <c r="AW26" s="4">
        <v>22.77</v>
      </c>
      <c r="AX26" s="4">
        <v>22.54</v>
      </c>
      <c r="AY26" s="4">
        <v>22.29</v>
      </c>
      <c r="AZ26" s="4">
        <v>22.02</v>
      </c>
      <c r="BA26" s="4">
        <v>21.66</v>
      </c>
      <c r="BB26" s="4">
        <v>21.35</v>
      </c>
      <c r="BC26" s="4">
        <v>21.1</v>
      </c>
      <c r="BD26" s="4">
        <v>20.89</v>
      </c>
      <c r="BE26" s="4">
        <v>20.63</v>
      </c>
      <c r="BF26" s="4">
        <v>20.34</v>
      </c>
      <c r="BG26" s="4">
        <v>20.16</v>
      </c>
      <c r="BH26" s="4">
        <v>19.920000000000002</v>
      </c>
      <c r="BI26" s="4">
        <v>19.61</v>
      </c>
      <c r="BJ26" s="4">
        <v>19.329999999999998</v>
      </c>
      <c r="BK26" s="4">
        <v>19.079999999999998</v>
      </c>
      <c r="BL26" s="4">
        <v>18.850000000000001</v>
      </c>
      <c r="BM26" s="4">
        <v>18.649999999999999</v>
      </c>
      <c r="BN26" s="4">
        <v>18.489999999999998</v>
      </c>
      <c r="BO26" s="4">
        <v>18.3</v>
      </c>
      <c r="BP26" s="4">
        <v>18.07</v>
      </c>
      <c r="BQ26" s="4">
        <v>17.87</v>
      </c>
      <c r="BR26" s="4">
        <v>17.7</v>
      </c>
      <c r="BS26" s="4">
        <v>17.47</v>
      </c>
      <c r="BT26" s="4">
        <v>17.18</v>
      </c>
      <c r="BU26" s="4">
        <v>16.96</v>
      </c>
      <c r="BV26" s="4">
        <v>16.809999999999999</v>
      </c>
      <c r="BW26" s="4">
        <v>16.59</v>
      </c>
      <c r="BX26" s="4">
        <v>16.43</v>
      </c>
      <c r="BY26" s="4">
        <v>16.260000000000002</v>
      </c>
      <c r="BZ26" s="4">
        <v>16</v>
      </c>
      <c r="CA26" s="4">
        <v>15.79</v>
      </c>
      <c r="CB26" s="4">
        <v>15.64</v>
      </c>
      <c r="CC26" s="4">
        <v>15.48</v>
      </c>
      <c r="CD26" s="4">
        <v>15.22</v>
      </c>
      <c r="CE26" s="4">
        <v>14.96</v>
      </c>
      <c r="CF26" s="4">
        <v>14.82</v>
      </c>
      <c r="CG26" s="4">
        <v>14.67</v>
      </c>
      <c r="CH26" s="4">
        <v>14.51</v>
      </c>
      <c r="CI26" s="4">
        <v>14.34</v>
      </c>
      <c r="CJ26" s="4">
        <v>14.16</v>
      </c>
      <c r="CK26" s="4">
        <v>14.06</v>
      </c>
      <c r="CL26" s="4">
        <v>13.87</v>
      </c>
      <c r="CM26" s="4">
        <v>13.69</v>
      </c>
    </row>
    <row r="27" spans="1:91">
      <c r="A27" s="2">
        <v>21</v>
      </c>
      <c r="B27" s="4">
        <v>76.599999999999994</v>
      </c>
      <c r="C27" s="4">
        <v>78.180000000000007</v>
      </c>
      <c r="D27" s="4">
        <v>63.03</v>
      </c>
      <c r="E27" s="4">
        <v>70.84</v>
      </c>
      <c r="F27" s="4">
        <v>63.57</v>
      </c>
      <c r="G27" s="4">
        <v>69.86</v>
      </c>
      <c r="H27" s="4">
        <v>62.16</v>
      </c>
      <c r="I27" s="4">
        <v>66.33</v>
      </c>
      <c r="J27" s="4">
        <v>61.45</v>
      </c>
      <c r="K27" s="4">
        <v>50.53</v>
      </c>
      <c r="L27" s="4">
        <v>43.97</v>
      </c>
      <c r="M27" s="4">
        <v>44.3</v>
      </c>
      <c r="N27" s="4">
        <v>47.44</v>
      </c>
      <c r="O27" s="4">
        <v>47.44</v>
      </c>
      <c r="P27" s="4">
        <v>49.11</v>
      </c>
      <c r="Q27" s="4">
        <v>44.22</v>
      </c>
      <c r="R27" s="4">
        <v>52.62</v>
      </c>
      <c r="S27" s="4">
        <v>52.62</v>
      </c>
      <c r="T27" s="4">
        <v>38.159999999999997</v>
      </c>
      <c r="U27" s="4">
        <v>41.07</v>
      </c>
      <c r="V27" s="4">
        <v>40.909999999999997</v>
      </c>
      <c r="W27" s="4">
        <v>39.700000000000003</v>
      </c>
      <c r="X27" s="4">
        <v>38.53</v>
      </c>
      <c r="Y27" s="4">
        <v>37.42</v>
      </c>
      <c r="Z27" s="4">
        <v>36.450000000000003</v>
      </c>
      <c r="AA27" s="4">
        <v>35.479999999999997</v>
      </c>
      <c r="AB27" s="4">
        <v>34.57</v>
      </c>
      <c r="AC27" s="4">
        <v>33.75</v>
      </c>
      <c r="AD27" s="4">
        <v>32.94</v>
      </c>
      <c r="AE27" s="4">
        <v>32.200000000000003</v>
      </c>
      <c r="AF27" s="4">
        <v>31.55</v>
      </c>
      <c r="AG27" s="4">
        <v>30.95</v>
      </c>
      <c r="AH27" s="4">
        <v>30.36</v>
      </c>
      <c r="AI27" s="4">
        <v>29.72</v>
      </c>
      <c r="AJ27" s="4">
        <v>29.11</v>
      </c>
      <c r="AK27" s="4">
        <v>28.63</v>
      </c>
      <c r="AL27" s="4">
        <v>28.23</v>
      </c>
      <c r="AM27" s="4">
        <v>27.78</v>
      </c>
      <c r="AN27" s="4">
        <v>27.34</v>
      </c>
      <c r="AO27" s="4">
        <v>26.94</v>
      </c>
      <c r="AP27" s="4">
        <v>26.54</v>
      </c>
      <c r="AQ27" s="4">
        <v>26.15</v>
      </c>
      <c r="AR27" s="4">
        <v>25.85</v>
      </c>
      <c r="AS27" s="4">
        <v>25.63</v>
      </c>
      <c r="AT27" s="4">
        <v>25.34</v>
      </c>
      <c r="AU27" s="4">
        <v>24.98</v>
      </c>
      <c r="AV27" s="4">
        <v>24.71</v>
      </c>
      <c r="AW27" s="4">
        <v>24.5</v>
      </c>
      <c r="AX27" s="4">
        <v>24.2</v>
      </c>
      <c r="AY27" s="4">
        <v>23.89</v>
      </c>
      <c r="AZ27" s="4">
        <v>23.56</v>
      </c>
      <c r="BA27" s="4">
        <v>23.2</v>
      </c>
      <c r="BB27" s="4">
        <v>22.9</v>
      </c>
      <c r="BC27" s="4">
        <v>22.65</v>
      </c>
      <c r="BD27" s="4">
        <v>22.43</v>
      </c>
      <c r="BE27" s="4">
        <v>22.17</v>
      </c>
      <c r="BF27" s="4">
        <v>21.94</v>
      </c>
      <c r="BG27" s="4">
        <v>21.68</v>
      </c>
      <c r="BH27" s="4">
        <v>21.3</v>
      </c>
      <c r="BI27" s="4">
        <v>20.99</v>
      </c>
      <c r="BJ27" s="4">
        <v>20.77</v>
      </c>
      <c r="BK27" s="4">
        <v>20.51</v>
      </c>
      <c r="BL27" s="4">
        <v>20.27</v>
      </c>
      <c r="BM27" s="4">
        <v>20.07</v>
      </c>
      <c r="BN27" s="4">
        <v>19.850000000000001</v>
      </c>
      <c r="BO27" s="4">
        <v>19.66</v>
      </c>
      <c r="BP27" s="4">
        <v>19.510000000000002</v>
      </c>
      <c r="BQ27" s="4">
        <v>19.25</v>
      </c>
      <c r="BR27" s="4">
        <v>18.95</v>
      </c>
      <c r="BS27" s="4">
        <v>18.670000000000002</v>
      </c>
      <c r="BT27" s="4">
        <v>18.46</v>
      </c>
      <c r="BU27" s="4">
        <v>18.25</v>
      </c>
      <c r="BV27" s="4">
        <v>18.05</v>
      </c>
      <c r="BW27" s="4">
        <v>17.91</v>
      </c>
      <c r="BX27" s="4">
        <v>17.62</v>
      </c>
      <c r="BY27" s="4">
        <v>17.25</v>
      </c>
      <c r="BZ27" s="4">
        <v>17</v>
      </c>
      <c r="CA27" s="4">
        <v>16.87</v>
      </c>
      <c r="CB27" s="4">
        <v>16.73</v>
      </c>
      <c r="CC27" s="4">
        <v>16.57</v>
      </c>
      <c r="CD27" s="4">
        <v>16.399999999999999</v>
      </c>
      <c r="CE27" s="4">
        <v>16.21</v>
      </c>
      <c r="CF27" s="4">
        <v>16.010000000000002</v>
      </c>
      <c r="CG27" s="4">
        <v>15.86</v>
      </c>
      <c r="CH27" s="4">
        <v>15.7</v>
      </c>
      <c r="CI27" s="4">
        <v>15.53</v>
      </c>
      <c r="CJ27" s="4">
        <v>15.36</v>
      </c>
      <c r="CK27" s="4">
        <v>15.18</v>
      </c>
      <c r="CL27" s="4">
        <v>14.99</v>
      </c>
      <c r="CM27" s="4">
        <v>14.81</v>
      </c>
    </row>
    <row r="28" spans="1:91">
      <c r="A28" s="2">
        <v>22</v>
      </c>
      <c r="B28" s="4">
        <v>83.69</v>
      </c>
      <c r="C28" s="4">
        <v>78.59</v>
      </c>
      <c r="D28" s="4">
        <v>70.06</v>
      </c>
      <c r="E28" s="4">
        <v>73.42</v>
      </c>
      <c r="F28" s="4">
        <v>65.150000000000006</v>
      </c>
      <c r="G28" s="4">
        <v>66.989999999999995</v>
      </c>
      <c r="H28" s="4">
        <v>58.05</v>
      </c>
      <c r="I28" s="4">
        <v>56.44</v>
      </c>
      <c r="J28" s="4">
        <v>54.14</v>
      </c>
      <c r="K28" s="4">
        <v>46.61</v>
      </c>
      <c r="L28" s="4">
        <v>40.76</v>
      </c>
      <c r="M28" s="4">
        <v>46.43</v>
      </c>
      <c r="N28" s="4">
        <v>49.39</v>
      </c>
      <c r="O28" s="4">
        <v>50.11</v>
      </c>
      <c r="P28" s="4">
        <v>45.39</v>
      </c>
      <c r="Q28" s="4">
        <v>49.17</v>
      </c>
      <c r="R28" s="4">
        <v>49.99</v>
      </c>
      <c r="S28" s="4">
        <v>40.67</v>
      </c>
      <c r="T28" s="4">
        <v>42.46</v>
      </c>
      <c r="U28" s="4">
        <v>42.38</v>
      </c>
      <c r="V28" s="4">
        <v>41.25</v>
      </c>
      <c r="W28" s="4">
        <v>40.090000000000003</v>
      </c>
      <c r="X28" s="4">
        <v>38.94</v>
      </c>
      <c r="Y28" s="4">
        <v>37.92</v>
      </c>
      <c r="Z28" s="4">
        <v>36.97</v>
      </c>
      <c r="AA28" s="4">
        <v>36.06</v>
      </c>
      <c r="AB28" s="4">
        <v>35.21</v>
      </c>
      <c r="AC28" s="4">
        <v>34.51</v>
      </c>
      <c r="AD28" s="4">
        <v>33.83</v>
      </c>
      <c r="AE28" s="4">
        <v>33.15</v>
      </c>
      <c r="AF28" s="4">
        <v>32.54</v>
      </c>
      <c r="AG28" s="4">
        <v>31.88</v>
      </c>
      <c r="AH28" s="4">
        <v>31.26</v>
      </c>
      <c r="AI28" s="4">
        <v>30.69</v>
      </c>
      <c r="AJ28" s="4">
        <v>30.21</v>
      </c>
      <c r="AK28" s="4">
        <v>29.81</v>
      </c>
      <c r="AL28" s="4">
        <v>29.31</v>
      </c>
      <c r="AM28" s="4">
        <v>28.83</v>
      </c>
      <c r="AN28" s="4">
        <v>28.42</v>
      </c>
      <c r="AO28" s="4">
        <v>27.99</v>
      </c>
      <c r="AP28" s="4">
        <v>27.63</v>
      </c>
      <c r="AQ28" s="4">
        <v>27.26</v>
      </c>
      <c r="AR28" s="4">
        <v>27.03</v>
      </c>
      <c r="AS28" s="4">
        <v>26.82</v>
      </c>
      <c r="AT28" s="4">
        <v>26.47</v>
      </c>
      <c r="AU28" s="4">
        <v>26.05</v>
      </c>
      <c r="AV28" s="4">
        <v>25.71</v>
      </c>
      <c r="AW28" s="4">
        <v>25.37</v>
      </c>
      <c r="AX28" s="4">
        <v>25.01</v>
      </c>
      <c r="AY28" s="4">
        <v>24.77</v>
      </c>
      <c r="AZ28" s="4">
        <v>24.52</v>
      </c>
      <c r="BA28" s="4">
        <v>24.23</v>
      </c>
      <c r="BB28" s="4">
        <v>23.94</v>
      </c>
      <c r="BC28" s="4">
        <v>23.69</v>
      </c>
      <c r="BD28" s="4">
        <v>23.41</v>
      </c>
      <c r="BE28" s="4">
        <v>23.14</v>
      </c>
      <c r="BF28" s="4">
        <v>22.97</v>
      </c>
      <c r="BG28" s="4">
        <v>22.58</v>
      </c>
      <c r="BH28" s="4">
        <v>22.19</v>
      </c>
      <c r="BI28" s="4">
        <v>22.01</v>
      </c>
      <c r="BJ28" s="4">
        <v>21.72</v>
      </c>
      <c r="BK28" s="4">
        <v>21.46</v>
      </c>
      <c r="BL28" s="4">
        <v>21.16</v>
      </c>
      <c r="BM28" s="4">
        <v>20.82</v>
      </c>
      <c r="BN28" s="4">
        <v>20.67</v>
      </c>
      <c r="BO28" s="4">
        <v>20.49</v>
      </c>
      <c r="BP28" s="4">
        <v>20.21</v>
      </c>
      <c r="BQ28" s="4">
        <v>19.96</v>
      </c>
      <c r="BR28" s="4">
        <v>19.73</v>
      </c>
      <c r="BS28" s="4">
        <v>19.52</v>
      </c>
      <c r="BT28" s="4">
        <v>19.32</v>
      </c>
      <c r="BU28" s="4">
        <v>19.059999999999999</v>
      </c>
      <c r="BV28" s="4">
        <v>18.86</v>
      </c>
      <c r="BW28" s="4">
        <v>18.670000000000002</v>
      </c>
      <c r="BX28" s="4">
        <v>18.39</v>
      </c>
      <c r="BY28" s="4">
        <v>18.09</v>
      </c>
      <c r="BZ28" s="4">
        <v>17.78</v>
      </c>
      <c r="CA28" s="4">
        <v>17.52</v>
      </c>
      <c r="CB28" s="4">
        <v>17.38</v>
      </c>
      <c r="CC28" s="4">
        <v>17.23</v>
      </c>
      <c r="CD28" s="4">
        <v>16.989999999999998</v>
      </c>
      <c r="CE28" s="4">
        <v>16.8</v>
      </c>
      <c r="CF28" s="4">
        <v>16.670000000000002</v>
      </c>
      <c r="CG28" s="4">
        <v>16.46</v>
      </c>
      <c r="CH28" s="4">
        <v>16.3</v>
      </c>
      <c r="CI28" s="4">
        <v>16.13</v>
      </c>
      <c r="CJ28" s="4">
        <v>15.89</v>
      </c>
      <c r="CK28" s="4">
        <v>15.71</v>
      </c>
      <c r="CL28" s="4">
        <v>15.53</v>
      </c>
      <c r="CM28" s="4">
        <v>15.35</v>
      </c>
    </row>
    <row r="29" spans="1:91">
      <c r="A29" s="2">
        <v>23</v>
      </c>
      <c r="B29" s="4">
        <v>79.58</v>
      </c>
      <c r="C29" s="4">
        <v>75.459999999999994</v>
      </c>
      <c r="D29" s="4">
        <v>68.09</v>
      </c>
      <c r="E29" s="4">
        <v>66.14</v>
      </c>
      <c r="F29" s="4">
        <v>70.28</v>
      </c>
      <c r="G29" s="4">
        <v>62.48</v>
      </c>
      <c r="H29" s="4">
        <v>64.28</v>
      </c>
      <c r="I29" s="4">
        <v>46.76</v>
      </c>
      <c r="J29" s="4">
        <v>54.62</v>
      </c>
      <c r="K29" s="4">
        <v>50.95</v>
      </c>
      <c r="L29" s="4">
        <v>55.58</v>
      </c>
      <c r="M29" s="4">
        <v>52.7</v>
      </c>
      <c r="N29" s="4">
        <v>53.05</v>
      </c>
      <c r="O29" s="4">
        <v>44.04</v>
      </c>
      <c r="P29" s="4">
        <v>50.62</v>
      </c>
      <c r="Q29" s="4">
        <v>46.77</v>
      </c>
      <c r="R29" s="4">
        <v>47.76</v>
      </c>
      <c r="S29" s="4">
        <v>43.25</v>
      </c>
      <c r="T29" s="4">
        <v>43.16</v>
      </c>
      <c r="U29" s="4">
        <v>42</v>
      </c>
      <c r="V29" s="4">
        <v>40.97</v>
      </c>
      <c r="W29" s="4">
        <v>39.97</v>
      </c>
      <c r="X29" s="4">
        <v>38.99</v>
      </c>
      <c r="Y29" s="4">
        <v>38.07</v>
      </c>
      <c r="Z29" s="4">
        <v>37.130000000000003</v>
      </c>
      <c r="AA29" s="4">
        <v>36.29</v>
      </c>
      <c r="AB29" s="4">
        <v>35.630000000000003</v>
      </c>
      <c r="AC29" s="4">
        <v>34.93</v>
      </c>
      <c r="AD29" s="4">
        <v>34.19</v>
      </c>
      <c r="AE29" s="4">
        <v>33.57</v>
      </c>
      <c r="AF29" s="4">
        <v>32.96</v>
      </c>
      <c r="AG29" s="4">
        <v>32.369999999999997</v>
      </c>
      <c r="AH29" s="4">
        <v>31.81</v>
      </c>
      <c r="AI29" s="4">
        <v>31.32</v>
      </c>
      <c r="AJ29" s="4">
        <v>30.85</v>
      </c>
      <c r="AK29" s="4">
        <v>30.33</v>
      </c>
      <c r="AL29" s="4">
        <v>29.91</v>
      </c>
      <c r="AM29" s="4">
        <v>29.51</v>
      </c>
      <c r="AN29" s="4">
        <v>29.18</v>
      </c>
      <c r="AO29" s="4">
        <v>28.79</v>
      </c>
      <c r="AP29" s="4">
        <v>28.39</v>
      </c>
      <c r="AQ29" s="4">
        <v>28.17</v>
      </c>
      <c r="AR29" s="4">
        <v>27.88</v>
      </c>
      <c r="AS29" s="4">
        <v>27.53</v>
      </c>
      <c r="AT29" s="4">
        <v>27.12</v>
      </c>
      <c r="AU29" s="4">
        <v>26.7</v>
      </c>
      <c r="AV29" s="4">
        <v>26.38</v>
      </c>
      <c r="AW29" s="4">
        <v>26.1</v>
      </c>
      <c r="AX29" s="4">
        <v>25.75</v>
      </c>
      <c r="AY29" s="4">
        <v>25.39</v>
      </c>
      <c r="AZ29" s="4">
        <v>25.13</v>
      </c>
      <c r="BA29" s="4">
        <v>24.85</v>
      </c>
      <c r="BB29" s="4">
        <v>24.56</v>
      </c>
      <c r="BC29" s="4">
        <v>24.24</v>
      </c>
      <c r="BD29" s="4">
        <v>23.96</v>
      </c>
      <c r="BE29" s="4">
        <v>23.77</v>
      </c>
      <c r="BF29" s="4">
        <v>23.46</v>
      </c>
      <c r="BG29" s="4">
        <v>23.14</v>
      </c>
      <c r="BH29" s="4">
        <v>22.94</v>
      </c>
      <c r="BI29" s="4">
        <v>22.63</v>
      </c>
      <c r="BJ29" s="4">
        <v>22.34</v>
      </c>
      <c r="BK29" s="4">
        <v>22.08</v>
      </c>
      <c r="BL29" s="4">
        <v>21.78</v>
      </c>
      <c r="BM29" s="4">
        <v>21.51</v>
      </c>
      <c r="BN29" s="4">
        <v>21.29</v>
      </c>
      <c r="BO29" s="4">
        <v>20.99</v>
      </c>
      <c r="BP29" s="4">
        <v>20.65</v>
      </c>
      <c r="BQ29" s="4">
        <v>20.399999999999999</v>
      </c>
      <c r="BR29" s="4">
        <v>20.18</v>
      </c>
      <c r="BS29" s="4">
        <v>20.05</v>
      </c>
      <c r="BT29" s="4">
        <v>19.79</v>
      </c>
      <c r="BU29" s="4">
        <v>19.53</v>
      </c>
      <c r="BV29" s="4">
        <v>19.34</v>
      </c>
      <c r="BW29" s="4">
        <v>19.149999999999999</v>
      </c>
      <c r="BX29" s="4">
        <v>18.95</v>
      </c>
      <c r="BY29" s="4">
        <v>18.66</v>
      </c>
      <c r="BZ29" s="4">
        <v>18.350000000000001</v>
      </c>
      <c r="CA29" s="4">
        <v>18.100000000000001</v>
      </c>
      <c r="CB29" s="4">
        <v>17.899999999999999</v>
      </c>
      <c r="CC29" s="4">
        <v>17.61</v>
      </c>
      <c r="CD29" s="4">
        <v>17.37</v>
      </c>
      <c r="CE29" s="4">
        <v>17.260000000000002</v>
      </c>
      <c r="CF29" s="4">
        <v>17.059999999999999</v>
      </c>
      <c r="CG29" s="4">
        <v>16.850000000000001</v>
      </c>
      <c r="CH29" s="4">
        <v>16.7</v>
      </c>
      <c r="CI29" s="4">
        <v>16.46</v>
      </c>
      <c r="CJ29" s="4">
        <v>16.22</v>
      </c>
      <c r="CK29" s="4">
        <v>16.04</v>
      </c>
      <c r="CL29" s="4">
        <v>15.86</v>
      </c>
      <c r="CM29" s="4">
        <v>15.68</v>
      </c>
    </row>
    <row r="30" spans="1:91">
      <c r="A30" s="2">
        <v>24</v>
      </c>
      <c r="B30" s="4">
        <v>66.39</v>
      </c>
      <c r="C30" s="4">
        <v>66.959999999999994</v>
      </c>
      <c r="D30" s="4">
        <v>69.27</v>
      </c>
      <c r="E30" s="4">
        <v>69.12</v>
      </c>
      <c r="F30" s="4">
        <v>61.4</v>
      </c>
      <c r="G30" s="4">
        <v>60</v>
      </c>
      <c r="H30" s="4">
        <v>47.86</v>
      </c>
      <c r="I30" s="4">
        <v>49.52</v>
      </c>
      <c r="J30" s="4">
        <v>51.95</v>
      </c>
      <c r="K30" s="4">
        <v>51.93</v>
      </c>
      <c r="L30" s="4">
        <v>54.31</v>
      </c>
      <c r="M30" s="4">
        <v>54.6</v>
      </c>
      <c r="N30" s="4">
        <v>46.71</v>
      </c>
      <c r="O30" s="4">
        <v>54.13</v>
      </c>
      <c r="P30" s="4">
        <v>53.06</v>
      </c>
      <c r="Q30" s="4">
        <v>46.6</v>
      </c>
      <c r="R30" s="4">
        <v>43.99</v>
      </c>
      <c r="S30" s="4">
        <v>44</v>
      </c>
      <c r="T30" s="4">
        <v>42.91</v>
      </c>
      <c r="U30" s="4">
        <v>41.97</v>
      </c>
      <c r="V30" s="4">
        <v>40.97</v>
      </c>
      <c r="W30" s="4">
        <v>40</v>
      </c>
      <c r="X30" s="4">
        <v>39.11</v>
      </c>
      <c r="Y30" s="4">
        <v>38.270000000000003</v>
      </c>
      <c r="Z30" s="4">
        <v>37.53</v>
      </c>
      <c r="AA30" s="4">
        <v>36.81</v>
      </c>
      <c r="AB30" s="4">
        <v>36.08</v>
      </c>
      <c r="AC30" s="4">
        <v>35.380000000000003</v>
      </c>
      <c r="AD30" s="4">
        <v>34.76</v>
      </c>
      <c r="AE30" s="4">
        <v>34.14</v>
      </c>
      <c r="AF30" s="4">
        <v>33.53</v>
      </c>
      <c r="AG30" s="4">
        <v>32.99</v>
      </c>
      <c r="AH30" s="4">
        <v>32.44</v>
      </c>
      <c r="AI30" s="4">
        <v>31.91</v>
      </c>
      <c r="AJ30" s="4">
        <v>31.44</v>
      </c>
      <c r="AK30" s="4">
        <v>31.05</v>
      </c>
      <c r="AL30" s="4">
        <v>30.69</v>
      </c>
      <c r="AM30" s="4">
        <v>30.32</v>
      </c>
      <c r="AN30" s="4">
        <v>29.89</v>
      </c>
      <c r="AO30" s="4">
        <v>29.52</v>
      </c>
      <c r="AP30" s="4">
        <v>29.21</v>
      </c>
      <c r="AQ30" s="4">
        <v>28.81</v>
      </c>
      <c r="AR30" s="4">
        <v>28.46</v>
      </c>
      <c r="AS30" s="4">
        <v>28.18</v>
      </c>
      <c r="AT30" s="4">
        <v>27.77</v>
      </c>
      <c r="AU30" s="4">
        <v>27.43</v>
      </c>
      <c r="AV30" s="4">
        <v>27.18</v>
      </c>
      <c r="AW30" s="4">
        <v>26.78</v>
      </c>
      <c r="AX30" s="4">
        <v>26.43</v>
      </c>
      <c r="AY30" s="4">
        <v>26.13</v>
      </c>
      <c r="AZ30" s="4">
        <v>25.81</v>
      </c>
      <c r="BA30" s="4">
        <v>25.54</v>
      </c>
      <c r="BB30" s="4">
        <v>25.25</v>
      </c>
      <c r="BC30" s="4">
        <v>24.93</v>
      </c>
      <c r="BD30" s="4">
        <v>24.59</v>
      </c>
      <c r="BE30" s="4">
        <v>24.26</v>
      </c>
      <c r="BF30" s="4">
        <v>23.95</v>
      </c>
      <c r="BG30" s="4">
        <v>23.69</v>
      </c>
      <c r="BH30" s="4">
        <v>23.43</v>
      </c>
      <c r="BI30" s="4">
        <v>23.18</v>
      </c>
      <c r="BJ30" s="4">
        <v>22.95</v>
      </c>
      <c r="BK30" s="4">
        <v>22.69</v>
      </c>
      <c r="BL30" s="4">
        <v>22.39</v>
      </c>
      <c r="BM30" s="4">
        <v>22.13</v>
      </c>
      <c r="BN30" s="4">
        <v>21.78</v>
      </c>
      <c r="BO30" s="4">
        <v>21.42</v>
      </c>
      <c r="BP30" s="4">
        <v>21.21</v>
      </c>
      <c r="BQ30" s="4">
        <v>21.03</v>
      </c>
      <c r="BR30" s="4">
        <v>20.88</v>
      </c>
      <c r="BS30" s="4">
        <v>20.55</v>
      </c>
      <c r="BT30" s="4">
        <v>20.239999999999998</v>
      </c>
      <c r="BU30" s="4">
        <v>19.98</v>
      </c>
      <c r="BV30" s="4">
        <v>19.739999999999998</v>
      </c>
      <c r="BW30" s="4">
        <v>19.61</v>
      </c>
      <c r="BX30" s="4">
        <v>19.420000000000002</v>
      </c>
      <c r="BY30" s="4">
        <v>19.14</v>
      </c>
      <c r="BZ30" s="4">
        <v>18.91</v>
      </c>
      <c r="CA30" s="4">
        <v>18.73</v>
      </c>
      <c r="CB30" s="4">
        <v>18.46</v>
      </c>
      <c r="CC30" s="4">
        <v>18.18</v>
      </c>
      <c r="CD30" s="4">
        <v>18.010000000000002</v>
      </c>
      <c r="CE30" s="4">
        <v>17.829999999999998</v>
      </c>
      <c r="CF30" s="4">
        <v>17.57</v>
      </c>
      <c r="CG30" s="4">
        <v>17.36</v>
      </c>
      <c r="CH30" s="4">
        <v>17.14</v>
      </c>
      <c r="CI30" s="4">
        <v>16.829999999999998</v>
      </c>
      <c r="CJ30" s="4">
        <v>16.59</v>
      </c>
      <c r="CK30" s="4">
        <v>16.420000000000002</v>
      </c>
      <c r="CL30" s="4">
        <v>16.239999999999998</v>
      </c>
      <c r="CM30" s="4">
        <v>16.059999999999999</v>
      </c>
    </row>
    <row r="31" spans="1:91">
      <c r="A31" s="2">
        <v>25</v>
      </c>
      <c r="B31" s="4">
        <v>76.040000000000006</v>
      </c>
      <c r="C31" s="4">
        <v>70.17</v>
      </c>
      <c r="D31" s="4">
        <v>63.43</v>
      </c>
      <c r="E31" s="4">
        <v>66.430000000000007</v>
      </c>
      <c r="F31" s="4">
        <v>58.44</v>
      </c>
      <c r="G31" s="4">
        <v>58.18</v>
      </c>
      <c r="H31" s="4">
        <v>51.46</v>
      </c>
      <c r="I31" s="4">
        <v>58.15</v>
      </c>
      <c r="J31" s="4">
        <v>46.12</v>
      </c>
      <c r="K31" s="4">
        <v>62.85</v>
      </c>
      <c r="L31" s="4">
        <v>58.38</v>
      </c>
      <c r="M31" s="4">
        <v>54.84</v>
      </c>
      <c r="N31" s="4">
        <v>52.81</v>
      </c>
      <c r="O31" s="4">
        <v>55.8</v>
      </c>
      <c r="P31" s="4">
        <v>54.23</v>
      </c>
      <c r="Q31" s="4">
        <v>45.28</v>
      </c>
      <c r="R31" s="4">
        <v>45.48</v>
      </c>
      <c r="S31" s="4">
        <v>44.51</v>
      </c>
      <c r="T31" s="4">
        <v>43.58</v>
      </c>
      <c r="U31" s="4">
        <v>42.6</v>
      </c>
      <c r="V31" s="4">
        <v>41.64</v>
      </c>
      <c r="W31" s="4">
        <v>40.770000000000003</v>
      </c>
      <c r="X31" s="4">
        <v>39.96</v>
      </c>
      <c r="Y31" s="4">
        <v>39.229999999999997</v>
      </c>
      <c r="Z31" s="4">
        <v>38.47</v>
      </c>
      <c r="AA31" s="4">
        <v>37.729999999999997</v>
      </c>
      <c r="AB31" s="4">
        <v>37.1</v>
      </c>
      <c r="AC31" s="4">
        <v>36.5</v>
      </c>
      <c r="AD31" s="4">
        <v>35.880000000000003</v>
      </c>
      <c r="AE31" s="4">
        <v>35.31</v>
      </c>
      <c r="AF31" s="4">
        <v>34.74</v>
      </c>
      <c r="AG31" s="4">
        <v>34.130000000000003</v>
      </c>
      <c r="AH31" s="4">
        <v>33.590000000000003</v>
      </c>
      <c r="AI31" s="4">
        <v>33.14</v>
      </c>
      <c r="AJ31" s="4">
        <v>32.74</v>
      </c>
      <c r="AK31" s="4">
        <v>32.35</v>
      </c>
      <c r="AL31" s="4">
        <v>31.89</v>
      </c>
      <c r="AM31" s="4">
        <v>31.43</v>
      </c>
      <c r="AN31" s="4">
        <v>31.09</v>
      </c>
      <c r="AO31" s="4">
        <v>30.69</v>
      </c>
      <c r="AP31" s="4">
        <v>30.23</v>
      </c>
      <c r="AQ31" s="4">
        <v>29.91</v>
      </c>
      <c r="AR31" s="4">
        <v>29.64</v>
      </c>
      <c r="AS31" s="4">
        <v>29.23</v>
      </c>
      <c r="AT31" s="4">
        <v>28.89</v>
      </c>
      <c r="AU31" s="4">
        <v>28.55</v>
      </c>
      <c r="AV31" s="4">
        <v>28.24</v>
      </c>
      <c r="AW31" s="4">
        <v>27.98</v>
      </c>
      <c r="AX31" s="4">
        <v>27.63</v>
      </c>
      <c r="AY31" s="4">
        <v>27.21</v>
      </c>
      <c r="AZ31" s="4">
        <v>26.83</v>
      </c>
      <c r="BA31" s="4">
        <v>26.55</v>
      </c>
      <c r="BB31" s="4">
        <v>26.26</v>
      </c>
      <c r="BC31" s="4">
        <v>25.88</v>
      </c>
      <c r="BD31" s="4">
        <v>25.54</v>
      </c>
      <c r="BE31" s="4">
        <v>25.21</v>
      </c>
      <c r="BF31" s="4">
        <v>24.89</v>
      </c>
      <c r="BG31" s="4">
        <v>24.69</v>
      </c>
      <c r="BH31" s="4">
        <v>24.43</v>
      </c>
      <c r="BI31" s="4">
        <v>24.11</v>
      </c>
      <c r="BJ31" s="4">
        <v>23.87</v>
      </c>
      <c r="BK31" s="4">
        <v>23.61</v>
      </c>
      <c r="BL31" s="4">
        <v>23.24</v>
      </c>
      <c r="BM31" s="4">
        <v>22.98</v>
      </c>
      <c r="BN31" s="4">
        <v>22.7</v>
      </c>
      <c r="BO31" s="4">
        <v>22.4</v>
      </c>
      <c r="BP31" s="4">
        <v>22.2</v>
      </c>
      <c r="BQ31" s="4">
        <v>21.96</v>
      </c>
      <c r="BR31" s="4">
        <v>21.62</v>
      </c>
      <c r="BS31" s="4">
        <v>21.3</v>
      </c>
      <c r="BT31" s="4">
        <v>21.05</v>
      </c>
      <c r="BU31" s="4">
        <v>20.81</v>
      </c>
      <c r="BV31" s="4">
        <v>20.64</v>
      </c>
      <c r="BW31" s="4">
        <v>20.39</v>
      </c>
      <c r="BX31" s="4">
        <v>20.13</v>
      </c>
      <c r="BY31" s="4">
        <v>19.93</v>
      </c>
      <c r="BZ31" s="4">
        <v>19.64</v>
      </c>
      <c r="CA31" s="4">
        <v>19.39</v>
      </c>
      <c r="CB31" s="4">
        <v>19.2</v>
      </c>
      <c r="CC31" s="4">
        <v>18.989999999999998</v>
      </c>
      <c r="CD31" s="4">
        <v>18.760000000000002</v>
      </c>
      <c r="CE31" s="4">
        <v>18.52</v>
      </c>
      <c r="CF31" s="4">
        <v>18.25</v>
      </c>
      <c r="CG31" s="4">
        <v>18.04</v>
      </c>
      <c r="CH31" s="4">
        <v>17.82</v>
      </c>
      <c r="CI31" s="4">
        <v>17.52</v>
      </c>
      <c r="CJ31" s="4">
        <v>17.350000000000001</v>
      </c>
      <c r="CK31" s="4">
        <v>17.170000000000002</v>
      </c>
      <c r="CL31" s="4">
        <v>16.93</v>
      </c>
      <c r="CM31" s="4">
        <v>16.75</v>
      </c>
    </row>
    <row r="32" spans="1:91">
      <c r="A32" s="2">
        <v>26</v>
      </c>
      <c r="B32" s="4">
        <v>75.33</v>
      </c>
      <c r="C32" s="4">
        <v>77.319999999999993</v>
      </c>
      <c r="D32" s="4">
        <v>74.290000000000006</v>
      </c>
      <c r="E32" s="4">
        <v>58.81</v>
      </c>
      <c r="F32" s="4">
        <v>55.25</v>
      </c>
      <c r="G32" s="4">
        <v>55.32</v>
      </c>
      <c r="H32" s="4">
        <v>58.95</v>
      </c>
      <c r="I32" s="4">
        <v>67.78</v>
      </c>
      <c r="J32" s="4">
        <v>51.36</v>
      </c>
      <c r="K32" s="4">
        <v>60.84</v>
      </c>
      <c r="L32" s="4">
        <v>51.01</v>
      </c>
      <c r="M32" s="4">
        <v>56.97</v>
      </c>
      <c r="N32" s="4">
        <v>57.14</v>
      </c>
      <c r="O32" s="4">
        <v>58.07</v>
      </c>
      <c r="P32" s="4">
        <v>47.62</v>
      </c>
      <c r="Q32" s="4">
        <v>47.91</v>
      </c>
      <c r="R32" s="4">
        <v>46.92</v>
      </c>
      <c r="S32" s="4">
        <v>45.98</v>
      </c>
      <c r="T32" s="4">
        <v>45.09</v>
      </c>
      <c r="U32" s="4">
        <v>44.22</v>
      </c>
      <c r="V32" s="4">
        <v>43.3</v>
      </c>
      <c r="W32" s="4">
        <v>42.4</v>
      </c>
      <c r="X32" s="4">
        <v>41.65</v>
      </c>
      <c r="Y32" s="4">
        <v>40.97</v>
      </c>
      <c r="Z32" s="4">
        <v>40.24</v>
      </c>
      <c r="AA32" s="4">
        <v>39.51</v>
      </c>
      <c r="AB32" s="4">
        <v>38.83</v>
      </c>
      <c r="AC32" s="4">
        <v>38.26</v>
      </c>
      <c r="AD32" s="4">
        <v>37.729999999999997</v>
      </c>
      <c r="AE32" s="4">
        <v>37.15</v>
      </c>
      <c r="AF32" s="4">
        <v>36.549999999999997</v>
      </c>
      <c r="AG32" s="4">
        <v>35.979999999999997</v>
      </c>
      <c r="AH32" s="4">
        <v>35.520000000000003</v>
      </c>
      <c r="AI32" s="4">
        <v>35.1</v>
      </c>
      <c r="AJ32" s="4">
        <v>34.65</v>
      </c>
      <c r="AK32" s="4">
        <v>34.21</v>
      </c>
      <c r="AL32" s="4">
        <v>33.72</v>
      </c>
      <c r="AM32" s="4">
        <v>33.29</v>
      </c>
      <c r="AN32" s="4">
        <v>32.869999999999997</v>
      </c>
      <c r="AO32" s="4">
        <v>32.409999999999997</v>
      </c>
      <c r="AP32" s="4">
        <v>32.06</v>
      </c>
      <c r="AQ32" s="4">
        <v>31.72</v>
      </c>
      <c r="AR32" s="4">
        <v>31.32</v>
      </c>
      <c r="AS32" s="4">
        <v>30.98</v>
      </c>
      <c r="AT32" s="4">
        <v>30.64</v>
      </c>
      <c r="AU32" s="4">
        <v>30.31</v>
      </c>
      <c r="AV32" s="4">
        <v>30</v>
      </c>
      <c r="AW32" s="4">
        <v>29.68</v>
      </c>
      <c r="AX32" s="4">
        <v>29.14</v>
      </c>
      <c r="AY32" s="4">
        <v>28.65</v>
      </c>
      <c r="AZ32" s="4">
        <v>28.41</v>
      </c>
      <c r="BA32" s="4">
        <v>28.07</v>
      </c>
      <c r="BB32" s="4">
        <v>27.71</v>
      </c>
      <c r="BC32" s="4">
        <v>27.4</v>
      </c>
      <c r="BD32" s="4">
        <v>27.05</v>
      </c>
      <c r="BE32" s="4">
        <v>26.78</v>
      </c>
      <c r="BF32" s="4">
        <v>26.53</v>
      </c>
      <c r="BG32" s="4">
        <v>26.18</v>
      </c>
      <c r="BH32" s="4">
        <v>25.91</v>
      </c>
      <c r="BI32" s="4">
        <v>25.64</v>
      </c>
      <c r="BJ32" s="4">
        <v>25.33</v>
      </c>
      <c r="BK32" s="4">
        <v>24.94</v>
      </c>
      <c r="BL32" s="4">
        <v>24.57</v>
      </c>
      <c r="BM32" s="4">
        <v>24.3</v>
      </c>
      <c r="BN32" s="4">
        <v>24.01</v>
      </c>
      <c r="BO32" s="4">
        <v>23.72</v>
      </c>
      <c r="BP32" s="4">
        <v>23.39</v>
      </c>
      <c r="BQ32" s="4">
        <v>23.16</v>
      </c>
      <c r="BR32" s="4">
        <v>22.9</v>
      </c>
      <c r="BS32" s="4">
        <v>22.65</v>
      </c>
      <c r="BT32" s="4">
        <v>22.41</v>
      </c>
      <c r="BU32" s="4">
        <v>22.12</v>
      </c>
      <c r="BV32" s="4">
        <v>21.82</v>
      </c>
      <c r="BW32" s="4">
        <v>21.52</v>
      </c>
      <c r="BX32" s="4">
        <v>21.27</v>
      </c>
      <c r="BY32" s="4">
        <v>21.01</v>
      </c>
      <c r="BZ32" s="4">
        <v>20.72</v>
      </c>
      <c r="CA32" s="4">
        <v>20.49</v>
      </c>
      <c r="CB32" s="4">
        <v>20.3</v>
      </c>
      <c r="CC32" s="4">
        <v>20.09</v>
      </c>
      <c r="CD32" s="4">
        <v>19.87</v>
      </c>
      <c r="CE32" s="4">
        <v>19.63</v>
      </c>
      <c r="CF32" s="4">
        <v>19.440000000000001</v>
      </c>
      <c r="CG32" s="4">
        <v>19.16</v>
      </c>
      <c r="CH32" s="4">
        <v>18.8</v>
      </c>
      <c r="CI32" s="4">
        <v>18.57</v>
      </c>
      <c r="CJ32" s="4">
        <v>18.399999999999999</v>
      </c>
      <c r="CK32" s="4">
        <v>18.149999999999999</v>
      </c>
      <c r="CL32" s="4">
        <v>17.97</v>
      </c>
      <c r="CM32" s="4">
        <v>17.79</v>
      </c>
    </row>
    <row r="33" spans="1:91">
      <c r="A33" s="2">
        <v>27</v>
      </c>
      <c r="B33" s="4">
        <v>73.010000000000005</v>
      </c>
      <c r="C33" s="4">
        <v>67.55</v>
      </c>
      <c r="D33" s="4">
        <v>63.01</v>
      </c>
      <c r="E33" s="4">
        <v>55.88</v>
      </c>
      <c r="F33" s="4">
        <v>53.25</v>
      </c>
      <c r="G33" s="4">
        <v>61.95</v>
      </c>
      <c r="H33" s="4">
        <v>62.66</v>
      </c>
      <c r="I33" s="4">
        <v>57.77</v>
      </c>
      <c r="J33" s="4">
        <v>57.9</v>
      </c>
      <c r="K33" s="4">
        <v>55.88</v>
      </c>
      <c r="L33" s="4">
        <v>58.29</v>
      </c>
      <c r="M33" s="4">
        <v>62.51</v>
      </c>
      <c r="N33" s="4">
        <v>57.66</v>
      </c>
      <c r="O33" s="4">
        <v>50.97</v>
      </c>
      <c r="P33" s="4">
        <v>51.3</v>
      </c>
      <c r="Q33" s="4">
        <v>50.29</v>
      </c>
      <c r="R33" s="4">
        <v>49.32</v>
      </c>
      <c r="S33" s="4">
        <v>48.41</v>
      </c>
      <c r="T33" s="4">
        <v>47.49</v>
      </c>
      <c r="U33" s="4">
        <v>46.61</v>
      </c>
      <c r="V33" s="4">
        <v>45.75</v>
      </c>
      <c r="W33" s="4">
        <v>44.89</v>
      </c>
      <c r="X33" s="4">
        <v>44.13</v>
      </c>
      <c r="Y33" s="4">
        <v>43.47</v>
      </c>
      <c r="Z33" s="4">
        <v>42.74</v>
      </c>
      <c r="AA33" s="4">
        <v>42.01</v>
      </c>
      <c r="AB33" s="4">
        <v>41.39</v>
      </c>
      <c r="AC33" s="4">
        <v>40.82</v>
      </c>
      <c r="AD33" s="4">
        <v>40.22</v>
      </c>
      <c r="AE33" s="4">
        <v>39.56</v>
      </c>
      <c r="AF33" s="4">
        <v>38.97</v>
      </c>
      <c r="AG33" s="4">
        <v>38.49</v>
      </c>
      <c r="AH33" s="4">
        <v>38.049999999999997</v>
      </c>
      <c r="AI33" s="4">
        <v>37.549999999999997</v>
      </c>
      <c r="AJ33" s="4">
        <v>37.06</v>
      </c>
      <c r="AK33" s="4">
        <v>36.619999999999997</v>
      </c>
      <c r="AL33" s="4">
        <v>36.159999999999997</v>
      </c>
      <c r="AM33" s="4">
        <v>35.729999999999997</v>
      </c>
      <c r="AN33" s="4">
        <v>35.25</v>
      </c>
      <c r="AO33" s="4">
        <v>34.799999999999997</v>
      </c>
      <c r="AP33" s="4">
        <v>34.39</v>
      </c>
      <c r="AQ33" s="4">
        <v>34.020000000000003</v>
      </c>
      <c r="AR33" s="4">
        <v>33.630000000000003</v>
      </c>
      <c r="AS33" s="4">
        <v>33.22</v>
      </c>
      <c r="AT33" s="4">
        <v>32.880000000000003</v>
      </c>
      <c r="AU33" s="4">
        <v>32.56</v>
      </c>
      <c r="AV33" s="4">
        <v>32.130000000000003</v>
      </c>
      <c r="AW33" s="4">
        <v>31.55</v>
      </c>
      <c r="AX33" s="4">
        <v>31.15</v>
      </c>
      <c r="AY33" s="4">
        <v>30.87</v>
      </c>
      <c r="AZ33" s="4">
        <v>30.49</v>
      </c>
      <c r="BA33" s="4">
        <v>30.16</v>
      </c>
      <c r="BB33" s="4">
        <v>29.8</v>
      </c>
      <c r="BC33" s="4">
        <v>29.42</v>
      </c>
      <c r="BD33" s="4">
        <v>29.13</v>
      </c>
      <c r="BE33" s="4">
        <v>28.78</v>
      </c>
      <c r="BF33" s="4">
        <v>28.45</v>
      </c>
      <c r="BG33" s="4">
        <v>28.16</v>
      </c>
      <c r="BH33" s="4">
        <v>27.74</v>
      </c>
      <c r="BI33" s="4">
        <v>27.39</v>
      </c>
      <c r="BJ33" s="4">
        <v>27.01</v>
      </c>
      <c r="BK33" s="4">
        <v>26.61</v>
      </c>
      <c r="BL33" s="4">
        <v>26.36</v>
      </c>
      <c r="BM33" s="4">
        <v>26.08</v>
      </c>
      <c r="BN33" s="4">
        <v>25.74</v>
      </c>
      <c r="BO33" s="4">
        <v>25.44</v>
      </c>
      <c r="BP33" s="4">
        <v>25.19</v>
      </c>
      <c r="BQ33" s="4">
        <v>24.9</v>
      </c>
      <c r="BR33" s="4">
        <v>24.58</v>
      </c>
      <c r="BS33" s="4">
        <v>24.28</v>
      </c>
      <c r="BT33" s="4">
        <v>23.99</v>
      </c>
      <c r="BU33" s="4">
        <v>23.64</v>
      </c>
      <c r="BV33" s="4">
        <v>23.29</v>
      </c>
      <c r="BW33" s="4">
        <v>23.07</v>
      </c>
      <c r="BX33" s="4">
        <v>22.9</v>
      </c>
      <c r="BY33" s="4">
        <v>22.65</v>
      </c>
      <c r="BZ33" s="4">
        <v>22.31</v>
      </c>
      <c r="CA33" s="4">
        <v>22.01</v>
      </c>
      <c r="CB33" s="4">
        <v>21.83</v>
      </c>
      <c r="CC33" s="4">
        <v>21.56</v>
      </c>
      <c r="CD33" s="4">
        <v>21.28</v>
      </c>
      <c r="CE33" s="4">
        <v>21.04</v>
      </c>
      <c r="CF33" s="4">
        <v>20.71</v>
      </c>
      <c r="CG33" s="4">
        <v>20.37</v>
      </c>
      <c r="CH33" s="4">
        <v>20.14</v>
      </c>
      <c r="CI33" s="4">
        <v>19.98</v>
      </c>
      <c r="CJ33" s="4">
        <v>19.739999999999998</v>
      </c>
      <c r="CK33" s="4">
        <v>19.489999999999998</v>
      </c>
      <c r="CL33" s="4">
        <v>19.309999999999999</v>
      </c>
      <c r="CM33" s="4">
        <v>19.059999999999999</v>
      </c>
    </row>
    <row r="34" spans="1:91">
      <c r="A34" s="2">
        <v>28</v>
      </c>
      <c r="B34" s="4">
        <v>79.150000000000006</v>
      </c>
      <c r="C34" s="4">
        <v>63.32</v>
      </c>
      <c r="D34" s="4">
        <v>67.48</v>
      </c>
      <c r="E34" s="4">
        <v>60.99</v>
      </c>
      <c r="F34" s="4">
        <v>54.81</v>
      </c>
      <c r="G34" s="4">
        <v>61.56</v>
      </c>
      <c r="H34" s="4">
        <v>62.58</v>
      </c>
      <c r="I34" s="4">
        <v>64.81</v>
      </c>
      <c r="J34" s="4">
        <v>63.02</v>
      </c>
      <c r="K34" s="4">
        <v>65.47</v>
      </c>
      <c r="L34" s="4">
        <v>65.709999999999994</v>
      </c>
      <c r="M34" s="4">
        <v>58.46</v>
      </c>
      <c r="N34" s="4">
        <v>54.92</v>
      </c>
      <c r="O34" s="4">
        <v>55.34</v>
      </c>
      <c r="P34" s="4">
        <v>54.34</v>
      </c>
      <c r="Q34" s="4">
        <v>53.34</v>
      </c>
      <c r="R34" s="4">
        <v>52.37</v>
      </c>
      <c r="S34" s="4">
        <v>51.44</v>
      </c>
      <c r="T34" s="4">
        <v>50.57</v>
      </c>
      <c r="U34" s="4">
        <v>49.74</v>
      </c>
      <c r="V34" s="4">
        <v>48.89</v>
      </c>
      <c r="W34" s="4">
        <v>48.14</v>
      </c>
      <c r="X34" s="4">
        <v>47.43</v>
      </c>
      <c r="Y34" s="4">
        <v>46.64</v>
      </c>
      <c r="Z34" s="4">
        <v>45.9</v>
      </c>
      <c r="AA34" s="4">
        <v>45.27</v>
      </c>
      <c r="AB34" s="4">
        <v>44.62</v>
      </c>
      <c r="AC34" s="4">
        <v>43.93</v>
      </c>
      <c r="AD34" s="4">
        <v>43.3</v>
      </c>
      <c r="AE34" s="4">
        <v>42.72</v>
      </c>
      <c r="AF34" s="4">
        <v>42.14</v>
      </c>
      <c r="AG34" s="4">
        <v>41.63</v>
      </c>
      <c r="AH34" s="4">
        <v>41.11</v>
      </c>
      <c r="AI34" s="4">
        <v>40.590000000000003</v>
      </c>
      <c r="AJ34" s="4">
        <v>40.06</v>
      </c>
      <c r="AK34" s="4">
        <v>39.51</v>
      </c>
      <c r="AL34" s="4">
        <v>39.090000000000003</v>
      </c>
      <c r="AM34" s="4">
        <v>38.6</v>
      </c>
      <c r="AN34" s="4">
        <v>38.07</v>
      </c>
      <c r="AO34" s="4">
        <v>37.64</v>
      </c>
      <c r="AP34" s="4">
        <v>37.25</v>
      </c>
      <c r="AQ34" s="4">
        <v>36.79</v>
      </c>
      <c r="AR34" s="4">
        <v>36.35</v>
      </c>
      <c r="AS34" s="4">
        <v>36.01</v>
      </c>
      <c r="AT34" s="4">
        <v>35.61</v>
      </c>
      <c r="AU34" s="4">
        <v>35.03</v>
      </c>
      <c r="AV34" s="4">
        <v>34.47</v>
      </c>
      <c r="AW34" s="4">
        <v>34.1</v>
      </c>
      <c r="AX34" s="4">
        <v>33.770000000000003</v>
      </c>
      <c r="AY34" s="4">
        <v>33.43</v>
      </c>
      <c r="AZ34" s="4">
        <v>33.06</v>
      </c>
      <c r="BA34" s="4">
        <v>32.65</v>
      </c>
      <c r="BB34" s="4">
        <v>32.29</v>
      </c>
      <c r="BC34" s="4">
        <v>31.91</v>
      </c>
      <c r="BD34" s="4">
        <v>31.42</v>
      </c>
      <c r="BE34" s="4">
        <v>31.06</v>
      </c>
      <c r="BF34" s="4">
        <v>30.71</v>
      </c>
      <c r="BG34" s="4">
        <v>30.27</v>
      </c>
      <c r="BH34" s="4">
        <v>29.9</v>
      </c>
      <c r="BI34" s="4">
        <v>29.54</v>
      </c>
      <c r="BJ34" s="4">
        <v>29.21</v>
      </c>
      <c r="BK34" s="4">
        <v>28.92</v>
      </c>
      <c r="BL34" s="4">
        <v>28.6</v>
      </c>
      <c r="BM34" s="4">
        <v>28.25</v>
      </c>
      <c r="BN34" s="4">
        <v>27.97</v>
      </c>
      <c r="BO34" s="4">
        <v>27.55</v>
      </c>
      <c r="BP34" s="4">
        <v>27.18</v>
      </c>
      <c r="BQ34" s="4">
        <v>26.83</v>
      </c>
      <c r="BR34" s="4">
        <v>26.46</v>
      </c>
      <c r="BS34" s="4">
        <v>26.24</v>
      </c>
      <c r="BT34" s="4">
        <v>25.96</v>
      </c>
      <c r="BU34" s="4">
        <v>25.63</v>
      </c>
      <c r="BV34" s="4">
        <v>25.29</v>
      </c>
      <c r="BW34" s="4">
        <v>24.95</v>
      </c>
      <c r="BX34" s="4">
        <v>24.67</v>
      </c>
      <c r="BY34" s="4">
        <v>24.36</v>
      </c>
      <c r="BZ34" s="4">
        <v>24.03</v>
      </c>
      <c r="CA34" s="4">
        <v>23.81</v>
      </c>
      <c r="CB34" s="4">
        <v>23.5</v>
      </c>
      <c r="CC34" s="4">
        <v>23.17</v>
      </c>
      <c r="CD34" s="4">
        <v>22.96</v>
      </c>
      <c r="CE34" s="4">
        <v>22.72</v>
      </c>
      <c r="CF34" s="4">
        <v>22.47</v>
      </c>
      <c r="CG34" s="4">
        <v>22.19</v>
      </c>
      <c r="CH34" s="4">
        <v>21.9</v>
      </c>
      <c r="CI34" s="4">
        <v>21.6</v>
      </c>
      <c r="CJ34" s="4">
        <v>21.29</v>
      </c>
      <c r="CK34" s="4">
        <v>21.11</v>
      </c>
      <c r="CL34" s="4">
        <v>20.92</v>
      </c>
      <c r="CM34" s="4">
        <v>20.6</v>
      </c>
    </row>
    <row r="35" spans="1:91">
      <c r="A35" s="2">
        <v>29</v>
      </c>
      <c r="B35" s="4">
        <v>74.72</v>
      </c>
      <c r="C35" s="4">
        <v>66.72</v>
      </c>
      <c r="D35" s="4">
        <v>64.48</v>
      </c>
      <c r="E35" s="4">
        <v>65.94</v>
      </c>
      <c r="F35" s="4">
        <v>67.22</v>
      </c>
      <c r="G35" s="4">
        <v>59.99</v>
      </c>
      <c r="H35" s="4">
        <v>67.72</v>
      </c>
      <c r="I35" s="4">
        <v>63.22</v>
      </c>
      <c r="J35" s="4">
        <v>70.5</v>
      </c>
      <c r="K35" s="4">
        <v>69.87</v>
      </c>
      <c r="L35" s="4">
        <v>58.47</v>
      </c>
      <c r="M35" s="4">
        <v>59.85</v>
      </c>
      <c r="N35" s="4">
        <v>60.31</v>
      </c>
      <c r="O35" s="4">
        <v>59.23</v>
      </c>
      <c r="P35" s="4">
        <v>58.2</v>
      </c>
      <c r="Q35" s="4">
        <v>57.15</v>
      </c>
      <c r="R35" s="4">
        <v>56.24</v>
      </c>
      <c r="S35" s="4">
        <v>55.35</v>
      </c>
      <c r="T35" s="4">
        <v>54.47</v>
      </c>
      <c r="U35" s="4">
        <v>53.7</v>
      </c>
      <c r="V35" s="4">
        <v>52.94</v>
      </c>
      <c r="W35" s="4">
        <v>52.19</v>
      </c>
      <c r="X35" s="4">
        <v>51.33</v>
      </c>
      <c r="Y35" s="4">
        <v>50.52</v>
      </c>
      <c r="Z35" s="4">
        <v>49.83</v>
      </c>
      <c r="AA35" s="4">
        <v>49.14</v>
      </c>
      <c r="AB35" s="4">
        <v>48.5</v>
      </c>
      <c r="AC35" s="4">
        <v>47.86</v>
      </c>
      <c r="AD35" s="4">
        <v>47.19</v>
      </c>
      <c r="AE35" s="4">
        <v>46.58</v>
      </c>
      <c r="AF35" s="4">
        <v>45.98</v>
      </c>
      <c r="AG35" s="4">
        <v>45.44</v>
      </c>
      <c r="AH35" s="4">
        <v>44.89</v>
      </c>
      <c r="AI35" s="4">
        <v>44.26</v>
      </c>
      <c r="AJ35" s="4">
        <v>43.62</v>
      </c>
      <c r="AK35" s="4">
        <v>43.09</v>
      </c>
      <c r="AL35" s="4">
        <v>42.6</v>
      </c>
      <c r="AM35" s="4">
        <v>42.06</v>
      </c>
      <c r="AN35" s="4">
        <v>41.61</v>
      </c>
      <c r="AO35" s="4">
        <v>41.1</v>
      </c>
      <c r="AP35" s="4">
        <v>40.549999999999997</v>
      </c>
      <c r="AQ35" s="4">
        <v>40.15</v>
      </c>
      <c r="AR35" s="4">
        <v>39.729999999999997</v>
      </c>
      <c r="AS35" s="4">
        <v>39.26</v>
      </c>
      <c r="AT35" s="4">
        <v>38.659999999999997</v>
      </c>
      <c r="AU35" s="4">
        <v>38.08</v>
      </c>
      <c r="AV35" s="4">
        <v>37.67</v>
      </c>
      <c r="AW35" s="4">
        <v>37.299999999999997</v>
      </c>
      <c r="AX35" s="4">
        <v>36.92</v>
      </c>
      <c r="AY35" s="4">
        <v>36.450000000000003</v>
      </c>
      <c r="AZ35" s="4">
        <v>36.01</v>
      </c>
      <c r="BA35" s="4">
        <v>35.68</v>
      </c>
      <c r="BB35" s="4">
        <v>35.19</v>
      </c>
      <c r="BC35" s="4">
        <v>34.6</v>
      </c>
      <c r="BD35" s="4">
        <v>34.229999999999997</v>
      </c>
      <c r="BE35" s="4">
        <v>33.86</v>
      </c>
      <c r="BF35" s="4">
        <v>33.5</v>
      </c>
      <c r="BG35" s="4">
        <v>33.1</v>
      </c>
      <c r="BH35" s="4">
        <v>32.71</v>
      </c>
      <c r="BI35" s="4">
        <v>32.33</v>
      </c>
      <c r="BJ35" s="4">
        <v>31.92</v>
      </c>
      <c r="BK35" s="4">
        <v>31.61</v>
      </c>
      <c r="BL35" s="4">
        <v>31.27</v>
      </c>
      <c r="BM35" s="4">
        <v>30.86</v>
      </c>
      <c r="BN35" s="4">
        <v>30.39</v>
      </c>
      <c r="BO35" s="4">
        <v>29.97</v>
      </c>
      <c r="BP35" s="4">
        <v>29.6</v>
      </c>
      <c r="BQ35" s="4">
        <v>29.27</v>
      </c>
      <c r="BR35" s="4">
        <v>29.03</v>
      </c>
      <c r="BS35" s="4">
        <v>28.76</v>
      </c>
      <c r="BT35" s="4">
        <v>28.38</v>
      </c>
      <c r="BU35" s="4">
        <v>27.93</v>
      </c>
      <c r="BV35" s="4">
        <v>27.55</v>
      </c>
      <c r="BW35" s="4">
        <v>27.23</v>
      </c>
      <c r="BX35" s="4">
        <v>26.96</v>
      </c>
      <c r="BY35" s="4">
        <v>26.67</v>
      </c>
      <c r="BZ35" s="4">
        <v>26.35</v>
      </c>
      <c r="CA35" s="4">
        <v>26.01</v>
      </c>
      <c r="CB35" s="4">
        <v>25.64</v>
      </c>
      <c r="CC35" s="4">
        <v>25.32</v>
      </c>
      <c r="CD35" s="4">
        <v>25.05</v>
      </c>
      <c r="CE35" s="4">
        <v>24.82</v>
      </c>
      <c r="CF35" s="4">
        <v>24.49</v>
      </c>
      <c r="CG35" s="4">
        <v>24.15</v>
      </c>
      <c r="CH35" s="4">
        <v>23.86</v>
      </c>
      <c r="CI35" s="4">
        <v>23.56</v>
      </c>
      <c r="CJ35" s="4">
        <v>23.31</v>
      </c>
      <c r="CK35" s="4">
        <v>23.06</v>
      </c>
      <c r="CL35" s="4">
        <v>22.73</v>
      </c>
      <c r="CM35" s="4">
        <v>22.47</v>
      </c>
    </row>
    <row r="36" spans="1:91">
      <c r="A36" s="2">
        <v>30</v>
      </c>
      <c r="B36" s="4">
        <v>70.900000000000006</v>
      </c>
      <c r="C36" s="4">
        <v>71.42</v>
      </c>
      <c r="D36" s="4">
        <v>66.09</v>
      </c>
      <c r="E36" s="4">
        <v>77.59</v>
      </c>
      <c r="F36" s="4">
        <v>62.73</v>
      </c>
      <c r="G36" s="4">
        <v>74.02</v>
      </c>
      <c r="H36" s="4">
        <v>64.459999999999994</v>
      </c>
      <c r="I36" s="4">
        <v>73.55</v>
      </c>
      <c r="J36" s="4">
        <v>77.28</v>
      </c>
      <c r="K36" s="4">
        <v>67.92</v>
      </c>
      <c r="L36" s="4">
        <v>65.760000000000005</v>
      </c>
      <c r="M36" s="4">
        <v>66.040000000000006</v>
      </c>
      <c r="N36" s="4">
        <v>64.64</v>
      </c>
      <c r="O36" s="4">
        <v>63.65</v>
      </c>
      <c r="P36" s="4">
        <v>62.6</v>
      </c>
      <c r="Q36" s="4">
        <v>61.67</v>
      </c>
      <c r="R36" s="4">
        <v>60.77</v>
      </c>
      <c r="S36" s="4">
        <v>59.79</v>
      </c>
      <c r="T36" s="4">
        <v>58.96</v>
      </c>
      <c r="U36" s="4">
        <v>58.14</v>
      </c>
      <c r="V36" s="4">
        <v>57.35</v>
      </c>
      <c r="W36" s="4">
        <v>56.53</v>
      </c>
      <c r="X36" s="4">
        <v>55.7</v>
      </c>
      <c r="Y36" s="4">
        <v>54.88</v>
      </c>
      <c r="Z36" s="4">
        <v>54.21</v>
      </c>
      <c r="AA36" s="4">
        <v>53.58</v>
      </c>
      <c r="AB36" s="4">
        <v>52.82</v>
      </c>
      <c r="AC36" s="4">
        <v>52.1</v>
      </c>
      <c r="AD36" s="4">
        <v>51.46</v>
      </c>
      <c r="AE36" s="4">
        <v>50.79</v>
      </c>
      <c r="AF36" s="4">
        <v>50.18</v>
      </c>
      <c r="AG36" s="4">
        <v>49.54</v>
      </c>
      <c r="AH36" s="4">
        <v>48.87</v>
      </c>
      <c r="AI36" s="4">
        <v>48.29</v>
      </c>
      <c r="AJ36" s="4">
        <v>47.73</v>
      </c>
      <c r="AK36" s="4">
        <v>47.14</v>
      </c>
      <c r="AL36" s="4">
        <v>46.53</v>
      </c>
      <c r="AM36" s="4">
        <v>45.96</v>
      </c>
      <c r="AN36" s="4">
        <v>45.42</v>
      </c>
      <c r="AO36" s="4">
        <v>44.89</v>
      </c>
      <c r="AP36" s="4">
        <v>44.4</v>
      </c>
      <c r="AQ36" s="4">
        <v>43.93</v>
      </c>
      <c r="AR36" s="4">
        <v>43.39</v>
      </c>
      <c r="AS36" s="4">
        <v>42.72</v>
      </c>
      <c r="AT36" s="4">
        <v>42.12</v>
      </c>
      <c r="AU36" s="4">
        <v>41.68</v>
      </c>
      <c r="AV36" s="4">
        <v>41.28</v>
      </c>
      <c r="AW36" s="4">
        <v>40.79</v>
      </c>
      <c r="AX36" s="4">
        <v>40.29</v>
      </c>
      <c r="AY36" s="4">
        <v>39.82</v>
      </c>
      <c r="AZ36" s="4">
        <v>39.32</v>
      </c>
      <c r="BA36" s="4">
        <v>38.79</v>
      </c>
      <c r="BB36" s="4">
        <v>38.29</v>
      </c>
      <c r="BC36" s="4">
        <v>37.9</v>
      </c>
      <c r="BD36" s="4">
        <v>37.46</v>
      </c>
      <c r="BE36" s="4">
        <v>37.01</v>
      </c>
      <c r="BF36" s="4">
        <v>36.619999999999997</v>
      </c>
      <c r="BG36" s="4">
        <v>36.200000000000003</v>
      </c>
      <c r="BH36" s="4">
        <v>35.78</v>
      </c>
      <c r="BI36" s="4">
        <v>35.32</v>
      </c>
      <c r="BJ36" s="4">
        <v>34.880000000000003</v>
      </c>
      <c r="BK36" s="4">
        <v>34.5</v>
      </c>
      <c r="BL36" s="4">
        <v>34.03</v>
      </c>
      <c r="BM36" s="4">
        <v>33.6</v>
      </c>
      <c r="BN36" s="4">
        <v>33.19</v>
      </c>
      <c r="BO36" s="4">
        <v>32.78</v>
      </c>
      <c r="BP36" s="4">
        <v>32.479999999999997</v>
      </c>
      <c r="BQ36" s="4">
        <v>32.090000000000003</v>
      </c>
      <c r="BR36" s="4">
        <v>31.68</v>
      </c>
      <c r="BS36" s="4">
        <v>31.3</v>
      </c>
      <c r="BT36" s="4">
        <v>30.87</v>
      </c>
      <c r="BU36" s="4">
        <v>30.51</v>
      </c>
      <c r="BV36" s="4">
        <v>30.21</v>
      </c>
      <c r="BW36" s="4">
        <v>29.91</v>
      </c>
      <c r="BX36" s="4">
        <v>29.52</v>
      </c>
      <c r="BY36" s="4">
        <v>29.12</v>
      </c>
      <c r="BZ36" s="4">
        <v>28.75</v>
      </c>
      <c r="CA36" s="4">
        <v>28.35</v>
      </c>
      <c r="CB36" s="4">
        <v>27.93</v>
      </c>
      <c r="CC36" s="4">
        <v>27.62</v>
      </c>
      <c r="CD36" s="4">
        <v>27.35</v>
      </c>
      <c r="CE36" s="4">
        <v>27.05</v>
      </c>
      <c r="CF36" s="4">
        <v>26.8</v>
      </c>
      <c r="CG36" s="4">
        <v>26.46</v>
      </c>
      <c r="CH36" s="4">
        <v>26.1</v>
      </c>
      <c r="CI36" s="4">
        <v>25.79</v>
      </c>
      <c r="CJ36" s="4">
        <v>25.47</v>
      </c>
      <c r="CK36" s="4">
        <v>25.15</v>
      </c>
      <c r="CL36" s="4">
        <v>24.89</v>
      </c>
      <c r="CM36" s="4">
        <v>24.62</v>
      </c>
    </row>
    <row r="37" spans="1:91">
      <c r="A37" s="2">
        <v>31</v>
      </c>
      <c r="B37" s="4">
        <v>73.77</v>
      </c>
      <c r="C37" s="4">
        <v>77.459999999999994</v>
      </c>
      <c r="D37" s="4">
        <v>71.489999999999995</v>
      </c>
      <c r="E37" s="4">
        <v>66.489999999999995</v>
      </c>
      <c r="F37" s="4">
        <v>76.78</v>
      </c>
      <c r="G37" s="4">
        <v>71.56</v>
      </c>
      <c r="H37" s="4">
        <v>86.45</v>
      </c>
      <c r="I37" s="4">
        <v>78.41</v>
      </c>
      <c r="J37" s="4">
        <v>73.34</v>
      </c>
      <c r="K37" s="4">
        <v>71.650000000000006</v>
      </c>
      <c r="L37" s="4">
        <v>71.36</v>
      </c>
      <c r="M37" s="4">
        <v>69.599999999999994</v>
      </c>
      <c r="N37" s="4">
        <v>68.67</v>
      </c>
      <c r="O37" s="4">
        <v>67.709999999999994</v>
      </c>
      <c r="P37" s="4">
        <v>66.75</v>
      </c>
      <c r="Q37" s="4">
        <v>65.819999999999993</v>
      </c>
      <c r="R37" s="4">
        <v>64.790000000000006</v>
      </c>
      <c r="S37" s="4">
        <v>63.91</v>
      </c>
      <c r="T37" s="4">
        <v>63.12</v>
      </c>
      <c r="U37" s="4">
        <v>62.25</v>
      </c>
      <c r="V37" s="4">
        <v>61.42</v>
      </c>
      <c r="W37" s="4">
        <v>60.65</v>
      </c>
      <c r="X37" s="4">
        <v>59.79</v>
      </c>
      <c r="Y37" s="4">
        <v>59.02</v>
      </c>
      <c r="Z37" s="4">
        <v>58.31</v>
      </c>
      <c r="AA37" s="4">
        <v>57.51</v>
      </c>
      <c r="AB37" s="4">
        <v>56.76</v>
      </c>
      <c r="AC37" s="4">
        <v>56.02</v>
      </c>
      <c r="AD37" s="4">
        <v>55.29</v>
      </c>
      <c r="AE37" s="4">
        <v>54.64</v>
      </c>
      <c r="AF37" s="4">
        <v>54.02</v>
      </c>
      <c r="AG37" s="4">
        <v>53.35</v>
      </c>
      <c r="AH37" s="4">
        <v>52.71</v>
      </c>
      <c r="AI37" s="4">
        <v>52.13</v>
      </c>
      <c r="AJ37" s="4">
        <v>51.46</v>
      </c>
      <c r="AK37" s="4">
        <v>50.77</v>
      </c>
      <c r="AL37" s="4">
        <v>50.15</v>
      </c>
      <c r="AM37" s="4">
        <v>49.54</v>
      </c>
      <c r="AN37" s="4">
        <v>48.97</v>
      </c>
      <c r="AO37" s="4">
        <v>48.42</v>
      </c>
      <c r="AP37" s="4">
        <v>47.89</v>
      </c>
      <c r="AQ37" s="4">
        <v>47.28</v>
      </c>
      <c r="AR37" s="4">
        <v>46.62</v>
      </c>
      <c r="AS37" s="4">
        <v>46.01</v>
      </c>
      <c r="AT37" s="4">
        <v>45.48</v>
      </c>
      <c r="AU37" s="4">
        <v>45.05</v>
      </c>
      <c r="AV37" s="4">
        <v>44.52</v>
      </c>
      <c r="AW37" s="4">
        <v>43.98</v>
      </c>
      <c r="AX37" s="4">
        <v>43.48</v>
      </c>
      <c r="AY37" s="4">
        <v>42.82</v>
      </c>
      <c r="AZ37" s="4">
        <v>42.26</v>
      </c>
      <c r="BA37" s="4">
        <v>41.86</v>
      </c>
      <c r="BB37" s="4">
        <v>41.43</v>
      </c>
      <c r="BC37" s="4">
        <v>40.9</v>
      </c>
      <c r="BD37" s="4">
        <v>40.380000000000003</v>
      </c>
      <c r="BE37" s="4">
        <v>39.92</v>
      </c>
      <c r="BF37" s="4">
        <v>39.380000000000003</v>
      </c>
      <c r="BG37" s="4">
        <v>38.94</v>
      </c>
      <c r="BH37" s="4">
        <v>38.5</v>
      </c>
      <c r="BI37" s="4">
        <v>38.01</v>
      </c>
      <c r="BJ37" s="4">
        <v>37.56</v>
      </c>
      <c r="BK37" s="4">
        <v>37.1</v>
      </c>
      <c r="BL37" s="4">
        <v>36.68</v>
      </c>
      <c r="BM37" s="4">
        <v>36.25</v>
      </c>
      <c r="BN37" s="4">
        <v>35.770000000000003</v>
      </c>
      <c r="BO37" s="4">
        <v>35.36</v>
      </c>
      <c r="BP37" s="4">
        <v>34.94</v>
      </c>
      <c r="BQ37" s="4">
        <v>34.5</v>
      </c>
      <c r="BR37" s="4">
        <v>34.1</v>
      </c>
      <c r="BS37" s="4">
        <v>33.67</v>
      </c>
      <c r="BT37" s="4">
        <v>33.26</v>
      </c>
      <c r="BU37" s="4">
        <v>32.85</v>
      </c>
      <c r="BV37" s="4">
        <v>32.5</v>
      </c>
      <c r="BW37" s="4">
        <v>32.15</v>
      </c>
      <c r="BX37" s="4">
        <v>31.72</v>
      </c>
      <c r="BY37" s="4">
        <v>31.32</v>
      </c>
      <c r="BZ37" s="4">
        <v>30.97</v>
      </c>
      <c r="CA37" s="4">
        <v>30.52</v>
      </c>
      <c r="CB37" s="4">
        <v>30.17</v>
      </c>
      <c r="CC37" s="4">
        <v>29.86</v>
      </c>
      <c r="CD37" s="4">
        <v>29.46</v>
      </c>
      <c r="CE37" s="4">
        <v>29.17</v>
      </c>
      <c r="CF37" s="4">
        <v>28.85</v>
      </c>
      <c r="CG37" s="4">
        <v>28.45</v>
      </c>
      <c r="CH37" s="4">
        <v>28.08</v>
      </c>
      <c r="CI37" s="4">
        <v>27.77</v>
      </c>
      <c r="CJ37" s="4">
        <v>27.45</v>
      </c>
      <c r="CK37" s="4">
        <v>27.12</v>
      </c>
      <c r="CL37" s="4">
        <v>26.72</v>
      </c>
      <c r="CM37" s="4">
        <v>26.32</v>
      </c>
    </row>
    <row r="38" spans="1:91">
      <c r="A38" s="2">
        <v>32</v>
      </c>
      <c r="B38" s="4">
        <v>80.61</v>
      </c>
      <c r="C38" s="4">
        <v>72.290000000000006</v>
      </c>
      <c r="D38" s="4">
        <v>92.22</v>
      </c>
      <c r="E38" s="4">
        <v>88.07</v>
      </c>
      <c r="F38" s="4">
        <v>76.58</v>
      </c>
      <c r="G38" s="4">
        <v>72.95</v>
      </c>
      <c r="H38" s="4">
        <v>80.98</v>
      </c>
      <c r="I38" s="4">
        <v>82.93</v>
      </c>
      <c r="J38" s="4">
        <v>77.569999999999993</v>
      </c>
      <c r="K38" s="4">
        <v>76.41</v>
      </c>
      <c r="L38" s="4">
        <v>74.209999999999994</v>
      </c>
      <c r="M38" s="4">
        <v>73.28</v>
      </c>
      <c r="N38" s="4">
        <v>72.33</v>
      </c>
      <c r="O38" s="4">
        <v>71.400000000000006</v>
      </c>
      <c r="P38" s="4">
        <v>70.47</v>
      </c>
      <c r="Q38" s="4">
        <v>69.53</v>
      </c>
      <c r="R38" s="4">
        <v>68.62</v>
      </c>
      <c r="S38" s="4">
        <v>67.709999999999994</v>
      </c>
      <c r="T38" s="4">
        <v>66.900000000000006</v>
      </c>
      <c r="U38" s="4">
        <v>66.150000000000006</v>
      </c>
      <c r="V38" s="4">
        <v>65.34</v>
      </c>
      <c r="W38" s="4">
        <v>64.430000000000007</v>
      </c>
      <c r="X38" s="4">
        <v>63.55</v>
      </c>
      <c r="Y38" s="4">
        <v>62.76</v>
      </c>
      <c r="Z38" s="4">
        <v>61.97</v>
      </c>
      <c r="AA38" s="4">
        <v>61.19</v>
      </c>
      <c r="AB38" s="4">
        <v>60.4</v>
      </c>
      <c r="AC38" s="4">
        <v>59.65</v>
      </c>
      <c r="AD38" s="4">
        <v>58.95</v>
      </c>
      <c r="AE38" s="4">
        <v>58.26</v>
      </c>
      <c r="AF38" s="4">
        <v>57.63</v>
      </c>
      <c r="AG38" s="4">
        <v>56.93</v>
      </c>
      <c r="AH38" s="4">
        <v>56.21</v>
      </c>
      <c r="AI38" s="4">
        <v>55.5</v>
      </c>
      <c r="AJ38" s="4">
        <v>54.79</v>
      </c>
      <c r="AK38" s="4">
        <v>54.17</v>
      </c>
      <c r="AL38" s="4">
        <v>53.53</v>
      </c>
      <c r="AM38" s="4">
        <v>52.87</v>
      </c>
      <c r="AN38" s="4">
        <v>52.19</v>
      </c>
      <c r="AO38" s="4">
        <v>51.56</v>
      </c>
      <c r="AP38" s="4">
        <v>50.99</v>
      </c>
      <c r="AQ38" s="4">
        <v>50.35</v>
      </c>
      <c r="AR38" s="4">
        <v>49.71</v>
      </c>
      <c r="AS38" s="4">
        <v>49.17</v>
      </c>
      <c r="AT38" s="4">
        <v>48.63</v>
      </c>
      <c r="AU38" s="4">
        <v>48.08</v>
      </c>
      <c r="AV38" s="4">
        <v>47.5</v>
      </c>
      <c r="AW38" s="4">
        <v>46.83</v>
      </c>
      <c r="AX38" s="4">
        <v>46.21</v>
      </c>
      <c r="AY38" s="4">
        <v>45.68</v>
      </c>
      <c r="AZ38" s="4">
        <v>45.26</v>
      </c>
      <c r="BA38" s="4">
        <v>44.79</v>
      </c>
      <c r="BB38" s="4">
        <v>44.16</v>
      </c>
      <c r="BC38" s="4">
        <v>43.56</v>
      </c>
      <c r="BD38" s="4">
        <v>43.04</v>
      </c>
      <c r="BE38" s="4">
        <v>42.49</v>
      </c>
      <c r="BF38" s="4">
        <v>42</v>
      </c>
      <c r="BG38" s="4">
        <v>41.47</v>
      </c>
      <c r="BH38" s="4">
        <v>41.01</v>
      </c>
      <c r="BI38" s="4">
        <v>40.57</v>
      </c>
      <c r="BJ38" s="4">
        <v>40.04</v>
      </c>
      <c r="BK38" s="4">
        <v>39.56</v>
      </c>
      <c r="BL38" s="4">
        <v>39.07</v>
      </c>
      <c r="BM38" s="4">
        <v>38.51</v>
      </c>
      <c r="BN38" s="4">
        <v>38.090000000000003</v>
      </c>
      <c r="BO38" s="4">
        <v>37.74</v>
      </c>
      <c r="BP38" s="4">
        <v>37.33</v>
      </c>
      <c r="BQ38" s="4">
        <v>36.840000000000003</v>
      </c>
      <c r="BR38" s="4">
        <v>36.33</v>
      </c>
      <c r="BS38" s="4">
        <v>35.909999999999997</v>
      </c>
      <c r="BT38" s="4">
        <v>35.44</v>
      </c>
      <c r="BU38" s="4">
        <v>34.99</v>
      </c>
      <c r="BV38" s="4">
        <v>34.659999999999997</v>
      </c>
      <c r="BW38" s="4">
        <v>34.19</v>
      </c>
      <c r="BX38" s="4">
        <v>33.71</v>
      </c>
      <c r="BY38" s="4">
        <v>33.39</v>
      </c>
      <c r="BZ38" s="4">
        <v>32.979999999999997</v>
      </c>
      <c r="CA38" s="4">
        <v>32.61</v>
      </c>
      <c r="CB38" s="4">
        <v>32.270000000000003</v>
      </c>
      <c r="CC38" s="4">
        <v>31.83</v>
      </c>
      <c r="CD38" s="4">
        <v>31.44</v>
      </c>
      <c r="CE38" s="4">
        <v>31.08</v>
      </c>
      <c r="CF38" s="4">
        <v>30.63</v>
      </c>
      <c r="CG38" s="4">
        <v>30.22</v>
      </c>
      <c r="CH38" s="4">
        <v>29.93</v>
      </c>
      <c r="CI38" s="4">
        <v>29.62</v>
      </c>
      <c r="CJ38" s="4">
        <v>29.29</v>
      </c>
      <c r="CK38" s="4">
        <v>28.89</v>
      </c>
      <c r="CL38" s="4">
        <v>28.49</v>
      </c>
      <c r="CM38" s="4">
        <v>28.15</v>
      </c>
    </row>
    <row r="39" spans="1:91">
      <c r="A39" s="2">
        <v>33</v>
      </c>
      <c r="B39" s="4">
        <v>80.16</v>
      </c>
      <c r="C39" s="4">
        <v>84.68</v>
      </c>
      <c r="D39" s="4">
        <v>86.42</v>
      </c>
      <c r="E39" s="4">
        <v>82.34</v>
      </c>
      <c r="F39" s="4">
        <v>92.15</v>
      </c>
      <c r="G39" s="4">
        <v>88.91</v>
      </c>
      <c r="H39" s="4">
        <v>86.7</v>
      </c>
      <c r="I39" s="4">
        <v>83.7</v>
      </c>
      <c r="J39" s="4">
        <v>81.77</v>
      </c>
      <c r="K39" s="4">
        <v>79.08</v>
      </c>
      <c r="L39" s="4">
        <v>78.13</v>
      </c>
      <c r="M39" s="4">
        <v>77.19</v>
      </c>
      <c r="N39" s="4">
        <v>76.290000000000006</v>
      </c>
      <c r="O39" s="4">
        <v>75.38</v>
      </c>
      <c r="P39" s="4">
        <v>74.48</v>
      </c>
      <c r="Q39" s="4">
        <v>73.59</v>
      </c>
      <c r="R39" s="4">
        <v>72.61</v>
      </c>
      <c r="S39" s="4">
        <v>71.73</v>
      </c>
      <c r="T39" s="4">
        <v>70.97</v>
      </c>
      <c r="U39" s="4">
        <v>70.16</v>
      </c>
      <c r="V39" s="4">
        <v>69.3</v>
      </c>
      <c r="W39" s="4">
        <v>68.45</v>
      </c>
      <c r="X39" s="4">
        <v>67.540000000000006</v>
      </c>
      <c r="Y39" s="4">
        <v>66.61</v>
      </c>
      <c r="Z39" s="4">
        <v>65.849999999999994</v>
      </c>
      <c r="AA39" s="4">
        <v>65.09</v>
      </c>
      <c r="AB39" s="4">
        <v>64.31</v>
      </c>
      <c r="AC39" s="4">
        <v>63.55</v>
      </c>
      <c r="AD39" s="4">
        <v>62.75</v>
      </c>
      <c r="AE39" s="4">
        <v>62.02</v>
      </c>
      <c r="AF39" s="4">
        <v>61.32</v>
      </c>
      <c r="AG39" s="4">
        <v>60.59</v>
      </c>
      <c r="AH39" s="4">
        <v>59.79</v>
      </c>
      <c r="AI39" s="4">
        <v>59.02</v>
      </c>
      <c r="AJ39" s="4">
        <v>58.32</v>
      </c>
      <c r="AK39" s="4">
        <v>57.7</v>
      </c>
      <c r="AL39" s="4">
        <v>57</v>
      </c>
      <c r="AM39" s="4">
        <v>56.23</v>
      </c>
      <c r="AN39" s="4">
        <v>55.57</v>
      </c>
      <c r="AO39" s="4">
        <v>54.97</v>
      </c>
      <c r="AP39" s="4">
        <v>54.3</v>
      </c>
      <c r="AQ39" s="4">
        <v>53.66</v>
      </c>
      <c r="AR39" s="4">
        <v>53.09</v>
      </c>
      <c r="AS39" s="4">
        <v>52.41</v>
      </c>
      <c r="AT39" s="4">
        <v>51.75</v>
      </c>
      <c r="AU39" s="4">
        <v>51.08</v>
      </c>
      <c r="AV39" s="4">
        <v>50.37</v>
      </c>
      <c r="AW39" s="4">
        <v>49.84</v>
      </c>
      <c r="AX39" s="4">
        <v>49.35</v>
      </c>
      <c r="AY39" s="4">
        <v>48.84</v>
      </c>
      <c r="AZ39" s="4">
        <v>48.21</v>
      </c>
      <c r="BA39" s="4">
        <v>47.48</v>
      </c>
      <c r="BB39" s="4">
        <v>46.85</v>
      </c>
      <c r="BC39" s="4">
        <v>46.38</v>
      </c>
      <c r="BD39" s="4">
        <v>45.91</v>
      </c>
      <c r="BE39" s="4">
        <v>45.35</v>
      </c>
      <c r="BF39" s="4">
        <v>44.77</v>
      </c>
      <c r="BG39" s="4">
        <v>44.23</v>
      </c>
      <c r="BH39" s="4">
        <v>43.68</v>
      </c>
      <c r="BI39" s="4">
        <v>43.09</v>
      </c>
      <c r="BJ39" s="4">
        <v>42.55</v>
      </c>
      <c r="BK39" s="4">
        <v>41.99</v>
      </c>
      <c r="BL39" s="4">
        <v>41.49</v>
      </c>
      <c r="BM39" s="4">
        <v>41.1</v>
      </c>
      <c r="BN39" s="4">
        <v>40.68</v>
      </c>
      <c r="BO39" s="4">
        <v>40.15</v>
      </c>
      <c r="BP39" s="4">
        <v>39.619999999999997</v>
      </c>
      <c r="BQ39" s="4">
        <v>39.130000000000003</v>
      </c>
      <c r="BR39" s="4">
        <v>38.69</v>
      </c>
      <c r="BS39" s="4">
        <v>38.229999999999997</v>
      </c>
      <c r="BT39" s="4">
        <v>37.72</v>
      </c>
      <c r="BU39" s="4">
        <v>37.270000000000003</v>
      </c>
      <c r="BV39" s="4">
        <v>36.76</v>
      </c>
      <c r="BW39" s="4">
        <v>36.31</v>
      </c>
      <c r="BX39" s="4">
        <v>35.979999999999997</v>
      </c>
      <c r="BY39" s="4">
        <v>35.61</v>
      </c>
      <c r="BZ39" s="4">
        <v>35.14</v>
      </c>
      <c r="CA39" s="4">
        <v>34.65</v>
      </c>
      <c r="CB39" s="4">
        <v>34.25</v>
      </c>
      <c r="CC39" s="4">
        <v>33.82</v>
      </c>
      <c r="CD39" s="4">
        <v>33.43</v>
      </c>
      <c r="CE39" s="4">
        <v>33.01</v>
      </c>
      <c r="CF39" s="4">
        <v>32.630000000000003</v>
      </c>
      <c r="CG39" s="4">
        <v>32.29</v>
      </c>
      <c r="CH39" s="4">
        <v>31.92</v>
      </c>
      <c r="CI39" s="4">
        <v>31.61</v>
      </c>
      <c r="CJ39" s="4">
        <v>31.21</v>
      </c>
      <c r="CK39" s="4">
        <v>30.74</v>
      </c>
      <c r="CL39" s="4">
        <v>30.33</v>
      </c>
      <c r="CM39" s="4">
        <v>29.99</v>
      </c>
    </row>
    <row r="40" spans="1:91">
      <c r="A40" s="2">
        <v>34</v>
      </c>
      <c r="B40" s="4">
        <v>93.47</v>
      </c>
      <c r="C40" s="4">
        <v>90.76</v>
      </c>
      <c r="D40" s="4">
        <v>88.65</v>
      </c>
      <c r="E40" s="4">
        <v>92.98</v>
      </c>
      <c r="F40" s="4">
        <v>86.66</v>
      </c>
      <c r="G40" s="4">
        <v>97.72</v>
      </c>
      <c r="H40" s="4">
        <v>90.12</v>
      </c>
      <c r="I40" s="4">
        <v>87.51</v>
      </c>
      <c r="J40" s="4">
        <v>84.46</v>
      </c>
      <c r="K40" s="4">
        <v>83.49</v>
      </c>
      <c r="L40" s="4">
        <v>82.62</v>
      </c>
      <c r="M40" s="4">
        <v>81.73</v>
      </c>
      <c r="N40" s="4">
        <v>80.760000000000005</v>
      </c>
      <c r="O40" s="4">
        <v>79.87</v>
      </c>
      <c r="P40" s="4">
        <v>78.989999999999995</v>
      </c>
      <c r="Q40" s="4">
        <v>78.040000000000006</v>
      </c>
      <c r="R40" s="4">
        <v>77.11</v>
      </c>
      <c r="S40" s="4">
        <v>76.209999999999994</v>
      </c>
      <c r="T40" s="4">
        <v>75.37</v>
      </c>
      <c r="U40" s="4">
        <v>74.62</v>
      </c>
      <c r="V40" s="4">
        <v>73.8</v>
      </c>
      <c r="W40" s="4">
        <v>72.81</v>
      </c>
      <c r="X40" s="4">
        <v>71.739999999999995</v>
      </c>
      <c r="Y40" s="4">
        <v>70.92</v>
      </c>
      <c r="Z40" s="4">
        <v>70.12</v>
      </c>
      <c r="AA40" s="4">
        <v>69.290000000000006</v>
      </c>
      <c r="AB40" s="4">
        <v>68.53</v>
      </c>
      <c r="AC40" s="4">
        <v>67.680000000000007</v>
      </c>
      <c r="AD40" s="4">
        <v>66.84</v>
      </c>
      <c r="AE40" s="4">
        <v>66.069999999999993</v>
      </c>
      <c r="AF40" s="4">
        <v>65.3</v>
      </c>
      <c r="AG40" s="4">
        <v>64.48</v>
      </c>
      <c r="AH40" s="4">
        <v>63.66</v>
      </c>
      <c r="AI40" s="4">
        <v>62.94</v>
      </c>
      <c r="AJ40" s="4">
        <v>62.19</v>
      </c>
      <c r="AK40" s="4">
        <v>61.41</v>
      </c>
      <c r="AL40" s="4">
        <v>60.69</v>
      </c>
      <c r="AM40" s="4">
        <v>59.99</v>
      </c>
      <c r="AN40" s="4">
        <v>59.24</v>
      </c>
      <c r="AO40" s="4">
        <v>58.5</v>
      </c>
      <c r="AP40" s="4">
        <v>57.81</v>
      </c>
      <c r="AQ40" s="4">
        <v>57.21</v>
      </c>
      <c r="AR40" s="4">
        <v>56.53</v>
      </c>
      <c r="AS40" s="4">
        <v>55.72</v>
      </c>
      <c r="AT40" s="4">
        <v>55.05</v>
      </c>
      <c r="AU40" s="4">
        <v>54.39</v>
      </c>
      <c r="AV40" s="4">
        <v>53.75</v>
      </c>
      <c r="AW40" s="4">
        <v>53.23</v>
      </c>
      <c r="AX40" s="4">
        <v>52.62</v>
      </c>
      <c r="AY40" s="4">
        <v>51.84</v>
      </c>
      <c r="AZ40" s="4">
        <v>51.16</v>
      </c>
      <c r="BA40" s="4">
        <v>50.62</v>
      </c>
      <c r="BB40" s="4">
        <v>50.11</v>
      </c>
      <c r="BC40" s="4">
        <v>49.57</v>
      </c>
      <c r="BD40" s="4">
        <v>48.96</v>
      </c>
      <c r="BE40" s="4">
        <v>48.32</v>
      </c>
      <c r="BF40" s="4">
        <v>47.66</v>
      </c>
      <c r="BG40" s="4">
        <v>47.03</v>
      </c>
      <c r="BH40" s="4">
        <v>46.46</v>
      </c>
      <c r="BI40" s="4">
        <v>45.91</v>
      </c>
      <c r="BJ40" s="4">
        <v>45.34</v>
      </c>
      <c r="BK40" s="4">
        <v>44.84</v>
      </c>
      <c r="BL40" s="4">
        <v>44.38</v>
      </c>
      <c r="BM40" s="4">
        <v>43.8</v>
      </c>
      <c r="BN40" s="4">
        <v>43.18</v>
      </c>
      <c r="BO40" s="4">
        <v>42.66</v>
      </c>
      <c r="BP40" s="4">
        <v>42.19</v>
      </c>
      <c r="BQ40" s="4">
        <v>41.78</v>
      </c>
      <c r="BR40" s="4">
        <v>41.23</v>
      </c>
      <c r="BS40" s="4">
        <v>40.65</v>
      </c>
      <c r="BT40" s="4">
        <v>40.15</v>
      </c>
      <c r="BU40" s="4">
        <v>39.659999999999997</v>
      </c>
      <c r="BV40" s="4">
        <v>39.229999999999997</v>
      </c>
      <c r="BW40" s="4">
        <v>38.799999999999997</v>
      </c>
      <c r="BX40" s="4">
        <v>38.35</v>
      </c>
      <c r="BY40" s="4">
        <v>37.799999999999997</v>
      </c>
      <c r="BZ40" s="4">
        <v>37.28</v>
      </c>
      <c r="CA40" s="4">
        <v>36.92</v>
      </c>
      <c r="CB40" s="4">
        <v>36.54</v>
      </c>
      <c r="CC40" s="4">
        <v>36.18</v>
      </c>
      <c r="CD40" s="4">
        <v>35.729999999999997</v>
      </c>
      <c r="CE40" s="4">
        <v>35.25</v>
      </c>
      <c r="CF40" s="4">
        <v>34.799999999999997</v>
      </c>
      <c r="CG40" s="4">
        <v>34.39</v>
      </c>
      <c r="CH40" s="4">
        <v>34.020000000000003</v>
      </c>
      <c r="CI40" s="4">
        <v>33.57</v>
      </c>
      <c r="CJ40" s="4">
        <v>33.1</v>
      </c>
      <c r="CK40" s="4">
        <v>32.69</v>
      </c>
      <c r="CL40" s="4">
        <v>32.35</v>
      </c>
      <c r="CM40" s="4">
        <v>32</v>
      </c>
    </row>
    <row r="41" spans="1:91">
      <c r="A41" s="2">
        <v>35</v>
      </c>
      <c r="B41" s="4">
        <v>96.99</v>
      </c>
      <c r="C41" s="4">
        <v>96.81</v>
      </c>
      <c r="D41" s="4">
        <v>102.64</v>
      </c>
      <c r="E41" s="4">
        <v>98.02</v>
      </c>
      <c r="F41" s="4">
        <v>103.97</v>
      </c>
      <c r="G41" s="4">
        <v>97.28</v>
      </c>
      <c r="H41" s="4">
        <v>93.98</v>
      </c>
      <c r="I41" s="4">
        <v>90.54</v>
      </c>
      <c r="J41" s="4">
        <v>89.68</v>
      </c>
      <c r="K41" s="4">
        <v>88.82</v>
      </c>
      <c r="L41" s="4">
        <v>87.9</v>
      </c>
      <c r="M41" s="4">
        <v>86.88</v>
      </c>
      <c r="N41" s="4">
        <v>85.97</v>
      </c>
      <c r="O41" s="4">
        <v>85.04</v>
      </c>
      <c r="P41" s="4">
        <v>84.07</v>
      </c>
      <c r="Q41" s="4">
        <v>83.22</v>
      </c>
      <c r="R41" s="4">
        <v>82.22</v>
      </c>
      <c r="S41" s="4">
        <v>81.3</v>
      </c>
      <c r="T41" s="4">
        <v>80.45</v>
      </c>
      <c r="U41" s="4">
        <v>79.59</v>
      </c>
      <c r="V41" s="4">
        <v>78.680000000000007</v>
      </c>
      <c r="W41" s="4">
        <v>77.62</v>
      </c>
      <c r="X41" s="4">
        <v>76.650000000000006</v>
      </c>
      <c r="Y41" s="4">
        <v>75.739999999999995</v>
      </c>
      <c r="Z41" s="4">
        <v>74.89</v>
      </c>
      <c r="AA41" s="4">
        <v>74.05</v>
      </c>
      <c r="AB41" s="4">
        <v>73.150000000000006</v>
      </c>
      <c r="AC41" s="4">
        <v>72.27</v>
      </c>
      <c r="AD41" s="4">
        <v>71.39</v>
      </c>
      <c r="AE41" s="4">
        <v>70.510000000000005</v>
      </c>
      <c r="AF41" s="4">
        <v>69.67</v>
      </c>
      <c r="AG41" s="4">
        <v>68.849999999999994</v>
      </c>
      <c r="AH41" s="4">
        <v>68.069999999999993</v>
      </c>
      <c r="AI41" s="4">
        <v>67.239999999999995</v>
      </c>
      <c r="AJ41" s="4">
        <v>66.39</v>
      </c>
      <c r="AK41" s="4">
        <v>65.62</v>
      </c>
      <c r="AL41" s="4">
        <v>64.84</v>
      </c>
      <c r="AM41" s="4">
        <v>63.98</v>
      </c>
      <c r="AN41" s="4">
        <v>63.14</v>
      </c>
      <c r="AO41" s="4">
        <v>62.38</v>
      </c>
      <c r="AP41" s="4">
        <v>61.74</v>
      </c>
      <c r="AQ41" s="4">
        <v>61.01</v>
      </c>
      <c r="AR41" s="4">
        <v>60.21</v>
      </c>
      <c r="AS41" s="4">
        <v>59.53</v>
      </c>
      <c r="AT41" s="4">
        <v>58.79</v>
      </c>
      <c r="AU41" s="4">
        <v>58.07</v>
      </c>
      <c r="AV41" s="4">
        <v>57.51</v>
      </c>
      <c r="AW41" s="4">
        <v>56.8</v>
      </c>
      <c r="AX41" s="4">
        <v>55.99</v>
      </c>
      <c r="AY41" s="4">
        <v>55.35</v>
      </c>
      <c r="AZ41" s="4">
        <v>54.8</v>
      </c>
      <c r="BA41" s="4">
        <v>54.19</v>
      </c>
      <c r="BB41" s="4">
        <v>53.55</v>
      </c>
      <c r="BC41" s="4">
        <v>52.87</v>
      </c>
      <c r="BD41" s="4">
        <v>52.12</v>
      </c>
      <c r="BE41" s="4">
        <v>51.46</v>
      </c>
      <c r="BF41" s="4">
        <v>50.84</v>
      </c>
      <c r="BG41" s="4">
        <v>50.25</v>
      </c>
      <c r="BH41" s="4">
        <v>49.72</v>
      </c>
      <c r="BI41" s="4">
        <v>49.14</v>
      </c>
      <c r="BJ41" s="4">
        <v>48.55</v>
      </c>
      <c r="BK41" s="4">
        <v>47.96</v>
      </c>
      <c r="BL41" s="4">
        <v>47.3</v>
      </c>
      <c r="BM41" s="4">
        <v>46.71</v>
      </c>
      <c r="BN41" s="4">
        <v>46.16</v>
      </c>
      <c r="BO41" s="4">
        <v>45.63</v>
      </c>
      <c r="BP41" s="4">
        <v>45.17</v>
      </c>
      <c r="BQ41" s="4">
        <v>44.58</v>
      </c>
      <c r="BR41" s="4">
        <v>43.98</v>
      </c>
      <c r="BS41" s="4">
        <v>43.48</v>
      </c>
      <c r="BT41" s="4">
        <v>43</v>
      </c>
      <c r="BU41" s="4">
        <v>42.46</v>
      </c>
      <c r="BV41" s="4">
        <v>41.92</v>
      </c>
      <c r="BW41" s="4">
        <v>41.44</v>
      </c>
      <c r="BX41" s="4">
        <v>40.94</v>
      </c>
      <c r="BY41" s="4">
        <v>40.479999999999997</v>
      </c>
      <c r="BZ41" s="4">
        <v>40.04</v>
      </c>
      <c r="CA41" s="4">
        <v>39.56</v>
      </c>
      <c r="CB41" s="4">
        <v>39.11</v>
      </c>
      <c r="CC41" s="4">
        <v>38.57</v>
      </c>
      <c r="CD41" s="4">
        <v>37.99</v>
      </c>
      <c r="CE41" s="4">
        <v>37.57</v>
      </c>
      <c r="CF41" s="4">
        <v>37.19</v>
      </c>
      <c r="CG41" s="4">
        <v>36.71</v>
      </c>
      <c r="CH41" s="4">
        <v>36.28</v>
      </c>
      <c r="CI41" s="4">
        <v>35.89</v>
      </c>
      <c r="CJ41" s="4">
        <v>35.42</v>
      </c>
      <c r="CK41" s="4">
        <v>35</v>
      </c>
      <c r="CL41" s="4">
        <v>34.65</v>
      </c>
      <c r="CM41" s="4">
        <v>34.29</v>
      </c>
    </row>
    <row r="42" spans="1:91">
      <c r="A42" s="2">
        <v>36</v>
      </c>
      <c r="B42" s="4">
        <v>114.67</v>
      </c>
      <c r="C42" s="4">
        <v>105.62</v>
      </c>
      <c r="D42" s="4">
        <v>98.81</v>
      </c>
      <c r="E42" s="4">
        <v>109.72</v>
      </c>
      <c r="F42" s="4">
        <v>105.49</v>
      </c>
      <c r="G42" s="4">
        <v>101.61</v>
      </c>
      <c r="H42" s="4">
        <v>97.75</v>
      </c>
      <c r="I42" s="4">
        <v>96.9</v>
      </c>
      <c r="J42" s="4">
        <v>95.95</v>
      </c>
      <c r="K42" s="4">
        <v>94.99</v>
      </c>
      <c r="L42" s="4">
        <v>94.07</v>
      </c>
      <c r="M42" s="4">
        <v>93.11</v>
      </c>
      <c r="N42" s="4">
        <v>92.09</v>
      </c>
      <c r="O42" s="4">
        <v>91.07</v>
      </c>
      <c r="P42" s="4">
        <v>90.13</v>
      </c>
      <c r="Q42" s="4">
        <v>89.15</v>
      </c>
      <c r="R42" s="4">
        <v>88.2</v>
      </c>
      <c r="S42" s="4">
        <v>87.19</v>
      </c>
      <c r="T42" s="4">
        <v>86.22</v>
      </c>
      <c r="U42" s="4">
        <v>85.32</v>
      </c>
      <c r="V42" s="4">
        <v>84.33</v>
      </c>
      <c r="W42" s="4">
        <v>83.23</v>
      </c>
      <c r="X42" s="4">
        <v>82.28</v>
      </c>
      <c r="Y42" s="4">
        <v>81.39</v>
      </c>
      <c r="Z42" s="4">
        <v>80.41</v>
      </c>
      <c r="AA42" s="4">
        <v>79.47</v>
      </c>
      <c r="AB42" s="4">
        <v>78.540000000000006</v>
      </c>
      <c r="AC42" s="4">
        <v>77.56</v>
      </c>
      <c r="AD42" s="4">
        <v>76.63</v>
      </c>
      <c r="AE42" s="4">
        <v>75.760000000000005</v>
      </c>
      <c r="AF42" s="4">
        <v>74.87</v>
      </c>
      <c r="AG42" s="4">
        <v>73.900000000000006</v>
      </c>
      <c r="AH42" s="4">
        <v>72.989999999999995</v>
      </c>
      <c r="AI42" s="4">
        <v>72.16</v>
      </c>
      <c r="AJ42" s="4">
        <v>71.28</v>
      </c>
      <c r="AK42" s="4">
        <v>70.39</v>
      </c>
      <c r="AL42" s="4">
        <v>69.5</v>
      </c>
      <c r="AM42" s="4">
        <v>68.62</v>
      </c>
      <c r="AN42" s="4">
        <v>67.819999999999993</v>
      </c>
      <c r="AO42" s="4">
        <v>67.010000000000005</v>
      </c>
      <c r="AP42" s="4">
        <v>66.180000000000007</v>
      </c>
      <c r="AQ42" s="4">
        <v>65.39</v>
      </c>
      <c r="AR42" s="4">
        <v>64.599999999999994</v>
      </c>
      <c r="AS42" s="4">
        <v>63.85</v>
      </c>
      <c r="AT42" s="4">
        <v>63.11</v>
      </c>
      <c r="AU42" s="4">
        <v>62.4</v>
      </c>
      <c r="AV42" s="4">
        <v>61.65</v>
      </c>
      <c r="AW42" s="4">
        <v>60.88</v>
      </c>
      <c r="AX42" s="4">
        <v>60.15</v>
      </c>
      <c r="AY42" s="4">
        <v>59.52</v>
      </c>
      <c r="AZ42" s="4">
        <v>58.83</v>
      </c>
      <c r="BA42" s="4">
        <v>58.09</v>
      </c>
      <c r="BB42" s="4">
        <v>57.38</v>
      </c>
      <c r="BC42" s="4">
        <v>56.63</v>
      </c>
      <c r="BD42" s="4">
        <v>55.93</v>
      </c>
      <c r="BE42" s="4">
        <v>55.25</v>
      </c>
      <c r="BF42" s="4">
        <v>54.6</v>
      </c>
      <c r="BG42" s="4">
        <v>54.04</v>
      </c>
      <c r="BH42" s="4">
        <v>53.42</v>
      </c>
      <c r="BI42" s="4">
        <v>52.75</v>
      </c>
      <c r="BJ42" s="4">
        <v>52.01</v>
      </c>
      <c r="BK42" s="4">
        <v>51.34</v>
      </c>
      <c r="BL42" s="4">
        <v>50.79</v>
      </c>
      <c r="BM42" s="4">
        <v>50.19</v>
      </c>
      <c r="BN42" s="4">
        <v>49.62</v>
      </c>
      <c r="BO42" s="4">
        <v>49.03</v>
      </c>
      <c r="BP42" s="4">
        <v>48.39</v>
      </c>
      <c r="BQ42" s="4">
        <v>47.81</v>
      </c>
      <c r="BR42" s="4">
        <v>47.29</v>
      </c>
      <c r="BS42" s="4">
        <v>46.81</v>
      </c>
      <c r="BT42" s="4">
        <v>46.16</v>
      </c>
      <c r="BU42" s="4">
        <v>45.51</v>
      </c>
      <c r="BV42" s="4">
        <v>45.06</v>
      </c>
      <c r="BW42" s="4">
        <v>44.54</v>
      </c>
      <c r="BX42" s="4">
        <v>43.99</v>
      </c>
      <c r="BY42" s="4">
        <v>43.41</v>
      </c>
      <c r="BZ42" s="4">
        <v>42.85</v>
      </c>
      <c r="CA42" s="4">
        <v>42.39</v>
      </c>
      <c r="CB42" s="4">
        <v>41.82</v>
      </c>
      <c r="CC42" s="4">
        <v>41.28</v>
      </c>
      <c r="CD42" s="4">
        <v>40.909999999999997</v>
      </c>
      <c r="CE42" s="4">
        <v>40.43</v>
      </c>
      <c r="CF42" s="4">
        <v>39.85</v>
      </c>
      <c r="CG42" s="4">
        <v>39.369999999999997</v>
      </c>
      <c r="CH42" s="4">
        <v>38.93</v>
      </c>
      <c r="CI42" s="4">
        <v>38.4</v>
      </c>
      <c r="CJ42" s="4">
        <v>37.93</v>
      </c>
      <c r="CK42" s="4">
        <v>37.57</v>
      </c>
      <c r="CL42" s="4">
        <v>37.14</v>
      </c>
      <c r="CM42" s="4">
        <v>36.65</v>
      </c>
    </row>
    <row r="43" spans="1:91">
      <c r="A43" s="2">
        <v>37</v>
      </c>
      <c r="B43" s="4">
        <v>125.77</v>
      </c>
      <c r="C43" s="4">
        <v>123.49</v>
      </c>
      <c r="D43" s="4">
        <v>132.24</v>
      </c>
      <c r="E43" s="4">
        <v>114.97</v>
      </c>
      <c r="F43" s="4">
        <v>110.51</v>
      </c>
      <c r="G43" s="4">
        <v>106.27</v>
      </c>
      <c r="H43" s="4">
        <v>105.38</v>
      </c>
      <c r="I43" s="4">
        <v>104.38</v>
      </c>
      <c r="J43" s="4">
        <v>103.33</v>
      </c>
      <c r="K43" s="4">
        <v>102.38</v>
      </c>
      <c r="L43" s="4">
        <v>101.45</v>
      </c>
      <c r="M43" s="4">
        <v>100.44</v>
      </c>
      <c r="N43" s="4">
        <v>99.32</v>
      </c>
      <c r="O43" s="4">
        <v>98.2</v>
      </c>
      <c r="P43" s="4">
        <v>97.18</v>
      </c>
      <c r="Q43" s="4">
        <v>96.24</v>
      </c>
      <c r="R43" s="4">
        <v>95.28</v>
      </c>
      <c r="S43" s="4">
        <v>94.14</v>
      </c>
      <c r="T43" s="4">
        <v>93.11</v>
      </c>
      <c r="U43" s="4">
        <v>92.19</v>
      </c>
      <c r="V43" s="4">
        <v>91.03</v>
      </c>
      <c r="W43" s="4">
        <v>89.95</v>
      </c>
      <c r="X43" s="4">
        <v>88.96</v>
      </c>
      <c r="Y43" s="4">
        <v>87.82</v>
      </c>
      <c r="Z43" s="4">
        <v>86.81</v>
      </c>
      <c r="AA43" s="4">
        <v>85.81</v>
      </c>
      <c r="AB43" s="4">
        <v>84.71</v>
      </c>
      <c r="AC43" s="4">
        <v>83.78</v>
      </c>
      <c r="AD43" s="4">
        <v>82.85</v>
      </c>
      <c r="AE43" s="4">
        <v>81.8</v>
      </c>
      <c r="AF43" s="4">
        <v>80.75</v>
      </c>
      <c r="AG43" s="4">
        <v>79.77</v>
      </c>
      <c r="AH43" s="4">
        <v>78.86</v>
      </c>
      <c r="AI43" s="4">
        <v>77.94</v>
      </c>
      <c r="AJ43" s="4">
        <v>76.959999999999994</v>
      </c>
      <c r="AK43" s="4">
        <v>75.97</v>
      </c>
      <c r="AL43" s="4">
        <v>75.02</v>
      </c>
      <c r="AM43" s="4">
        <v>74.2</v>
      </c>
      <c r="AN43" s="4">
        <v>73.349999999999994</v>
      </c>
      <c r="AO43" s="4">
        <v>72.45</v>
      </c>
      <c r="AP43" s="4">
        <v>71.569999999999993</v>
      </c>
      <c r="AQ43" s="4">
        <v>70.67</v>
      </c>
      <c r="AR43" s="4">
        <v>69.900000000000006</v>
      </c>
      <c r="AS43" s="4">
        <v>69.02</v>
      </c>
      <c r="AT43" s="4">
        <v>68.08</v>
      </c>
      <c r="AU43" s="4">
        <v>67.31</v>
      </c>
      <c r="AV43" s="4">
        <v>66.58</v>
      </c>
      <c r="AW43" s="4">
        <v>65.819999999999993</v>
      </c>
      <c r="AX43" s="4">
        <v>65.03</v>
      </c>
      <c r="AY43" s="4">
        <v>64.2</v>
      </c>
      <c r="AZ43" s="4">
        <v>63.39</v>
      </c>
      <c r="BA43" s="4">
        <v>62.72</v>
      </c>
      <c r="BB43" s="4">
        <v>62</v>
      </c>
      <c r="BC43" s="4">
        <v>61.17</v>
      </c>
      <c r="BD43" s="4">
        <v>60.39</v>
      </c>
      <c r="BE43" s="4">
        <v>59.69</v>
      </c>
      <c r="BF43" s="4">
        <v>59.01</v>
      </c>
      <c r="BG43" s="4">
        <v>58.29</v>
      </c>
      <c r="BH43" s="4">
        <v>57.63</v>
      </c>
      <c r="BI43" s="4">
        <v>56.93</v>
      </c>
      <c r="BJ43" s="4">
        <v>56.16</v>
      </c>
      <c r="BK43" s="4">
        <v>55.46</v>
      </c>
      <c r="BL43" s="4">
        <v>54.83</v>
      </c>
      <c r="BM43" s="4">
        <v>54.21</v>
      </c>
      <c r="BN43" s="4">
        <v>53.58</v>
      </c>
      <c r="BO43" s="4">
        <v>52.93</v>
      </c>
      <c r="BP43" s="4">
        <v>52.23</v>
      </c>
      <c r="BQ43" s="4">
        <v>51.6</v>
      </c>
      <c r="BR43" s="4">
        <v>51.1</v>
      </c>
      <c r="BS43" s="4">
        <v>50.45</v>
      </c>
      <c r="BT43" s="4">
        <v>49.76</v>
      </c>
      <c r="BU43" s="4">
        <v>49.2</v>
      </c>
      <c r="BV43" s="4">
        <v>48.64</v>
      </c>
      <c r="BW43" s="4">
        <v>48.08</v>
      </c>
      <c r="BX43" s="4">
        <v>47.43</v>
      </c>
      <c r="BY43" s="4">
        <v>46.87</v>
      </c>
      <c r="BZ43" s="4">
        <v>46.33</v>
      </c>
      <c r="CA43" s="4">
        <v>45.75</v>
      </c>
      <c r="CB43" s="4">
        <v>45.26</v>
      </c>
      <c r="CC43" s="4">
        <v>44.73</v>
      </c>
      <c r="CD43" s="4">
        <v>44.09</v>
      </c>
      <c r="CE43" s="4">
        <v>43.49</v>
      </c>
      <c r="CF43" s="4">
        <v>42.97</v>
      </c>
      <c r="CG43" s="4">
        <v>42.49</v>
      </c>
      <c r="CH43" s="4">
        <v>42.05</v>
      </c>
      <c r="CI43" s="4">
        <v>41.58</v>
      </c>
      <c r="CJ43" s="4">
        <v>41.1</v>
      </c>
      <c r="CK43" s="4">
        <v>40.6</v>
      </c>
      <c r="CL43" s="4">
        <v>40.1</v>
      </c>
      <c r="CM43" s="4">
        <v>39.6</v>
      </c>
    </row>
    <row r="44" spans="1:91">
      <c r="A44" s="2">
        <v>38</v>
      </c>
      <c r="B44" s="4">
        <v>123.65</v>
      </c>
      <c r="C44" s="4">
        <v>126.08</v>
      </c>
      <c r="D44" s="4">
        <v>125.4</v>
      </c>
      <c r="E44" s="4">
        <v>120.47</v>
      </c>
      <c r="F44" s="4">
        <v>115.89</v>
      </c>
      <c r="G44" s="4">
        <v>114.95</v>
      </c>
      <c r="H44" s="4">
        <v>113.94</v>
      </c>
      <c r="I44" s="4">
        <v>112.9</v>
      </c>
      <c r="J44" s="4">
        <v>111.86</v>
      </c>
      <c r="K44" s="4">
        <v>110.84</v>
      </c>
      <c r="L44" s="4">
        <v>109.82</v>
      </c>
      <c r="M44" s="4">
        <v>108.71</v>
      </c>
      <c r="N44" s="4">
        <v>107.62</v>
      </c>
      <c r="O44" s="4">
        <v>106.48</v>
      </c>
      <c r="P44" s="4">
        <v>105.38</v>
      </c>
      <c r="Q44" s="4">
        <v>104.42</v>
      </c>
      <c r="R44" s="4">
        <v>103.32</v>
      </c>
      <c r="S44" s="4">
        <v>102.12</v>
      </c>
      <c r="T44" s="4">
        <v>101.05</v>
      </c>
      <c r="U44" s="4">
        <v>99.94</v>
      </c>
      <c r="V44" s="4">
        <v>98.75</v>
      </c>
      <c r="W44" s="4">
        <v>97.64</v>
      </c>
      <c r="X44" s="4">
        <v>96.4</v>
      </c>
      <c r="Y44" s="4">
        <v>95.24</v>
      </c>
      <c r="Z44" s="4">
        <v>94.25</v>
      </c>
      <c r="AA44" s="4">
        <v>93.04</v>
      </c>
      <c r="AB44" s="4">
        <v>91.92</v>
      </c>
      <c r="AC44" s="4">
        <v>90.85</v>
      </c>
      <c r="AD44" s="4">
        <v>89.68</v>
      </c>
      <c r="AE44" s="4">
        <v>88.61</v>
      </c>
      <c r="AF44" s="4">
        <v>87.61</v>
      </c>
      <c r="AG44" s="4">
        <v>86.57</v>
      </c>
      <c r="AH44" s="4">
        <v>85.54</v>
      </c>
      <c r="AI44" s="4">
        <v>84.48</v>
      </c>
      <c r="AJ44" s="4">
        <v>83.41</v>
      </c>
      <c r="AK44" s="4">
        <v>82.43</v>
      </c>
      <c r="AL44" s="4">
        <v>81.510000000000005</v>
      </c>
      <c r="AM44" s="4">
        <v>80.569999999999993</v>
      </c>
      <c r="AN44" s="4">
        <v>79.569999999999993</v>
      </c>
      <c r="AO44" s="4">
        <v>78.599999999999994</v>
      </c>
      <c r="AP44" s="4">
        <v>77.64</v>
      </c>
      <c r="AQ44" s="4">
        <v>76.760000000000005</v>
      </c>
      <c r="AR44" s="4">
        <v>75.819999999999993</v>
      </c>
      <c r="AS44" s="4">
        <v>74.8</v>
      </c>
      <c r="AT44" s="4">
        <v>73.92</v>
      </c>
      <c r="AU44" s="4">
        <v>73.099999999999994</v>
      </c>
      <c r="AV44" s="4">
        <v>72.25</v>
      </c>
      <c r="AW44" s="4">
        <v>71.37</v>
      </c>
      <c r="AX44" s="4">
        <v>70.459999999999994</v>
      </c>
      <c r="AY44" s="4">
        <v>69.64</v>
      </c>
      <c r="AZ44" s="4">
        <v>68.83</v>
      </c>
      <c r="BA44" s="4">
        <v>67.959999999999994</v>
      </c>
      <c r="BB44" s="4">
        <v>67.17</v>
      </c>
      <c r="BC44" s="4">
        <v>66.39</v>
      </c>
      <c r="BD44" s="4">
        <v>65.53</v>
      </c>
      <c r="BE44" s="4">
        <v>64.67</v>
      </c>
      <c r="BF44" s="4">
        <v>63.89</v>
      </c>
      <c r="BG44" s="4">
        <v>63.19</v>
      </c>
      <c r="BH44" s="4">
        <v>62.49</v>
      </c>
      <c r="BI44" s="4">
        <v>61.69</v>
      </c>
      <c r="BJ44" s="4">
        <v>60.89</v>
      </c>
      <c r="BK44" s="4">
        <v>60.16</v>
      </c>
      <c r="BL44" s="4">
        <v>59.44</v>
      </c>
      <c r="BM44" s="4">
        <v>58.75</v>
      </c>
      <c r="BN44" s="4">
        <v>58.11</v>
      </c>
      <c r="BO44" s="4">
        <v>57.4</v>
      </c>
      <c r="BP44" s="4">
        <v>56.65</v>
      </c>
      <c r="BQ44" s="4">
        <v>55.97</v>
      </c>
      <c r="BR44" s="4">
        <v>55.36</v>
      </c>
      <c r="BS44" s="4">
        <v>54.67</v>
      </c>
      <c r="BT44" s="4">
        <v>53.94</v>
      </c>
      <c r="BU44" s="4">
        <v>53.35</v>
      </c>
      <c r="BV44" s="4">
        <v>52.76</v>
      </c>
      <c r="BW44" s="4">
        <v>52.09</v>
      </c>
      <c r="BX44" s="4">
        <v>51.46</v>
      </c>
      <c r="BY44" s="4">
        <v>50.8</v>
      </c>
      <c r="BZ44" s="4">
        <v>50.21</v>
      </c>
      <c r="CA44" s="4">
        <v>49.71</v>
      </c>
      <c r="CB44" s="4">
        <v>49.04</v>
      </c>
      <c r="CC44" s="4">
        <v>48.32</v>
      </c>
      <c r="CD44" s="4">
        <v>47.76</v>
      </c>
      <c r="CE44" s="4">
        <v>47.29</v>
      </c>
      <c r="CF44" s="4">
        <v>46.71</v>
      </c>
      <c r="CG44" s="4">
        <v>46.16</v>
      </c>
      <c r="CH44" s="4">
        <v>45.72</v>
      </c>
      <c r="CI44" s="4">
        <v>45.18</v>
      </c>
      <c r="CJ44" s="4">
        <v>44.55</v>
      </c>
      <c r="CK44" s="4">
        <v>43.98</v>
      </c>
      <c r="CL44" s="4">
        <v>43.4</v>
      </c>
      <c r="CM44" s="4">
        <v>42.89</v>
      </c>
    </row>
    <row r="45" spans="1:91">
      <c r="A45" s="2">
        <v>39</v>
      </c>
      <c r="B45" s="4">
        <v>152.38</v>
      </c>
      <c r="C45" s="4">
        <v>136.83000000000001</v>
      </c>
      <c r="D45" s="4">
        <v>131.57</v>
      </c>
      <c r="E45" s="4">
        <v>126.66</v>
      </c>
      <c r="F45" s="4">
        <v>125.58</v>
      </c>
      <c r="G45" s="4">
        <v>124.54</v>
      </c>
      <c r="H45" s="4">
        <v>123.54</v>
      </c>
      <c r="I45" s="4">
        <v>122.51</v>
      </c>
      <c r="J45" s="4">
        <v>121.45</v>
      </c>
      <c r="K45" s="4">
        <v>120.41</v>
      </c>
      <c r="L45" s="4">
        <v>119.3</v>
      </c>
      <c r="M45" s="4">
        <v>118.16</v>
      </c>
      <c r="N45" s="4">
        <v>116.99</v>
      </c>
      <c r="O45" s="4">
        <v>115.76</v>
      </c>
      <c r="P45" s="4">
        <v>114.65</v>
      </c>
      <c r="Q45" s="4">
        <v>113.55</v>
      </c>
      <c r="R45" s="4">
        <v>112.24</v>
      </c>
      <c r="S45" s="4">
        <v>110.99</v>
      </c>
      <c r="T45" s="4">
        <v>109.83</v>
      </c>
      <c r="U45" s="4">
        <v>108.59</v>
      </c>
      <c r="V45" s="4">
        <v>107.46</v>
      </c>
      <c r="W45" s="4">
        <v>106.21</v>
      </c>
      <c r="X45" s="4">
        <v>104.84</v>
      </c>
      <c r="Y45" s="4">
        <v>103.65</v>
      </c>
      <c r="Z45" s="4">
        <v>102.45</v>
      </c>
      <c r="AA45" s="4">
        <v>101.14</v>
      </c>
      <c r="AB45" s="4">
        <v>99.85</v>
      </c>
      <c r="AC45" s="4">
        <v>98.69</v>
      </c>
      <c r="AD45" s="4">
        <v>97.57</v>
      </c>
      <c r="AE45" s="4">
        <v>96.41</v>
      </c>
      <c r="AF45" s="4">
        <v>95.27</v>
      </c>
      <c r="AG45" s="4">
        <v>94.1</v>
      </c>
      <c r="AH45" s="4">
        <v>92.91</v>
      </c>
      <c r="AI45" s="4">
        <v>91.77</v>
      </c>
      <c r="AJ45" s="4">
        <v>90.73</v>
      </c>
      <c r="AK45" s="4">
        <v>89.71</v>
      </c>
      <c r="AL45" s="4">
        <v>88.64</v>
      </c>
      <c r="AM45" s="4">
        <v>87.49</v>
      </c>
      <c r="AN45" s="4">
        <v>86.4</v>
      </c>
      <c r="AO45" s="4">
        <v>85.44</v>
      </c>
      <c r="AP45" s="4">
        <v>84.41</v>
      </c>
      <c r="AQ45" s="4">
        <v>83.45</v>
      </c>
      <c r="AR45" s="4">
        <v>82.4</v>
      </c>
      <c r="AS45" s="4">
        <v>81.38</v>
      </c>
      <c r="AT45" s="4">
        <v>80.430000000000007</v>
      </c>
      <c r="AU45" s="4">
        <v>79.42</v>
      </c>
      <c r="AV45" s="4">
        <v>78.52</v>
      </c>
      <c r="AW45" s="4">
        <v>77.59</v>
      </c>
      <c r="AX45" s="4">
        <v>76.69</v>
      </c>
      <c r="AY45" s="4">
        <v>75.739999999999995</v>
      </c>
      <c r="AZ45" s="4">
        <v>74.739999999999995</v>
      </c>
      <c r="BA45" s="4">
        <v>73.930000000000007</v>
      </c>
      <c r="BB45" s="4">
        <v>73.069999999999993</v>
      </c>
      <c r="BC45" s="4">
        <v>72.08</v>
      </c>
      <c r="BD45" s="4">
        <v>71.2</v>
      </c>
      <c r="BE45" s="4">
        <v>70.38</v>
      </c>
      <c r="BF45" s="4">
        <v>69.56</v>
      </c>
      <c r="BG45" s="4">
        <v>68.680000000000007</v>
      </c>
      <c r="BH45" s="4">
        <v>67.81</v>
      </c>
      <c r="BI45" s="4">
        <v>67.03</v>
      </c>
      <c r="BJ45" s="4">
        <v>66.25</v>
      </c>
      <c r="BK45" s="4">
        <v>65.430000000000007</v>
      </c>
      <c r="BL45" s="4">
        <v>64.69</v>
      </c>
      <c r="BM45" s="4">
        <v>63.97</v>
      </c>
      <c r="BN45" s="4">
        <v>63.2</v>
      </c>
      <c r="BO45" s="4">
        <v>62.43</v>
      </c>
      <c r="BP45" s="4">
        <v>61.57</v>
      </c>
      <c r="BQ45" s="4">
        <v>60.85</v>
      </c>
      <c r="BR45" s="4">
        <v>60.19</v>
      </c>
      <c r="BS45" s="4">
        <v>59.4</v>
      </c>
      <c r="BT45" s="4">
        <v>58.64</v>
      </c>
      <c r="BU45" s="4">
        <v>57.95</v>
      </c>
      <c r="BV45" s="4">
        <v>57.32</v>
      </c>
      <c r="BW45" s="4">
        <v>56.69</v>
      </c>
      <c r="BX45" s="4">
        <v>55.96</v>
      </c>
      <c r="BY45" s="4">
        <v>55.25</v>
      </c>
      <c r="BZ45" s="4">
        <v>54.63</v>
      </c>
      <c r="CA45" s="4">
        <v>53.95</v>
      </c>
      <c r="CB45" s="4">
        <v>53.22</v>
      </c>
      <c r="CC45" s="4">
        <v>52.58</v>
      </c>
      <c r="CD45" s="4">
        <v>52.03</v>
      </c>
      <c r="CE45" s="4">
        <v>51.43</v>
      </c>
      <c r="CF45" s="4">
        <v>50.79</v>
      </c>
      <c r="CG45" s="4">
        <v>50.24</v>
      </c>
      <c r="CH45" s="4">
        <v>49.72</v>
      </c>
      <c r="CI45" s="4">
        <v>48.97</v>
      </c>
      <c r="CJ45" s="4">
        <v>48.34</v>
      </c>
      <c r="CK45" s="4">
        <v>47.83</v>
      </c>
      <c r="CL45" s="4">
        <v>47.24</v>
      </c>
      <c r="CM45" s="4">
        <v>46.71</v>
      </c>
    </row>
    <row r="46" spans="1:91">
      <c r="A46" s="2">
        <v>40</v>
      </c>
      <c r="B46" s="4">
        <v>149.52000000000001</v>
      </c>
      <c r="C46" s="4">
        <v>143.77000000000001</v>
      </c>
      <c r="D46" s="4">
        <v>138.53</v>
      </c>
      <c r="E46" s="4">
        <v>137.52000000000001</v>
      </c>
      <c r="F46" s="4">
        <v>136.5</v>
      </c>
      <c r="G46" s="4">
        <v>135.41</v>
      </c>
      <c r="H46" s="4">
        <v>134.41999999999999</v>
      </c>
      <c r="I46" s="4">
        <v>133.44999999999999</v>
      </c>
      <c r="J46" s="4">
        <v>132.36000000000001</v>
      </c>
      <c r="K46" s="4">
        <v>131.15</v>
      </c>
      <c r="L46" s="4">
        <v>129.87</v>
      </c>
      <c r="M46" s="4">
        <v>128.65</v>
      </c>
      <c r="N46" s="4">
        <v>127.47</v>
      </c>
      <c r="O46" s="4">
        <v>126.29</v>
      </c>
      <c r="P46" s="4">
        <v>125.05</v>
      </c>
      <c r="Q46" s="4">
        <v>123.69</v>
      </c>
      <c r="R46" s="4">
        <v>122.41</v>
      </c>
      <c r="S46" s="4">
        <v>121.18</v>
      </c>
      <c r="T46" s="4">
        <v>119.81</v>
      </c>
      <c r="U46" s="4">
        <v>118.54</v>
      </c>
      <c r="V46" s="4">
        <v>117.22</v>
      </c>
      <c r="W46" s="4">
        <v>115.71</v>
      </c>
      <c r="X46" s="4">
        <v>114.35</v>
      </c>
      <c r="Y46" s="4">
        <v>113.1</v>
      </c>
      <c r="Z46" s="4">
        <v>111.68</v>
      </c>
      <c r="AA46" s="4">
        <v>110.23</v>
      </c>
      <c r="AB46" s="4">
        <v>108.99</v>
      </c>
      <c r="AC46" s="4">
        <v>107.83</v>
      </c>
      <c r="AD46" s="4">
        <v>106.45</v>
      </c>
      <c r="AE46" s="4">
        <v>105.13</v>
      </c>
      <c r="AF46" s="4">
        <v>103.9</v>
      </c>
      <c r="AG46" s="4">
        <v>102.53</v>
      </c>
      <c r="AH46" s="4">
        <v>101.24</v>
      </c>
      <c r="AI46" s="4">
        <v>100.1</v>
      </c>
      <c r="AJ46" s="4">
        <v>98.97</v>
      </c>
      <c r="AK46" s="4">
        <v>97.79</v>
      </c>
      <c r="AL46" s="4">
        <v>96.59</v>
      </c>
      <c r="AM46" s="4">
        <v>95.36</v>
      </c>
      <c r="AN46" s="4">
        <v>94.27</v>
      </c>
      <c r="AO46" s="4">
        <v>93.16</v>
      </c>
      <c r="AP46" s="4">
        <v>92.03</v>
      </c>
      <c r="AQ46" s="4">
        <v>90.85</v>
      </c>
      <c r="AR46" s="4">
        <v>89.7</v>
      </c>
      <c r="AS46" s="4">
        <v>88.67</v>
      </c>
      <c r="AT46" s="4">
        <v>87.59</v>
      </c>
      <c r="AU46" s="4">
        <v>86.59</v>
      </c>
      <c r="AV46" s="4">
        <v>85.58</v>
      </c>
      <c r="AW46" s="4">
        <v>84.54</v>
      </c>
      <c r="AX46" s="4">
        <v>83.58</v>
      </c>
      <c r="AY46" s="4">
        <v>82.64</v>
      </c>
      <c r="AZ46" s="4">
        <v>81.64</v>
      </c>
      <c r="BA46" s="4">
        <v>80.56</v>
      </c>
      <c r="BB46" s="4">
        <v>79.56</v>
      </c>
      <c r="BC46" s="4">
        <v>78.7</v>
      </c>
      <c r="BD46" s="4">
        <v>77.73</v>
      </c>
      <c r="BE46" s="4">
        <v>76.739999999999995</v>
      </c>
      <c r="BF46" s="4">
        <v>75.81</v>
      </c>
      <c r="BG46" s="4">
        <v>74.88</v>
      </c>
      <c r="BH46" s="4">
        <v>74.02</v>
      </c>
      <c r="BI46" s="4">
        <v>73.19</v>
      </c>
      <c r="BJ46" s="4">
        <v>72.31</v>
      </c>
      <c r="BK46" s="4">
        <v>71.45</v>
      </c>
      <c r="BL46" s="4">
        <v>70.62</v>
      </c>
      <c r="BM46" s="4">
        <v>69.760000000000005</v>
      </c>
      <c r="BN46" s="4">
        <v>68.92</v>
      </c>
      <c r="BO46" s="4">
        <v>67.97</v>
      </c>
      <c r="BP46" s="4">
        <v>67.17</v>
      </c>
      <c r="BQ46" s="4">
        <v>66.47</v>
      </c>
      <c r="BR46" s="4">
        <v>65.59</v>
      </c>
      <c r="BS46" s="4">
        <v>64.77</v>
      </c>
      <c r="BT46" s="4">
        <v>64.040000000000006</v>
      </c>
      <c r="BU46" s="4">
        <v>63.25</v>
      </c>
      <c r="BV46" s="4">
        <v>62.53</v>
      </c>
      <c r="BW46" s="4">
        <v>61.8</v>
      </c>
      <c r="BX46" s="4">
        <v>60.98</v>
      </c>
      <c r="BY46" s="4">
        <v>60.24</v>
      </c>
      <c r="BZ46" s="4">
        <v>59.57</v>
      </c>
      <c r="CA46" s="4">
        <v>58.85</v>
      </c>
      <c r="CB46" s="4">
        <v>58.14</v>
      </c>
      <c r="CC46" s="4">
        <v>57.45</v>
      </c>
      <c r="CD46" s="4">
        <v>56.77</v>
      </c>
      <c r="CE46" s="4">
        <v>56.11</v>
      </c>
      <c r="CF46" s="4">
        <v>55.4</v>
      </c>
      <c r="CG46" s="4">
        <v>54.78</v>
      </c>
      <c r="CH46" s="4">
        <v>54.12</v>
      </c>
      <c r="CI46" s="4">
        <v>53.44</v>
      </c>
      <c r="CJ46" s="4">
        <v>52.79</v>
      </c>
      <c r="CK46" s="4">
        <v>52.14</v>
      </c>
      <c r="CL46" s="4">
        <v>51.54</v>
      </c>
      <c r="CM46" s="4">
        <v>50.93</v>
      </c>
    </row>
    <row r="47" spans="1:91">
      <c r="A47" s="2">
        <v>41</v>
      </c>
      <c r="B47" s="4">
        <v>156.94</v>
      </c>
      <c r="C47" s="4">
        <v>151.31</v>
      </c>
      <c r="D47" s="4">
        <v>150.43</v>
      </c>
      <c r="E47" s="4">
        <v>149.43</v>
      </c>
      <c r="F47" s="4">
        <v>148.38</v>
      </c>
      <c r="G47" s="4">
        <v>147.44</v>
      </c>
      <c r="H47" s="4">
        <v>146.46</v>
      </c>
      <c r="I47" s="4">
        <v>145.34</v>
      </c>
      <c r="J47" s="4">
        <v>144.21</v>
      </c>
      <c r="K47" s="4">
        <v>142.94</v>
      </c>
      <c r="L47" s="4">
        <v>141.66</v>
      </c>
      <c r="M47" s="4">
        <v>140.43</v>
      </c>
      <c r="N47" s="4">
        <v>139.19999999999999</v>
      </c>
      <c r="O47" s="4">
        <v>137.94999999999999</v>
      </c>
      <c r="P47" s="4">
        <v>136.52000000000001</v>
      </c>
      <c r="Q47" s="4">
        <v>135.13</v>
      </c>
      <c r="R47" s="4">
        <v>133.84</v>
      </c>
      <c r="S47" s="4">
        <v>132.38</v>
      </c>
      <c r="T47" s="4">
        <v>130.94</v>
      </c>
      <c r="U47" s="4">
        <v>129.46</v>
      </c>
      <c r="V47" s="4">
        <v>127.91</v>
      </c>
      <c r="W47" s="4">
        <v>126.48</v>
      </c>
      <c r="X47" s="4">
        <v>124.98</v>
      </c>
      <c r="Y47" s="4">
        <v>123.46</v>
      </c>
      <c r="Z47" s="4">
        <v>121.92</v>
      </c>
      <c r="AA47" s="4">
        <v>120.43</v>
      </c>
      <c r="AB47" s="4">
        <v>119.03</v>
      </c>
      <c r="AC47" s="4">
        <v>117.62</v>
      </c>
      <c r="AD47" s="4">
        <v>116.26</v>
      </c>
      <c r="AE47" s="4">
        <v>114.84</v>
      </c>
      <c r="AF47" s="4">
        <v>113.33</v>
      </c>
      <c r="AG47" s="4">
        <v>111.98</v>
      </c>
      <c r="AH47" s="4">
        <v>110.71</v>
      </c>
      <c r="AI47" s="4">
        <v>109.36</v>
      </c>
      <c r="AJ47" s="4">
        <v>108.08</v>
      </c>
      <c r="AK47" s="4">
        <v>106.8</v>
      </c>
      <c r="AL47" s="4">
        <v>105.42</v>
      </c>
      <c r="AM47" s="4">
        <v>104.13</v>
      </c>
      <c r="AN47" s="4">
        <v>102.88</v>
      </c>
      <c r="AO47" s="4">
        <v>101.7</v>
      </c>
      <c r="AP47" s="4">
        <v>100.42</v>
      </c>
      <c r="AQ47" s="4">
        <v>99.11</v>
      </c>
      <c r="AR47" s="4">
        <v>97.99</v>
      </c>
      <c r="AS47" s="4">
        <v>96.89</v>
      </c>
      <c r="AT47" s="4">
        <v>95.74</v>
      </c>
      <c r="AU47" s="4">
        <v>94.56</v>
      </c>
      <c r="AV47" s="4">
        <v>93.43</v>
      </c>
      <c r="AW47" s="4">
        <v>92.41</v>
      </c>
      <c r="AX47" s="4">
        <v>91.4</v>
      </c>
      <c r="AY47" s="4">
        <v>90.21</v>
      </c>
      <c r="AZ47" s="4">
        <v>89.01</v>
      </c>
      <c r="BA47" s="4">
        <v>87.99</v>
      </c>
      <c r="BB47" s="4">
        <v>87.05</v>
      </c>
      <c r="BC47" s="4">
        <v>85.91</v>
      </c>
      <c r="BD47" s="4">
        <v>84.79</v>
      </c>
      <c r="BE47" s="4">
        <v>83.82</v>
      </c>
      <c r="BF47" s="4">
        <v>82.84</v>
      </c>
      <c r="BG47" s="4">
        <v>81.86</v>
      </c>
      <c r="BH47" s="4">
        <v>80.88</v>
      </c>
      <c r="BI47" s="4">
        <v>79.930000000000007</v>
      </c>
      <c r="BJ47" s="4">
        <v>78.94</v>
      </c>
      <c r="BK47" s="4">
        <v>77.98</v>
      </c>
      <c r="BL47" s="4">
        <v>77.05</v>
      </c>
      <c r="BM47" s="4">
        <v>76.11</v>
      </c>
      <c r="BN47" s="4">
        <v>75.19</v>
      </c>
      <c r="BO47" s="4">
        <v>74.37</v>
      </c>
      <c r="BP47" s="4">
        <v>73.459999999999994</v>
      </c>
      <c r="BQ47" s="4">
        <v>72.459999999999994</v>
      </c>
      <c r="BR47" s="4">
        <v>71.680000000000007</v>
      </c>
      <c r="BS47" s="4">
        <v>70.89</v>
      </c>
      <c r="BT47" s="4">
        <v>69.94</v>
      </c>
      <c r="BU47" s="4">
        <v>69.13</v>
      </c>
      <c r="BV47" s="4">
        <v>68.319999999999993</v>
      </c>
      <c r="BW47" s="4">
        <v>67.44</v>
      </c>
      <c r="BX47" s="4">
        <v>66.650000000000006</v>
      </c>
      <c r="BY47" s="4">
        <v>65.81</v>
      </c>
      <c r="BZ47" s="4">
        <v>64.97</v>
      </c>
      <c r="CA47" s="4">
        <v>64.28</v>
      </c>
      <c r="CB47" s="4">
        <v>63.52</v>
      </c>
      <c r="CC47" s="4">
        <v>62.71</v>
      </c>
      <c r="CD47" s="4">
        <v>61.98</v>
      </c>
      <c r="CE47" s="4">
        <v>61.26</v>
      </c>
      <c r="CF47" s="4">
        <v>60.55</v>
      </c>
      <c r="CG47" s="4">
        <v>59.86</v>
      </c>
      <c r="CH47" s="4">
        <v>59.13</v>
      </c>
      <c r="CI47" s="4">
        <v>58.37</v>
      </c>
      <c r="CJ47" s="4">
        <v>57.65</v>
      </c>
      <c r="CK47" s="4">
        <v>56.98</v>
      </c>
      <c r="CL47" s="4">
        <v>56.3</v>
      </c>
      <c r="CM47" s="4">
        <v>55.68</v>
      </c>
    </row>
    <row r="48" spans="1:91">
      <c r="A48" s="2">
        <v>42</v>
      </c>
      <c r="B48" s="4">
        <v>164.83</v>
      </c>
      <c r="C48" s="4">
        <v>164.03</v>
      </c>
      <c r="D48" s="4">
        <v>163.12</v>
      </c>
      <c r="E48" s="4">
        <v>162.19999999999999</v>
      </c>
      <c r="F48" s="4">
        <v>161.24</v>
      </c>
      <c r="G48" s="4">
        <v>160.25</v>
      </c>
      <c r="H48" s="4">
        <v>159.21</v>
      </c>
      <c r="I48" s="4">
        <v>158.18</v>
      </c>
      <c r="J48" s="4">
        <v>157</v>
      </c>
      <c r="K48" s="4">
        <v>155.71</v>
      </c>
      <c r="L48" s="4">
        <v>154.43</v>
      </c>
      <c r="M48" s="4">
        <v>153.09</v>
      </c>
      <c r="N48" s="4">
        <v>151.74</v>
      </c>
      <c r="O48" s="4">
        <v>150.30000000000001</v>
      </c>
      <c r="P48" s="4">
        <v>148.82</v>
      </c>
      <c r="Q48" s="4">
        <v>147.34</v>
      </c>
      <c r="R48" s="4">
        <v>145.83000000000001</v>
      </c>
      <c r="S48" s="4">
        <v>144.28</v>
      </c>
      <c r="T48" s="4">
        <v>142.65</v>
      </c>
      <c r="U48" s="4">
        <v>141.04</v>
      </c>
      <c r="V48" s="4">
        <v>139.41</v>
      </c>
      <c r="W48" s="4">
        <v>137.74</v>
      </c>
      <c r="X48" s="4">
        <v>136.09</v>
      </c>
      <c r="Y48" s="4">
        <v>134.41999999999999</v>
      </c>
      <c r="Z48" s="4">
        <v>132.75</v>
      </c>
      <c r="AA48" s="4">
        <v>131.13</v>
      </c>
      <c r="AB48" s="4">
        <v>129.56</v>
      </c>
      <c r="AC48" s="4">
        <v>128.12</v>
      </c>
      <c r="AD48" s="4">
        <v>126.56</v>
      </c>
      <c r="AE48" s="4">
        <v>124.97</v>
      </c>
      <c r="AF48" s="4">
        <v>123.56</v>
      </c>
      <c r="AG48" s="4">
        <v>122.11</v>
      </c>
      <c r="AH48" s="4">
        <v>120.6</v>
      </c>
      <c r="AI48" s="4">
        <v>119.2</v>
      </c>
      <c r="AJ48" s="4">
        <v>117.78</v>
      </c>
      <c r="AK48" s="4">
        <v>116.29</v>
      </c>
      <c r="AL48" s="4">
        <v>114.85</v>
      </c>
      <c r="AM48" s="4">
        <v>113.45</v>
      </c>
      <c r="AN48" s="4">
        <v>112.18</v>
      </c>
      <c r="AO48" s="4">
        <v>110.76</v>
      </c>
      <c r="AP48" s="4">
        <v>109.35</v>
      </c>
      <c r="AQ48" s="4">
        <v>108.11</v>
      </c>
      <c r="AR48" s="4">
        <v>106.89</v>
      </c>
      <c r="AS48" s="4">
        <v>105.58</v>
      </c>
      <c r="AT48" s="4">
        <v>104.3</v>
      </c>
      <c r="AU48" s="4">
        <v>103.07</v>
      </c>
      <c r="AV48" s="4">
        <v>101.83</v>
      </c>
      <c r="AW48" s="4">
        <v>100.69</v>
      </c>
      <c r="AX48" s="4">
        <v>99.37</v>
      </c>
      <c r="AY48" s="4">
        <v>98.06</v>
      </c>
      <c r="AZ48" s="4">
        <v>96.99</v>
      </c>
      <c r="BA48" s="4">
        <v>95.98</v>
      </c>
      <c r="BB48" s="4">
        <v>94.76</v>
      </c>
      <c r="BC48" s="4">
        <v>93.53</v>
      </c>
      <c r="BD48" s="4">
        <v>92.45</v>
      </c>
      <c r="BE48" s="4">
        <v>91.39</v>
      </c>
      <c r="BF48" s="4">
        <v>90.22</v>
      </c>
      <c r="BG48" s="4">
        <v>89.05</v>
      </c>
      <c r="BH48" s="4">
        <v>88.07</v>
      </c>
      <c r="BI48" s="4">
        <v>87.07</v>
      </c>
      <c r="BJ48" s="4">
        <v>86.03</v>
      </c>
      <c r="BK48" s="4">
        <v>84.9</v>
      </c>
      <c r="BL48" s="4">
        <v>83.88</v>
      </c>
      <c r="BM48" s="4">
        <v>82.98</v>
      </c>
      <c r="BN48" s="4">
        <v>81.99</v>
      </c>
      <c r="BO48" s="4">
        <v>80.92</v>
      </c>
      <c r="BP48" s="4">
        <v>79.900000000000006</v>
      </c>
      <c r="BQ48" s="4">
        <v>78.989999999999995</v>
      </c>
      <c r="BR48" s="4">
        <v>78.040000000000006</v>
      </c>
      <c r="BS48" s="4">
        <v>77.16</v>
      </c>
      <c r="BT48" s="4">
        <v>76.25</v>
      </c>
      <c r="BU48" s="4">
        <v>75.290000000000006</v>
      </c>
      <c r="BV48" s="4">
        <v>74.400000000000006</v>
      </c>
      <c r="BW48" s="4">
        <v>73.489999999999995</v>
      </c>
      <c r="BX48" s="4">
        <v>72.55</v>
      </c>
      <c r="BY48" s="4">
        <v>71.67</v>
      </c>
      <c r="BZ48" s="4">
        <v>70.8</v>
      </c>
      <c r="CA48" s="4">
        <v>69.930000000000007</v>
      </c>
      <c r="CB48" s="4">
        <v>69.13</v>
      </c>
      <c r="CC48" s="4">
        <v>68.34</v>
      </c>
      <c r="CD48" s="4">
        <v>67.55</v>
      </c>
      <c r="CE48" s="4">
        <v>66.7</v>
      </c>
      <c r="CF48" s="4">
        <v>65.86</v>
      </c>
      <c r="CG48" s="4">
        <v>65.099999999999994</v>
      </c>
      <c r="CH48" s="4">
        <v>64.37</v>
      </c>
      <c r="CI48" s="4">
        <v>63.6</v>
      </c>
      <c r="CJ48" s="4">
        <v>62.8</v>
      </c>
      <c r="CK48" s="4">
        <v>62.05</v>
      </c>
      <c r="CL48" s="4">
        <v>61.36</v>
      </c>
      <c r="CM48" s="4">
        <v>60.66</v>
      </c>
    </row>
    <row r="49" spans="1:91">
      <c r="A49" s="2">
        <v>43</v>
      </c>
      <c r="B49" s="4">
        <v>178.53</v>
      </c>
      <c r="C49" s="4">
        <v>177.75</v>
      </c>
      <c r="D49" s="4">
        <v>176.89</v>
      </c>
      <c r="E49" s="4">
        <v>175.91</v>
      </c>
      <c r="F49" s="4">
        <v>174.96</v>
      </c>
      <c r="G49" s="4">
        <v>173.98</v>
      </c>
      <c r="H49" s="4">
        <v>172.88</v>
      </c>
      <c r="I49" s="4">
        <v>171.74</v>
      </c>
      <c r="J49" s="4">
        <v>170.49</v>
      </c>
      <c r="K49" s="4">
        <v>169.18</v>
      </c>
      <c r="L49" s="4">
        <v>167.83</v>
      </c>
      <c r="M49" s="4">
        <v>166.38</v>
      </c>
      <c r="N49" s="4">
        <v>164.87</v>
      </c>
      <c r="O49" s="4">
        <v>163.37</v>
      </c>
      <c r="P49" s="4">
        <v>161.83000000000001</v>
      </c>
      <c r="Q49" s="4">
        <v>160.13</v>
      </c>
      <c r="R49" s="4">
        <v>158.41999999999999</v>
      </c>
      <c r="S49" s="4">
        <v>156.72</v>
      </c>
      <c r="T49" s="4">
        <v>154.96</v>
      </c>
      <c r="U49" s="4">
        <v>153.22</v>
      </c>
      <c r="V49" s="4">
        <v>151.46</v>
      </c>
      <c r="W49" s="4">
        <v>149.62</v>
      </c>
      <c r="X49" s="4">
        <v>147.76</v>
      </c>
      <c r="Y49" s="4">
        <v>145.99</v>
      </c>
      <c r="Z49" s="4">
        <v>144.24</v>
      </c>
      <c r="AA49" s="4">
        <v>142.41999999999999</v>
      </c>
      <c r="AB49" s="4">
        <v>140.72</v>
      </c>
      <c r="AC49" s="4">
        <v>139.07</v>
      </c>
      <c r="AD49" s="4">
        <v>137.41</v>
      </c>
      <c r="AE49" s="4">
        <v>135.82</v>
      </c>
      <c r="AF49" s="4">
        <v>134.16</v>
      </c>
      <c r="AG49" s="4">
        <v>132.44999999999999</v>
      </c>
      <c r="AH49" s="4">
        <v>130.91</v>
      </c>
      <c r="AI49" s="4">
        <v>129.36000000000001</v>
      </c>
      <c r="AJ49" s="4">
        <v>127.8</v>
      </c>
      <c r="AK49" s="4">
        <v>126.27</v>
      </c>
      <c r="AL49" s="4">
        <v>124.72</v>
      </c>
      <c r="AM49" s="4">
        <v>123.22</v>
      </c>
      <c r="AN49" s="4">
        <v>121.74</v>
      </c>
      <c r="AO49" s="4">
        <v>120.29</v>
      </c>
      <c r="AP49" s="4">
        <v>118.82</v>
      </c>
      <c r="AQ49" s="4">
        <v>117.39</v>
      </c>
      <c r="AR49" s="4">
        <v>115.94</v>
      </c>
      <c r="AS49" s="4">
        <v>114.63</v>
      </c>
      <c r="AT49" s="4">
        <v>113.34</v>
      </c>
      <c r="AU49" s="4">
        <v>111.87</v>
      </c>
      <c r="AV49" s="4">
        <v>110.52</v>
      </c>
      <c r="AW49" s="4">
        <v>109.21</v>
      </c>
      <c r="AX49" s="4">
        <v>107.83</v>
      </c>
      <c r="AY49" s="4">
        <v>106.6</v>
      </c>
      <c r="AZ49" s="4">
        <v>105.4</v>
      </c>
      <c r="BA49" s="4">
        <v>104.12</v>
      </c>
      <c r="BB49" s="4">
        <v>102.76</v>
      </c>
      <c r="BC49" s="4">
        <v>101.59</v>
      </c>
      <c r="BD49" s="4">
        <v>100.48</v>
      </c>
      <c r="BE49" s="4">
        <v>99.18</v>
      </c>
      <c r="BF49" s="4">
        <v>97.89</v>
      </c>
      <c r="BG49" s="4">
        <v>96.79</v>
      </c>
      <c r="BH49" s="4">
        <v>95.69</v>
      </c>
      <c r="BI49" s="4">
        <v>94.5</v>
      </c>
      <c r="BJ49" s="4">
        <v>93.28</v>
      </c>
      <c r="BK49" s="4">
        <v>92.17</v>
      </c>
      <c r="BL49" s="4">
        <v>91.18</v>
      </c>
      <c r="BM49" s="4">
        <v>90.06</v>
      </c>
      <c r="BN49" s="4">
        <v>88.88</v>
      </c>
      <c r="BO49" s="4">
        <v>87.87</v>
      </c>
      <c r="BP49" s="4">
        <v>86.81</v>
      </c>
      <c r="BQ49" s="4">
        <v>85.73</v>
      </c>
      <c r="BR49" s="4">
        <v>84.81</v>
      </c>
      <c r="BS49" s="4">
        <v>83.72</v>
      </c>
      <c r="BT49" s="4">
        <v>82.66</v>
      </c>
      <c r="BU49" s="4">
        <v>81.680000000000007</v>
      </c>
      <c r="BV49" s="4">
        <v>80.63</v>
      </c>
      <c r="BW49" s="4">
        <v>79.77</v>
      </c>
      <c r="BX49" s="4">
        <v>78.87</v>
      </c>
      <c r="BY49" s="4">
        <v>77.84</v>
      </c>
      <c r="BZ49" s="4">
        <v>76.930000000000007</v>
      </c>
      <c r="CA49" s="4">
        <v>76.02</v>
      </c>
      <c r="CB49" s="4">
        <v>75.11</v>
      </c>
      <c r="CC49" s="4">
        <v>74.2</v>
      </c>
      <c r="CD49" s="4">
        <v>73.290000000000006</v>
      </c>
      <c r="CE49" s="4">
        <v>72.39</v>
      </c>
      <c r="CF49" s="4">
        <v>71.48</v>
      </c>
      <c r="CG49" s="4">
        <v>70.72</v>
      </c>
      <c r="CH49" s="4">
        <v>69.91</v>
      </c>
      <c r="CI49" s="4">
        <v>69</v>
      </c>
      <c r="CJ49" s="4">
        <v>68.19</v>
      </c>
      <c r="CK49" s="4">
        <v>67.36</v>
      </c>
      <c r="CL49" s="4">
        <v>66.52</v>
      </c>
      <c r="CM49" s="4">
        <v>65.81</v>
      </c>
    </row>
    <row r="50" spans="1:91">
      <c r="A50" s="2">
        <v>44</v>
      </c>
      <c r="B50" s="4">
        <v>193.42</v>
      </c>
      <c r="C50" s="4">
        <v>192.61</v>
      </c>
      <c r="D50" s="4">
        <v>191.73</v>
      </c>
      <c r="E50" s="4">
        <v>190.88</v>
      </c>
      <c r="F50" s="4">
        <v>189.86</v>
      </c>
      <c r="G50" s="4">
        <v>188.76</v>
      </c>
      <c r="H50" s="4">
        <v>187.6</v>
      </c>
      <c r="I50" s="4">
        <v>186.35</v>
      </c>
      <c r="J50" s="4">
        <v>185.01</v>
      </c>
      <c r="K50" s="4">
        <v>183.6</v>
      </c>
      <c r="L50" s="4">
        <v>182.17</v>
      </c>
      <c r="M50" s="4">
        <v>180.56</v>
      </c>
      <c r="N50" s="4">
        <v>178.96</v>
      </c>
      <c r="O50" s="4">
        <v>177.39</v>
      </c>
      <c r="P50" s="4">
        <v>175.5</v>
      </c>
      <c r="Q50" s="4">
        <v>173.64</v>
      </c>
      <c r="R50" s="4">
        <v>171.78</v>
      </c>
      <c r="S50" s="4">
        <v>169.87</v>
      </c>
      <c r="T50" s="4">
        <v>168</v>
      </c>
      <c r="U50" s="4">
        <v>166.13</v>
      </c>
      <c r="V50" s="4">
        <v>164.19</v>
      </c>
      <c r="W50" s="4">
        <v>162.12</v>
      </c>
      <c r="X50" s="4">
        <v>160.11000000000001</v>
      </c>
      <c r="Y50" s="4">
        <v>158.16</v>
      </c>
      <c r="Z50" s="4">
        <v>156.25</v>
      </c>
      <c r="AA50" s="4">
        <v>154.41</v>
      </c>
      <c r="AB50" s="4">
        <v>152.57</v>
      </c>
      <c r="AC50" s="4">
        <v>150.75</v>
      </c>
      <c r="AD50" s="4">
        <v>148.91999999999999</v>
      </c>
      <c r="AE50" s="4">
        <v>147.09</v>
      </c>
      <c r="AF50" s="4">
        <v>145.24</v>
      </c>
      <c r="AG50" s="4">
        <v>143.47999999999999</v>
      </c>
      <c r="AH50" s="4">
        <v>141.80000000000001</v>
      </c>
      <c r="AI50" s="4">
        <v>140.11000000000001</v>
      </c>
      <c r="AJ50" s="4">
        <v>138.41</v>
      </c>
      <c r="AK50" s="4">
        <v>136.72999999999999</v>
      </c>
      <c r="AL50" s="4">
        <v>135.08000000000001</v>
      </c>
      <c r="AM50" s="4">
        <v>133.49</v>
      </c>
      <c r="AN50" s="4">
        <v>131.94</v>
      </c>
      <c r="AO50" s="4">
        <v>130.28</v>
      </c>
      <c r="AP50" s="4">
        <v>128.63999999999999</v>
      </c>
      <c r="AQ50" s="4">
        <v>127.09</v>
      </c>
      <c r="AR50" s="4">
        <v>125.68</v>
      </c>
      <c r="AS50" s="4">
        <v>124.3</v>
      </c>
      <c r="AT50" s="4">
        <v>122.74</v>
      </c>
      <c r="AU50" s="4">
        <v>121.15</v>
      </c>
      <c r="AV50" s="4">
        <v>119.77</v>
      </c>
      <c r="AW50" s="4">
        <v>118.41</v>
      </c>
      <c r="AX50" s="4">
        <v>116.92</v>
      </c>
      <c r="AY50" s="4">
        <v>115.49</v>
      </c>
      <c r="AZ50" s="4">
        <v>114.17</v>
      </c>
      <c r="BA50" s="4">
        <v>112.75</v>
      </c>
      <c r="BB50" s="4">
        <v>111.38</v>
      </c>
      <c r="BC50" s="4">
        <v>110.13</v>
      </c>
      <c r="BD50" s="4">
        <v>108.74</v>
      </c>
      <c r="BE50" s="4">
        <v>107.39</v>
      </c>
      <c r="BF50" s="4">
        <v>106.17</v>
      </c>
      <c r="BG50" s="4">
        <v>104.94</v>
      </c>
      <c r="BH50" s="4">
        <v>103.58</v>
      </c>
      <c r="BI50" s="4">
        <v>102.27</v>
      </c>
      <c r="BJ50" s="4">
        <v>101.12</v>
      </c>
      <c r="BK50" s="4">
        <v>99.97</v>
      </c>
      <c r="BL50" s="4">
        <v>98.75</v>
      </c>
      <c r="BM50" s="4">
        <v>97.49</v>
      </c>
      <c r="BN50" s="4">
        <v>96.36</v>
      </c>
      <c r="BO50" s="4">
        <v>95.23</v>
      </c>
      <c r="BP50" s="4">
        <v>94.06</v>
      </c>
      <c r="BQ50" s="4">
        <v>92.94</v>
      </c>
      <c r="BR50" s="4">
        <v>91.8</v>
      </c>
      <c r="BS50" s="4">
        <v>90.69</v>
      </c>
      <c r="BT50" s="4">
        <v>89.55</v>
      </c>
      <c r="BU50" s="4">
        <v>88.48</v>
      </c>
      <c r="BV50" s="4">
        <v>87.48</v>
      </c>
      <c r="BW50" s="4">
        <v>86.41</v>
      </c>
      <c r="BX50" s="4">
        <v>85.42</v>
      </c>
      <c r="BY50" s="4">
        <v>84.43</v>
      </c>
      <c r="BZ50" s="4">
        <v>83.36</v>
      </c>
      <c r="CA50" s="4">
        <v>82.41</v>
      </c>
      <c r="CB50" s="4">
        <v>81.39</v>
      </c>
      <c r="CC50" s="4">
        <v>80.36</v>
      </c>
      <c r="CD50" s="4">
        <v>79.400000000000006</v>
      </c>
      <c r="CE50" s="4">
        <v>78.44</v>
      </c>
      <c r="CF50" s="4">
        <v>77.540000000000006</v>
      </c>
      <c r="CG50" s="4">
        <v>76.569999999999993</v>
      </c>
      <c r="CH50" s="4">
        <v>75.62</v>
      </c>
      <c r="CI50" s="4">
        <v>74.83</v>
      </c>
      <c r="CJ50" s="4">
        <v>73.95</v>
      </c>
      <c r="CK50" s="4">
        <v>72.91</v>
      </c>
      <c r="CL50" s="4">
        <v>72.05</v>
      </c>
      <c r="CM50" s="4">
        <v>71.260000000000005</v>
      </c>
    </row>
    <row r="51" spans="1:91">
      <c r="A51" s="2">
        <v>45</v>
      </c>
      <c r="B51" s="4">
        <v>209.4</v>
      </c>
      <c r="C51" s="4">
        <v>208.62</v>
      </c>
      <c r="D51" s="4">
        <v>207.78</v>
      </c>
      <c r="E51" s="4">
        <v>206.72</v>
      </c>
      <c r="F51" s="4">
        <v>205.62</v>
      </c>
      <c r="G51" s="4">
        <v>204.46</v>
      </c>
      <c r="H51" s="4">
        <v>203.18</v>
      </c>
      <c r="I51" s="4">
        <v>201.73</v>
      </c>
      <c r="J51" s="4">
        <v>200.25</v>
      </c>
      <c r="K51" s="4">
        <v>198.78</v>
      </c>
      <c r="L51" s="4">
        <v>197.09</v>
      </c>
      <c r="M51" s="4">
        <v>195.39</v>
      </c>
      <c r="N51" s="4">
        <v>193.63</v>
      </c>
      <c r="O51" s="4">
        <v>191.69</v>
      </c>
      <c r="P51" s="4">
        <v>189.69</v>
      </c>
      <c r="Q51" s="4">
        <v>187.67</v>
      </c>
      <c r="R51" s="4">
        <v>185.6</v>
      </c>
      <c r="S51" s="4">
        <v>183.48</v>
      </c>
      <c r="T51" s="4">
        <v>181.44</v>
      </c>
      <c r="U51" s="4">
        <v>179.4</v>
      </c>
      <c r="V51" s="4">
        <v>177.21</v>
      </c>
      <c r="W51" s="4">
        <v>174.98</v>
      </c>
      <c r="X51" s="4">
        <v>172.8</v>
      </c>
      <c r="Y51" s="4">
        <v>170.75</v>
      </c>
      <c r="Z51" s="4">
        <v>168.73</v>
      </c>
      <c r="AA51" s="4">
        <v>166.72</v>
      </c>
      <c r="AB51" s="4">
        <v>164.79</v>
      </c>
      <c r="AC51" s="4">
        <v>162.74</v>
      </c>
      <c r="AD51" s="4">
        <v>160.75</v>
      </c>
      <c r="AE51" s="4">
        <v>158.79</v>
      </c>
      <c r="AF51" s="4">
        <v>156.84</v>
      </c>
      <c r="AG51" s="4">
        <v>155.03</v>
      </c>
      <c r="AH51" s="4">
        <v>153.12</v>
      </c>
      <c r="AI51" s="4">
        <v>151.16999999999999</v>
      </c>
      <c r="AJ51" s="4">
        <v>149.44999999999999</v>
      </c>
      <c r="AK51" s="4">
        <v>147.66999999999999</v>
      </c>
      <c r="AL51" s="4">
        <v>145.86000000000001</v>
      </c>
      <c r="AM51" s="4">
        <v>144.19</v>
      </c>
      <c r="AN51" s="4">
        <v>142.4</v>
      </c>
      <c r="AO51" s="4">
        <v>140.59</v>
      </c>
      <c r="AP51" s="4">
        <v>138.91999999999999</v>
      </c>
      <c r="AQ51" s="4">
        <v>137.33000000000001</v>
      </c>
      <c r="AR51" s="4">
        <v>135.75</v>
      </c>
      <c r="AS51" s="4">
        <v>134.1</v>
      </c>
      <c r="AT51" s="4">
        <v>132.41</v>
      </c>
      <c r="AU51" s="4">
        <v>130.84</v>
      </c>
      <c r="AV51" s="4">
        <v>129.34</v>
      </c>
      <c r="AW51" s="4">
        <v>127.81</v>
      </c>
      <c r="AX51" s="4">
        <v>126.2</v>
      </c>
      <c r="AY51" s="4">
        <v>124.72</v>
      </c>
      <c r="AZ51" s="4">
        <v>123.21</v>
      </c>
      <c r="BA51" s="4">
        <v>121.65</v>
      </c>
      <c r="BB51" s="4">
        <v>120.27</v>
      </c>
      <c r="BC51" s="4">
        <v>118.81</v>
      </c>
      <c r="BD51" s="4">
        <v>117.38</v>
      </c>
      <c r="BE51" s="4">
        <v>116.06</v>
      </c>
      <c r="BF51" s="4">
        <v>114.71</v>
      </c>
      <c r="BG51" s="4">
        <v>113.22</v>
      </c>
      <c r="BH51" s="4">
        <v>111.8</v>
      </c>
      <c r="BI51" s="4">
        <v>110.55</v>
      </c>
      <c r="BJ51" s="4">
        <v>109.22</v>
      </c>
      <c r="BK51" s="4">
        <v>107.9</v>
      </c>
      <c r="BL51" s="4">
        <v>106.58</v>
      </c>
      <c r="BM51" s="4">
        <v>105.29</v>
      </c>
      <c r="BN51" s="4">
        <v>104.02</v>
      </c>
      <c r="BO51" s="4">
        <v>102.77</v>
      </c>
      <c r="BP51" s="4">
        <v>101.49</v>
      </c>
      <c r="BQ51" s="4">
        <v>100.27</v>
      </c>
      <c r="BR51" s="4">
        <v>99.11</v>
      </c>
      <c r="BS51" s="4">
        <v>97.91</v>
      </c>
      <c r="BT51" s="4">
        <v>96.81</v>
      </c>
      <c r="BU51" s="4">
        <v>95.6</v>
      </c>
      <c r="BV51" s="4">
        <v>94.39</v>
      </c>
      <c r="BW51" s="4">
        <v>93.3</v>
      </c>
      <c r="BX51" s="4">
        <v>92.16</v>
      </c>
      <c r="BY51" s="4">
        <v>91.08</v>
      </c>
      <c r="BZ51" s="4">
        <v>90.04</v>
      </c>
      <c r="CA51" s="4">
        <v>88.93</v>
      </c>
      <c r="CB51" s="4">
        <v>87.8</v>
      </c>
      <c r="CC51" s="4">
        <v>86.72</v>
      </c>
      <c r="CD51" s="4">
        <v>85.71</v>
      </c>
      <c r="CE51" s="4">
        <v>84.75</v>
      </c>
      <c r="CF51" s="4">
        <v>83.72</v>
      </c>
      <c r="CG51" s="4">
        <v>82.62</v>
      </c>
      <c r="CH51" s="4">
        <v>81.66</v>
      </c>
      <c r="CI51" s="4">
        <v>80.8</v>
      </c>
      <c r="CJ51" s="4">
        <v>79.77</v>
      </c>
      <c r="CK51" s="4">
        <v>78.78</v>
      </c>
      <c r="CL51" s="4">
        <v>77.849999999999994</v>
      </c>
      <c r="CM51" s="4">
        <v>76.91</v>
      </c>
    </row>
    <row r="52" spans="1:91">
      <c r="A52" s="2">
        <v>46</v>
      </c>
      <c r="B52" s="4">
        <v>226.02</v>
      </c>
      <c r="C52" s="4">
        <v>225.15</v>
      </c>
      <c r="D52" s="4">
        <v>224.09</v>
      </c>
      <c r="E52" s="4">
        <v>222.94</v>
      </c>
      <c r="F52" s="4">
        <v>221.75</v>
      </c>
      <c r="G52" s="4">
        <v>220.4</v>
      </c>
      <c r="H52" s="4">
        <v>218.87</v>
      </c>
      <c r="I52" s="4">
        <v>217.29</v>
      </c>
      <c r="J52" s="4">
        <v>215.72</v>
      </c>
      <c r="K52" s="4">
        <v>214.01</v>
      </c>
      <c r="L52" s="4">
        <v>212.12</v>
      </c>
      <c r="M52" s="4">
        <v>210.14</v>
      </c>
      <c r="N52" s="4">
        <v>208.15</v>
      </c>
      <c r="O52" s="4">
        <v>206.1</v>
      </c>
      <c r="P52" s="4">
        <v>203.91</v>
      </c>
      <c r="Q52" s="4">
        <v>201.61</v>
      </c>
      <c r="R52" s="4">
        <v>199.26</v>
      </c>
      <c r="S52" s="4">
        <v>197</v>
      </c>
      <c r="T52" s="4">
        <v>194.78</v>
      </c>
      <c r="U52" s="4">
        <v>192.43</v>
      </c>
      <c r="V52" s="4">
        <v>190.12</v>
      </c>
      <c r="W52" s="4">
        <v>187.78</v>
      </c>
      <c r="X52" s="4">
        <v>185.38</v>
      </c>
      <c r="Y52" s="4">
        <v>183.15</v>
      </c>
      <c r="Z52" s="4">
        <v>181.03</v>
      </c>
      <c r="AA52" s="4">
        <v>178.92</v>
      </c>
      <c r="AB52" s="4">
        <v>176.72</v>
      </c>
      <c r="AC52" s="4">
        <v>174.56</v>
      </c>
      <c r="AD52" s="4">
        <v>172.47</v>
      </c>
      <c r="AE52" s="4">
        <v>170.37</v>
      </c>
      <c r="AF52" s="4">
        <v>168.39</v>
      </c>
      <c r="AG52" s="4">
        <v>166.31</v>
      </c>
      <c r="AH52" s="4">
        <v>164.22</v>
      </c>
      <c r="AI52" s="4">
        <v>162.35</v>
      </c>
      <c r="AJ52" s="4">
        <v>160.43</v>
      </c>
      <c r="AK52" s="4">
        <v>158.44</v>
      </c>
      <c r="AL52" s="4">
        <v>156.59</v>
      </c>
      <c r="AM52" s="4">
        <v>154.77000000000001</v>
      </c>
      <c r="AN52" s="4">
        <v>152.85</v>
      </c>
      <c r="AO52" s="4">
        <v>150.91</v>
      </c>
      <c r="AP52" s="4">
        <v>149.06</v>
      </c>
      <c r="AQ52" s="4">
        <v>147.35</v>
      </c>
      <c r="AR52" s="4">
        <v>145.62</v>
      </c>
      <c r="AS52" s="4">
        <v>143.88999999999999</v>
      </c>
      <c r="AT52" s="4">
        <v>142.12</v>
      </c>
      <c r="AU52" s="4">
        <v>140.37</v>
      </c>
      <c r="AV52" s="4">
        <v>138.84</v>
      </c>
      <c r="AW52" s="4">
        <v>137.12</v>
      </c>
      <c r="AX52" s="4">
        <v>135.4</v>
      </c>
      <c r="AY52" s="4">
        <v>133.72999999999999</v>
      </c>
      <c r="AZ52" s="4">
        <v>132.09</v>
      </c>
      <c r="BA52" s="4">
        <v>130.66</v>
      </c>
      <c r="BB52" s="4">
        <v>129.08000000000001</v>
      </c>
      <c r="BC52" s="4">
        <v>127.53</v>
      </c>
      <c r="BD52" s="4">
        <v>126.07</v>
      </c>
      <c r="BE52" s="4">
        <v>124.5</v>
      </c>
      <c r="BF52" s="4">
        <v>122.91</v>
      </c>
      <c r="BG52" s="4">
        <v>121.48</v>
      </c>
      <c r="BH52" s="4">
        <v>120.11</v>
      </c>
      <c r="BI52" s="4">
        <v>118.61</v>
      </c>
      <c r="BJ52" s="4">
        <v>117.16</v>
      </c>
      <c r="BK52" s="4">
        <v>115.79</v>
      </c>
      <c r="BL52" s="4">
        <v>114.37</v>
      </c>
      <c r="BM52" s="4">
        <v>112.93</v>
      </c>
      <c r="BN52" s="4">
        <v>111.65</v>
      </c>
      <c r="BO52" s="4">
        <v>110.29</v>
      </c>
      <c r="BP52" s="4">
        <v>108.89</v>
      </c>
      <c r="BQ52" s="4">
        <v>107.64</v>
      </c>
      <c r="BR52" s="4">
        <v>106.38</v>
      </c>
      <c r="BS52" s="4">
        <v>105.16</v>
      </c>
      <c r="BT52" s="4">
        <v>103.85</v>
      </c>
      <c r="BU52" s="4">
        <v>102.56</v>
      </c>
      <c r="BV52" s="4">
        <v>101.33</v>
      </c>
      <c r="BW52" s="4">
        <v>100.09</v>
      </c>
      <c r="BX52" s="4">
        <v>98.86</v>
      </c>
      <c r="BY52" s="4">
        <v>97.75</v>
      </c>
      <c r="BZ52" s="4">
        <v>96.55</v>
      </c>
      <c r="CA52" s="4">
        <v>95.4</v>
      </c>
      <c r="CB52" s="4">
        <v>94.3</v>
      </c>
      <c r="CC52" s="4">
        <v>93.11</v>
      </c>
      <c r="CD52" s="4">
        <v>92.04</v>
      </c>
      <c r="CE52" s="4">
        <v>91.02</v>
      </c>
      <c r="CF52" s="4">
        <v>89.86</v>
      </c>
      <c r="CG52" s="4">
        <v>88.69</v>
      </c>
      <c r="CH52" s="4">
        <v>87.66</v>
      </c>
      <c r="CI52" s="4">
        <v>86.65</v>
      </c>
      <c r="CJ52" s="4">
        <v>85.68</v>
      </c>
      <c r="CK52" s="4">
        <v>84.68</v>
      </c>
      <c r="CL52" s="4">
        <v>83.59</v>
      </c>
      <c r="CM52" s="4">
        <v>82.5</v>
      </c>
    </row>
    <row r="53" spans="1:91">
      <c r="A53" s="2">
        <v>47</v>
      </c>
      <c r="B53" s="4">
        <v>243.05</v>
      </c>
      <c r="C53" s="4">
        <v>241.88</v>
      </c>
      <c r="D53" s="4">
        <v>240.59</v>
      </c>
      <c r="E53" s="4">
        <v>239.36</v>
      </c>
      <c r="F53" s="4">
        <v>237.9</v>
      </c>
      <c r="G53" s="4">
        <v>236.36</v>
      </c>
      <c r="H53" s="4">
        <v>234.63</v>
      </c>
      <c r="I53" s="4">
        <v>232.86</v>
      </c>
      <c r="J53" s="4">
        <v>231.07</v>
      </c>
      <c r="K53" s="4">
        <v>229</v>
      </c>
      <c r="L53" s="4">
        <v>226.9</v>
      </c>
      <c r="M53" s="4">
        <v>224.76</v>
      </c>
      <c r="N53" s="4">
        <v>222.56</v>
      </c>
      <c r="O53" s="4">
        <v>220.19</v>
      </c>
      <c r="P53" s="4">
        <v>217.7</v>
      </c>
      <c r="Q53" s="4">
        <v>215.17</v>
      </c>
      <c r="R53" s="4">
        <v>212.73</v>
      </c>
      <c r="S53" s="4">
        <v>210.32</v>
      </c>
      <c r="T53" s="4">
        <v>207.79</v>
      </c>
      <c r="U53" s="4">
        <v>205.38</v>
      </c>
      <c r="V53" s="4">
        <v>202.88</v>
      </c>
      <c r="W53" s="4">
        <v>200.3</v>
      </c>
      <c r="X53" s="4">
        <v>197.87</v>
      </c>
      <c r="Y53" s="4">
        <v>195.46</v>
      </c>
      <c r="Z53" s="4">
        <v>193.12</v>
      </c>
      <c r="AA53" s="4">
        <v>190.79</v>
      </c>
      <c r="AB53" s="4">
        <v>188.45</v>
      </c>
      <c r="AC53" s="4">
        <v>186.19</v>
      </c>
      <c r="AD53" s="4">
        <v>183.99</v>
      </c>
      <c r="AE53" s="4">
        <v>181.83</v>
      </c>
      <c r="AF53" s="4">
        <v>179.65</v>
      </c>
      <c r="AG53" s="4">
        <v>177.46</v>
      </c>
      <c r="AH53" s="4">
        <v>175.35</v>
      </c>
      <c r="AI53" s="4">
        <v>173.27</v>
      </c>
      <c r="AJ53" s="4">
        <v>171.15</v>
      </c>
      <c r="AK53" s="4">
        <v>169.07</v>
      </c>
      <c r="AL53" s="4">
        <v>167.11</v>
      </c>
      <c r="AM53" s="4">
        <v>165.08</v>
      </c>
      <c r="AN53" s="4">
        <v>162.97</v>
      </c>
      <c r="AO53" s="4">
        <v>161</v>
      </c>
      <c r="AP53" s="4">
        <v>159.16</v>
      </c>
      <c r="AQ53" s="4">
        <v>157.27000000000001</v>
      </c>
      <c r="AR53" s="4">
        <v>155.44</v>
      </c>
      <c r="AS53" s="4">
        <v>153.51</v>
      </c>
      <c r="AT53" s="4">
        <v>151.54</v>
      </c>
      <c r="AU53" s="4">
        <v>149.87</v>
      </c>
      <c r="AV53" s="4">
        <v>148.09</v>
      </c>
      <c r="AW53" s="4">
        <v>146.26</v>
      </c>
      <c r="AX53" s="4">
        <v>144.49</v>
      </c>
      <c r="AY53" s="4">
        <v>142.69999999999999</v>
      </c>
      <c r="AZ53" s="4">
        <v>141.12</v>
      </c>
      <c r="BA53" s="4">
        <v>139.43</v>
      </c>
      <c r="BB53" s="4">
        <v>137.69999999999999</v>
      </c>
      <c r="BC53" s="4">
        <v>136.06</v>
      </c>
      <c r="BD53" s="4">
        <v>134.38</v>
      </c>
      <c r="BE53" s="4">
        <v>132.77000000000001</v>
      </c>
      <c r="BF53" s="4">
        <v>131.24</v>
      </c>
      <c r="BG53" s="4">
        <v>129.68</v>
      </c>
      <c r="BH53" s="4">
        <v>128.06</v>
      </c>
      <c r="BI53" s="4">
        <v>126.56</v>
      </c>
      <c r="BJ53" s="4">
        <v>125.05</v>
      </c>
      <c r="BK53" s="4">
        <v>123.51</v>
      </c>
      <c r="BL53" s="4">
        <v>122</v>
      </c>
      <c r="BM53" s="4">
        <v>120.53</v>
      </c>
      <c r="BN53" s="4">
        <v>119.05</v>
      </c>
      <c r="BO53" s="4">
        <v>117.69</v>
      </c>
      <c r="BP53" s="4">
        <v>116.31</v>
      </c>
      <c r="BQ53" s="4">
        <v>114.88</v>
      </c>
      <c r="BR53" s="4">
        <v>113.54</v>
      </c>
      <c r="BS53" s="4">
        <v>112.16</v>
      </c>
      <c r="BT53" s="4">
        <v>110.77</v>
      </c>
      <c r="BU53" s="4">
        <v>109.46</v>
      </c>
      <c r="BV53" s="4">
        <v>108.15</v>
      </c>
      <c r="BW53" s="4">
        <v>106.82</v>
      </c>
      <c r="BX53" s="4">
        <v>105.64</v>
      </c>
      <c r="BY53" s="4">
        <v>104.31</v>
      </c>
      <c r="BZ53" s="4">
        <v>103.01</v>
      </c>
      <c r="CA53" s="4">
        <v>101.88</v>
      </c>
      <c r="CB53" s="4">
        <v>100.67</v>
      </c>
      <c r="CC53" s="4">
        <v>99.36</v>
      </c>
      <c r="CD53" s="4">
        <v>98.17</v>
      </c>
      <c r="CE53" s="4">
        <v>97.03</v>
      </c>
      <c r="CF53" s="4">
        <v>95.87</v>
      </c>
      <c r="CG53" s="4">
        <v>94.7</v>
      </c>
      <c r="CH53" s="4">
        <v>93.53</v>
      </c>
      <c r="CI53" s="4">
        <v>92.51</v>
      </c>
      <c r="CJ53" s="4">
        <v>91.45</v>
      </c>
      <c r="CK53" s="4">
        <v>90.24</v>
      </c>
      <c r="CL53" s="4">
        <v>89.08</v>
      </c>
      <c r="CM53" s="4">
        <v>88.04</v>
      </c>
    </row>
    <row r="54" spans="1:91">
      <c r="A54" s="2">
        <v>48</v>
      </c>
      <c r="B54" s="4">
        <v>260.48</v>
      </c>
      <c r="C54" s="4">
        <v>259.02</v>
      </c>
      <c r="D54" s="4">
        <v>257.57</v>
      </c>
      <c r="E54" s="4">
        <v>255.93</v>
      </c>
      <c r="F54" s="4">
        <v>254.25</v>
      </c>
      <c r="G54" s="4">
        <v>252.39</v>
      </c>
      <c r="H54" s="4">
        <v>250.41</v>
      </c>
      <c r="I54" s="4">
        <v>248.44</v>
      </c>
      <c r="J54" s="4">
        <v>246.25</v>
      </c>
      <c r="K54" s="4">
        <v>243.94</v>
      </c>
      <c r="L54" s="4">
        <v>241.58</v>
      </c>
      <c r="M54" s="4">
        <v>239.15</v>
      </c>
      <c r="N54" s="4">
        <v>236.6</v>
      </c>
      <c r="O54" s="4">
        <v>234.03</v>
      </c>
      <c r="P54" s="4">
        <v>231.36</v>
      </c>
      <c r="Q54" s="4">
        <v>228.73</v>
      </c>
      <c r="R54" s="4">
        <v>226.08</v>
      </c>
      <c r="S54" s="4">
        <v>223.39</v>
      </c>
      <c r="T54" s="4">
        <v>220.73</v>
      </c>
      <c r="U54" s="4">
        <v>218.06</v>
      </c>
      <c r="V54" s="4">
        <v>215.49</v>
      </c>
      <c r="W54" s="4">
        <v>212.87</v>
      </c>
      <c r="X54" s="4">
        <v>210.21</v>
      </c>
      <c r="Y54" s="4">
        <v>207.63</v>
      </c>
      <c r="Z54" s="4">
        <v>205.12</v>
      </c>
      <c r="AA54" s="4">
        <v>202.59</v>
      </c>
      <c r="AB54" s="4">
        <v>200.11</v>
      </c>
      <c r="AC54" s="4">
        <v>197.87</v>
      </c>
      <c r="AD54" s="4">
        <v>195.56</v>
      </c>
      <c r="AE54" s="4">
        <v>193.15</v>
      </c>
      <c r="AF54" s="4">
        <v>190.83</v>
      </c>
      <c r="AG54" s="4">
        <v>188.54</v>
      </c>
      <c r="AH54" s="4">
        <v>186.29</v>
      </c>
      <c r="AI54" s="4">
        <v>184.07</v>
      </c>
      <c r="AJ54" s="4">
        <v>181.8</v>
      </c>
      <c r="AK54" s="4">
        <v>179.56</v>
      </c>
      <c r="AL54" s="4">
        <v>177.44</v>
      </c>
      <c r="AM54" s="4">
        <v>175.3</v>
      </c>
      <c r="AN54" s="4">
        <v>173.24</v>
      </c>
      <c r="AO54" s="4">
        <v>171.24</v>
      </c>
      <c r="AP54" s="4">
        <v>169.1</v>
      </c>
      <c r="AQ54" s="4">
        <v>167.02</v>
      </c>
      <c r="AR54" s="4">
        <v>165.02</v>
      </c>
      <c r="AS54" s="4">
        <v>163.01</v>
      </c>
      <c r="AT54" s="4">
        <v>161.16999999999999</v>
      </c>
      <c r="AU54" s="4">
        <v>159.25</v>
      </c>
      <c r="AV54" s="4">
        <v>157.30000000000001</v>
      </c>
      <c r="AW54" s="4">
        <v>155.41999999999999</v>
      </c>
      <c r="AX54" s="4">
        <v>153.53</v>
      </c>
      <c r="AY54" s="4">
        <v>151.68</v>
      </c>
      <c r="AZ54" s="4">
        <v>149.84</v>
      </c>
      <c r="BA54" s="4">
        <v>148.07</v>
      </c>
      <c r="BB54" s="4">
        <v>146.27000000000001</v>
      </c>
      <c r="BC54" s="4">
        <v>144.55000000000001</v>
      </c>
      <c r="BD54" s="4">
        <v>142.84</v>
      </c>
      <c r="BE54" s="4">
        <v>141.05000000000001</v>
      </c>
      <c r="BF54" s="4">
        <v>139.33000000000001</v>
      </c>
      <c r="BG54" s="4">
        <v>137.71</v>
      </c>
      <c r="BH54" s="4">
        <v>136.08000000000001</v>
      </c>
      <c r="BI54" s="4">
        <v>134.38999999999999</v>
      </c>
      <c r="BJ54" s="4">
        <v>132.83000000000001</v>
      </c>
      <c r="BK54" s="4">
        <v>131.25</v>
      </c>
      <c r="BL54" s="4">
        <v>129.57</v>
      </c>
      <c r="BM54" s="4">
        <v>128.01</v>
      </c>
      <c r="BN54" s="4">
        <v>126.58</v>
      </c>
      <c r="BO54" s="4">
        <v>125.1</v>
      </c>
      <c r="BP54" s="4">
        <v>123.55</v>
      </c>
      <c r="BQ54" s="4">
        <v>122.08</v>
      </c>
      <c r="BR54" s="4">
        <v>120.64</v>
      </c>
      <c r="BS54" s="4">
        <v>119.17</v>
      </c>
      <c r="BT54" s="4">
        <v>117.7</v>
      </c>
      <c r="BU54" s="4">
        <v>116.3</v>
      </c>
      <c r="BV54" s="4">
        <v>114.97</v>
      </c>
      <c r="BW54" s="4">
        <v>113.63</v>
      </c>
      <c r="BX54" s="4">
        <v>112.22</v>
      </c>
      <c r="BY54" s="4">
        <v>110.8</v>
      </c>
      <c r="BZ54" s="4">
        <v>109.47</v>
      </c>
      <c r="CA54" s="4">
        <v>108.24</v>
      </c>
      <c r="CB54" s="4">
        <v>106.91</v>
      </c>
      <c r="CC54" s="4">
        <v>105.49</v>
      </c>
      <c r="CD54" s="4">
        <v>104.25</v>
      </c>
      <c r="CE54" s="4">
        <v>103.11</v>
      </c>
      <c r="CF54" s="4">
        <v>101.82</v>
      </c>
      <c r="CG54" s="4">
        <v>100.51</v>
      </c>
      <c r="CH54" s="4">
        <v>99.4</v>
      </c>
      <c r="CI54" s="4">
        <v>98.24</v>
      </c>
      <c r="CJ54" s="4">
        <v>97.04</v>
      </c>
      <c r="CK54" s="4">
        <v>95.81</v>
      </c>
      <c r="CL54" s="4">
        <v>94.63</v>
      </c>
      <c r="CM54" s="4">
        <v>93.58</v>
      </c>
    </row>
    <row r="55" spans="1:91">
      <c r="A55" s="2">
        <v>49</v>
      </c>
      <c r="B55" s="4">
        <v>278.29000000000002</v>
      </c>
      <c r="C55" s="4">
        <v>276.52999999999997</v>
      </c>
      <c r="D55" s="4">
        <v>274.66000000000003</v>
      </c>
      <c r="E55" s="4">
        <v>272.73</v>
      </c>
      <c r="F55" s="4">
        <v>270.64</v>
      </c>
      <c r="G55" s="4">
        <v>268.45</v>
      </c>
      <c r="H55" s="4">
        <v>266.27999999999997</v>
      </c>
      <c r="I55" s="4">
        <v>263.93</v>
      </c>
      <c r="J55" s="4">
        <v>261.33</v>
      </c>
      <c r="K55" s="4">
        <v>258.79000000000002</v>
      </c>
      <c r="L55" s="4">
        <v>256.17</v>
      </c>
      <c r="M55" s="4">
        <v>253.39</v>
      </c>
      <c r="N55" s="4">
        <v>250.66</v>
      </c>
      <c r="O55" s="4">
        <v>247.9</v>
      </c>
      <c r="P55" s="4">
        <v>244.98</v>
      </c>
      <c r="Q55" s="4">
        <v>242.06</v>
      </c>
      <c r="R55" s="4">
        <v>239.19</v>
      </c>
      <c r="S55" s="4">
        <v>236.28</v>
      </c>
      <c r="T55" s="4">
        <v>233.43</v>
      </c>
      <c r="U55" s="4">
        <v>230.69</v>
      </c>
      <c r="V55" s="4">
        <v>227.98</v>
      </c>
      <c r="W55" s="4">
        <v>225.25</v>
      </c>
      <c r="X55" s="4">
        <v>222.43</v>
      </c>
      <c r="Y55" s="4">
        <v>219.74</v>
      </c>
      <c r="Z55" s="4">
        <v>217.08</v>
      </c>
      <c r="AA55" s="4">
        <v>214.39</v>
      </c>
      <c r="AB55" s="4">
        <v>211.96</v>
      </c>
      <c r="AC55" s="4">
        <v>209.5</v>
      </c>
      <c r="AD55" s="4">
        <v>206.91</v>
      </c>
      <c r="AE55" s="4">
        <v>204.43</v>
      </c>
      <c r="AF55" s="4">
        <v>201.96</v>
      </c>
      <c r="AG55" s="4">
        <v>199.46</v>
      </c>
      <c r="AH55" s="4">
        <v>197.08</v>
      </c>
      <c r="AI55" s="4">
        <v>194.69</v>
      </c>
      <c r="AJ55" s="4">
        <v>192.28</v>
      </c>
      <c r="AK55" s="4">
        <v>190</v>
      </c>
      <c r="AL55" s="4">
        <v>187.82</v>
      </c>
      <c r="AM55" s="4">
        <v>185.65</v>
      </c>
      <c r="AN55" s="4">
        <v>183.45</v>
      </c>
      <c r="AO55" s="4">
        <v>181.1</v>
      </c>
      <c r="AP55" s="4">
        <v>178.84</v>
      </c>
      <c r="AQ55" s="4">
        <v>176.76</v>
      </c>
      <c r="AR55" s="4">
        <v>174.72</v>
      </c>
      <c r="AS55" s="4">
        <v>172.71</v>
      </c>
      <c r="AT55" s="4">
        <v>170.59</v>
      </c>
      <c r="AU55" s="4">
        <v>168.49</v>
      </c>
      <c r="AV55" s="4">
        <v>166.43</v>
      </c>
      <c r="AW55" s="4">
        <v>164.43</v>
      </c>
      <c r="AX55" s="4">
        <v>162.43</v>
      </c>
      <c r="AY55" s="4">
        <v>160.44999999999999</v>
      </c>
      <c r="AZ55" s="4">
        <v>158.68</v>
      </c>
      <c r="BA55" s="4">
        <v>156.77000000000001</v>
      </c>
      <c r="BB55" s="4">
        <v>154.88999999999999</v>
      </c>
      <c r="BC55" s="4">
        <v>153.02000000000001</v>
      </c>
      <c r="BD55" s="4">
        <v>151.09</v>
      </c>
      <c r="BE55" s="4">
        <v>149.32</v>
      </c>
      <c r="BF55" s="4">
        <v>147.54</v>
      </c>
      <c r="BG55" s="4">
        <v>145.72</v>
      </c>
      <c r="BH55" s="4">
        <v>143.97</v>
      </c>
      <c r="BI55" s="4">
        <v>142.28</v>
      </c>
      <c r="BJ55" s="4">
        <v>140.53</v>
      </c>
      <c r="BK55" s="4">
        <v>138.84</v>
      </c>
      <c r="BL55" s="4">
        <v>137.19</v>
      </c>
      <c r="BM55" s="4">
        <v>135.54</v>
      </c>
      <c r="BN55" s="4">
        <v>133.97999999999999</v>
      </c>
      <c r="BO55" s="4">
        <v>132.37</v>
      </c>
      <c r="BP55" s="4">
        <v>130.77000000000001</v>
      </c>
      <c r="BQ55" s="4">
        <v>129.19999999999999</v>
      </c>
      <c r="BR55" s="4">
        <v>127.67</v>
      </c>
      <c r="BS55" s="4">
        <v>126.11</v>
      </c>
      <c r="BT55" s="4">
        <v>124.55</v>
      </c>
      <c r="BU55" s="4">
        <v>123.06</v>
      </c>
      <c r="BV55" s="4">
        <v>121.65</v>
      </c>
      <c r="BW55" s="4">
        <v>120.22</v>
      </c>
      <c r="BX55" s="4">
        <v>118.73</v>
      </c>
      <c r="BY55" s="4">
        <v>117.28</v>
      </c>
      <c r="BZ55" s="4">
        <v>115.84</v>
      </c>
      <c r="CA55" s="4">
        <v>114.44</v>
      </c>
      <c r="CB55" s="4">
        <v>113.07</v>
      </c>
      <c r="CC55" s="4">
        <v>111.73</v>
      </c>
      <c r="CD55" s="4">
        <v>110.43</v>
      </c>
      <c r="CE55" s="4">
        <v>109.11</v>
      </c>
      <c r="CF55" s="4">
        <v>107.75</v>
      </c>
      <c r="CG55" s="4">
        <v>106.43</v>
      </c>
      <c r="CH55" s="4">
        <v>105.18</v>
      </c>
      <c r="CI55" s="4">
        <v>104.01</v>
      </c>
      <c r="CJ55" s="4">
        <v>102.67</v>
      </c>
      <c r="CK55" s="4">
        <v>101.36</v>
      </c>
      <c r="CL55" s="4">
        <v>100.23</v>
      </c>
      <c r="CM55" s="4">
        <v>99.1</v>
      </c>
    </row>
    <row r="56" spans="1:91">
      <c r="A56" s="2">
        <v>50</v>
      </c>
      <c r="B56" s="4">
        <v>296.12</v>
      </c>
      <c r="C56" s="4">
        <v>293.99</v>
      </c>
      <c r="D56" s="4">
        <v>291.83</v>
      </c>
      <c r="E56" s="4">
        <v>289.49</v>
      </c>
      <c r="F56" s="4">
        <v>287.05</v>
      </c>
      <c r="G56" s="4">
        <v>284.54000000000002</v>
      </c>
      <c r="H56" s="4">
        <v>281.98</v>
      </c>
      <c r="I56" s="4">
        <v>279.24</v>
      </c>
      <c r="J56" s="4">
        <v>276.43</v>
      </c>
      <c r="K56" s="4">
        <v>273.58999999999997</v>
      </c>
      <c r="L56" s="4">
        <v>270.64999999999998</v>
      </c>
      <c r="M56" s="4">
        <v>267.7</v>
      </c>
      <c r="N56" s="4">
        <v>264.67</v>
      </c>
      <c r="O56" s="4">
        <v>261.52</v>
      </c>
      <c r="P56" s="4">
        <v>258.36</v>
      </c>
      <c r="Q56" s="4">
        <v>255.26</v>
      </c>
      <c r="R56" s="4">
        <v>252.25</v>
      </c>
      <c r="S56" s="4">
        <v>249.24</v>
      </c>
      <c r="T56" s="4">
        <v>246.26</v>
      </c>
      <c r="U56" s="4">
        <v>243.38</v>
      </c>
      <c r="V56" s="4">
        <v>240.53</v>
      </c>
      <c r="W56" s="4">
        <v>237.55</v>
      </c>
      <c r="X56" s="4">
        <v>234.63</v>
      </c>
      <c r="Y56" s="4">
        <v>231.77</v>
      </c>
      <c r="Z56" s="4">
        <v>229.02</v>
      </c>
      <c r="AA56" s="4">
        <v>226.32</v>
      </c>
      <c r="AB56" s="4">
        <v>223.56</v>
      </c>
      <c r="AC56" s="4">
        <v>220.94</v>
      </c>
      <c r="AD56" s="4">
        <v>218.37</v>
      </c>
      <c r="AE56" s="4">
        <v>215.71</v>
      </c>
      <c r="AF56" s="4">
        <v>213.04</v>
      </c>
      <c r="AG56" s="4">
        <v>210.43</v>
      </c>
      <c r="AH56" s="4">
        <v>207.91</v>
      </c>
      <c r="AI56" s="4">
        <v>205.43</v>
      </c>
      <c r="AJ56" s="4">
        <v>202.93</v>
      </c>
      <c r="AK56" s="4">
        <v>200.54</v>
      </c>
      <c r="AL56" s="4">
        <v>198.2</v>
      </c>
      <c r="AM56" s="4">
        <v>195.8</v>
      </c>
      <c r="AN56" s="4">
        <v>193.4</v>
      </c>
      <c r="AO56" s="4">
        <v>191.07</v>
      </c>
      <c r="AP56" s="4">
        <v>188.81</v>
      </c>
      <c r="AQ56" s="4">
        <v>186.55</v>
      </c>
      <c r="AR56" s="4">
        <v>184.34</v>
      </c>
      <c r="AS56" s="4">
        <v>182.12</v>
      </c>
      <c r="AT56" s="4">
        <v>179.87</v>
      </c>
      <c r="AU56" s="4">
        <v>177.71</v>
      </c>
      <c r="AV56" s="4">
        <v>175.6</v>
      </c>
      <c r="AW56" s="4">
        <v>173.49</v>
      </c>
      <c r="AX56" s="4">
        <v>171.43</v>
      </c>
      <c r="AY56" s="4">
        <v>169.47</v>
      </c>
      <c r="AZ56" s="4">
        <v>167.43</v>
      </c>
      <c r="BA56" s="4">
        <v>165.39</v>
      </c>
      <c r="BB56" s="4">
        <v>163.41999999999999</v>
      </c>
      <c r="BC56" s="4">
        <v>161.41</v>
      </c>
      <c r="BD56" s="4">
        <v>159.51</v>
      </c>
      <c r="BE56" s="4">
        <v>157.56</v>
      </c>
      <c r="BF56" s="4">
        <v>155.66</v>
      </c>
      <c r="BG56" s="4">
        <v>153.84</v>
      </c>
      <c r="BH56" s="4">
        <v>151.88999999999999</v>
      </c>
      <c r="BI56" s="4">
        <v>150.01</v>
      </c>
      <c r="BJ56" s="4">
        <v>148.28</v>
      </c>
      <c r="BK56" s="4">
        <v>146.47999999999999</v>
      </c>
      <c r="BL56" s="4">
        <v>144.72999999999999</v>
      </c>
      <c r="BM56" s="4">
        <v>143.05000000000001</v>
      </c>
      <c r="BN56" s="4">
        <v>141.35</v>
      </c>
      <c r="BO56" s="4">
        <v>139.69</v>
      </c>
      <c r="BP56" s="4">
        <v>137.97</v>
      </c>
      <c r="BQ56" s="4">
        <v>136.24</v>
      </c>
      <c r="BR56" s="4">
        <v>134.61000000000001</v>
      </c>
      <c r="BS56" s="4">
        <v>132.96</v>
      </c>
      <c r="BT56" s="4">
        <v>131.38</v>
      </c>
      <c r="BU56" s="4">
        <v>129.87</v>
      </c>
      <c r="BV56" s="4">
        <v>128.37</v>
      </c>
      <c r="BW56" s="4">
        <v>126.79</v>
      </c>
      <c r="BX56" s="4">
        <v>125.28</v>
      </c>
      <c r="BY56" s="4">
        <v>123.73</v>
      </c>
      <c r="BZ56" s="4">
        <v>122.13</v>
      </c>
      <c r="CA56" s="4">
        <v>120.75</v>
      </c>
      <c r="CB56" s="4">
        <v>119.34</v>
      </c>
      <c r="CC56" s="4">
        <v>117.95</v>
      </c>
      <c r="CD56" s="4">
        <v>116.6</v>
      </c>
      <c r="CE56" s="4">
        <v>115.14</v>
      </c>
      <c r="CF56" s="4">
        <v>113.72</v>
      </c>
      <c r="CG56" s="4">
        <v>112.34</v>
      </c>
      <c r="CH56" s="4">
        <v>111.01</v>
      </c>
      <c r="CI56" s="4">
        <v>109.7</v>
      </c>
      <c r="CJ56" s="4">
        <v>108.41</v>
      </c>
      <c r="CK56" s="4">
        <v>107.08</v>
      </c>
      <c r="CL56" s="4">
        <v>105.74</v>
      </c>
      <c r="CM56" s="4">
        <v>104.47</v>
      </c>
    </row>
    <row r="57" spans="1:91">
      <c r="A57" s="2">
        <v>51</v>
      </c>
      <c r="B57" s="4">
        <v>314.32</v>
      </c>
      <c r="C57" s="4">
        <v>311.83</v>
      </c>
      <c r="D57" s="4">
        <v>309.24</v>
      </c>
      <c r="E57" s="4">
        <v>306.54000000000002</v>
      </c>
      <c r="F57" s="4">
        <v>303.62</v>
      </c>
      <c r="G57" s="4">
        <v>300.72000000000003</v>
      </c>
      <c r="H57" s="4">
        <v>297.83999999999997</v>
      </c>
      <c r="I57" s="4">
        <v>294.77</v>
      </c>
      <c r="J57" s="4">
        <v>291.68</v>
      </c>
      <c r="K57" s="4">
        <v>288.55</v>
      </c>
      <c r="L57" s="4">
        <v>285.33999999999997</v>
      </c>
      <c r="M57" s="4">
        <v>281.95999999999998</v>
      </c>
      <c r="N57" s="4">
        <v>278.69</v>
      </c>
      <c r="O57" s="4">
        <v>275.41000000000003</v>
      </c>
      <c r="P57" s="4">
        <v>272.05</v>
      </c>
      <c r="Q57" s="4">
        <v>268.85000000000002</v>
      </c>
      <c r="R57" s="4">
        <v>265.61</v>
      </c>
      <c r="S57" s="4">
        <v>262.44</v>
      </c>
      <c r="T57" s="4">
        <v>259.39999999999998</v>
      </c>
      <c r="U57" s="4">
        <v>256.39</v>
      </c>
      <c r="V57" s="4">
        <v>253.26</v>
      </c>
      <c r="W57" s="4">
        <v>250.03</v>
      </c>
      <c r="X57" s="4">
        <v>246.96</v>
      </c>
      <c r="Y57" s="4">
        <v>244.12</v>
      </c>
      <c r="Z57" s="4">
        <v>241.21</v>
      </c>
      <c r="AA57" s="4">
        <v>238.23</v>
      </c>
      <c r="AB57" s="4">
        <v>235.4</v>
      </c>
      <c r="AC57" s="4">
        <v>232.67</v>
      </c>
      <c r="AD57" s="4">
        <v>229.93</v>
      </c>
      <c r="AE57" s="4">
        <v>227.08</v>
      </c>
      <c r="AF57" s="4">
        <v>224.27</v>
      </c>
      <c r="AG57" s="4">
        <v>221.62</v>
      </c>
      <c r="AH57" s="4">
        <v>219.01</v>
      </c>
      <c r="AI57" s="4">
        <v>216.32</v>
      </c>
      <c r="AJ57" s="4">
        <v>213.67</v>
      </c>
      <c r="AK57" s="4">
        <v>211.07</v>
      </c>
      <c r="AL57" s="4">
        <v>208.55</v>
      </c>
      <c r="AM57" s="4">
        <v>206.11</v>
      </c>
      <c r="AN57" s="4">
        <v>203.63</v>
      </c>
      <c r="AO57" s="4">
        <v>201.2</v>
      </c>
      <c r="AP57" s="4">
        <v>198.75</v>
      </c>
      <c r="AQ57" s="4">
        <v>196.36</v>
      </c>
      <c r="AR57" s="4">
        <v>194.06</v>
      </c>
      <c r="AS57" s="4">
        <v>191.69</v>
      </c>
      <c r="AT57" s="4">
        <v>189.43</v>
      </c>
      <c r="AU57" s="4">
        <v>187.16</v>
      </c>
      <c r="AV57" s="4">
        <v>184.87</v>
      </c>
      <c r="AW57" s="4">
        <v>182.71</v>
      </c>
      <c r="AX57" s="4">
        <v>180.53</v>
      </c>
      <c r="AY57" s="4">
        <v>178.37</v>
      </c>
      <c r="AZ57" s="4">
        <v>176.27</v>
      </c>
      <c r="BA57" s="4">
        <v>174.15</v>
      </c>
      <c r="BB57" s="4">
        <v>171.98</v>
      </c>
      <c r="BC57" s="4">
        <v>169.94</v>
      </c>
      <c r="BD57" s="4">
        <v>167.88</v>
      </c>
      <c r="BE57" s="4">
        <v>165.82</v>
      </c>
      <c r="BF57" s="4">
        <v>163.93</v>
      </c>
      <c r="BG57" s="4">
        <v>161.85</v>
      </c>
      <c r="BH57" s="4">
        <v>159.83000000000001</v>
      </c>
      <c r="BI57" s="4">
        <v>158.02000000000001</v>
      </c>
      <c r="BJ57" s="4">
        <v>156.16999999999999</v>
      </c>
      <c r="BK57" s="4">
        <v>154.26</v>
      </c>
      <c r="BL57" s="4">
        <v>152.4</v>
      </c>
      <c r="BM57" s="4">
        <v>150.58000000000001</v>
      </c>
      <c r="BN57" s="4">
        <v>148.80000000000001</v>
      </c>
      <c r="BO57" s="4">
        <v>147.01</v>
      </c>
      <c r="BP57" s="4">
        <v>145.19</v>
      </c>
      <c r="BQ57" s="4">
        <v>143.47</v>
      </c>
      <c r="BR57" s="4">
        <v>141.75</v>
      </c>
      <c r="BS57" s="4">
        <v>140.08000000000001</v>
      </c>
      <c r="BT57" s="4">
        <v>138.4</v>
      </c>
      <c r="BU57" s="4">
        <v>136.81</v>
      </c>
      <c r="BV57" s="4">
        <v>135.16999999999999</v>
      </c>
      <c r="BW57" s="4">
        <v>133.44</v>
      </c>
      <c r="BX57" s="4">
        <v>131.83000000000001</v>
      </c>
      <c r="BY57" s="4">
        <v>130.19</v>
      </c>
      <c r="BZ57" s="4">
        <v>128.62</v>
      </c>
      <c r="CA57" s="4">
        <v>127.14</v>
      </c>
      <c r="CB57" s="4">
        <v>125.68</v>
      </c>
      <c r="CC57" s="4">
        <v>124.17</v>
      </c>
      <c r="CD57" s="4">
        <v>122.7</v>
      </c>
      <c r="CE57" s="4">
        <v>121.25</v>
      </c>
      <c r="CF57" s="4">
        <v>119.76</v>
      </c>
      <c r="CG57" s="4">
        <v>118.37</v>
      </c>
      <c r="CH57" s="4">
        <v>116.98</v>
      </c>
      <c r="CI57" s="4">
        <v>115.58</v>
      </c>
      <c r="CJ57" s="4">
        <v>114.15</v>
      </c>
      <c r="CK57" s="4">
        <v>112.61</v>
      </c>
      <c r="CL57" s="4">
        <v>111.26</v>
      </c>
      <c r="CM57" s="4">
        <v>109.93</v>
      </c>
    </row>
    <row r="58" spans="1:91">
      <c r="A58" s="2">
        <v>52</v>
      </c>
      <c r="B58" s="4">
        <v>333.37</v>
      </c>
      <c r="C58" s="4">
        <v>330.39</v>
      </c>
      <c r="D58" s="4">
        <v>327.37</v>
      </c>
      <c r="E58" s="4">
        <v>324.13</v>
      </c>
      <c r="F58" s="4">
        <v>320.83999999999997</v>
      </c>
      <c r="G58" s="4">
        <v>317.60000000000002</v>
      </c>
      <c r="H58" s="4">
        <v>314.33</v>
      </c>
      <c r="I58" s="4">
        <v>311</v>
      </c>
      <c r="J58" s="4">
        <v>307.62</v>
      </c>
      <c r="K58" s="4">
        <v>304.11</v>
      </c>
      <c r="L58" s="4">
        <v>300.5</v>
      </c>
      <c r="M58" s="4">
        <v>297.01</v>
      </c>
      <c r="N58" s="4">
        <v>293.51</v>
      </c>
      <c r="O58" s="4">
        <v>290.02999999999997</v>
      </c>
      <c r="P58" s="4">
        <v>286.54000000000002</v>
      </c>
      <c r="Q58" s="4">
        <v>283.05</v>
      </c>
      <c r="R58" s="4">
        <v>279.70999999999998</v>
      </c>
      <c r="S58" s="4">
        <v>276.44</v>
      </c>
      <c r="T58" s="4">
        <v>273.14999999999998</v>
      </c>
      <c r="U58" s="4">
        <v>269.88</v>
      </c>
      <c r="V58" s="4">
        <v>266.55</v>
      </c>
      <c r="W58" s="4">
        <v>263.27999999999997</v>
      </c>
      <c r="X58" s="4">
        <v>260.17</v>
      </c>
      <c r="Y58" s="4">
        <v>257.02</v>
      </c>
      <c r="Z58" s="4">
        <v>253.94</v>
      </c>
      <c r="AA58" s="4">
        <v>250.92</v>
      </c>
      <c r="AB58" s="4">
        <v>247.93</v>
      </c>
      <c r="AC58" s="4">
        <v>244.97</v>
      </c>
      <c r="AD58" s="4">
        <v>241.99</v>
      </c>
      <c r="AE58" s="4">
        <v>239.07</v>
      </c>
      <c r="AF58" s="4">
        <v>236.16</v>
      </c>
      <c r="AG58" s="4">
        <v>233.34</v>
      </c>
      <c r="AH58" s="4">
        <v>230.53</v>
      </c>
      <c r="AI58" s="4">
        <v>227.69</v>
      </c>
      <c r="AJ58" s="4">
        <v>224.89</v>
      </c>
      <c r="AK58" s="4">
        <v>222.19</v>
      </c>
      <c r="AL58" s="4">
        <v>219.62</v>
      </c>
      <c r="AM58" s="4">
        <v>216.96</v>
      </c>
      <c r="AN58" s="4">
        <v>214.35</v>
      </c>
      <c r="AO58" s="4">
        <v>211.77</v>
      </c>
      <c r="AP58" s="4">
        <v>209.28</v>
      </c>
      <c r="AQ58" s="4">
        <v>206.84</v>
      </c>
      <c r="AR58" s="4">
        <v>204.3</v>
      </c>
      <c r="AS58" s="4">
        <v>201.86</v>
      </c>
      <c r="AT58" s="4">
        <v>199.45</v>
      </c>
      <c r="AU58" s="4">
        <v>197</v>
      </c>
      <c r="AV58" s="4">
        <v>194.73</v>
      </c>
      <c r="AW58" s="4">
        <v>192.39</v>
      </c>
      <c r="AX58" s="4">
        <v>190.09</v>
      </c>
      <c r="AY58" s="4">
        <v>187.87</v>
      </c>
      <c r="AZ58" s="4">
        <v>185.57</v>
      </c>
      <c r="BA58" s="4">
        <v>183.31</v>
      </c>
      <c r="BB58" s="4">
        <v>181.13</v>
      </c>
      <c r="BC58" s="4">
        <v>178.94</v>
      </c>
      <c r="BD58" s="4">
        <v>176.72</v>
      </c>
      <c r="BE58" s="4">
        <v>174.67</v>
      </c>
      <c r="BF58" s="4">
        <v>172.52</v>
      </c>
      <c r="BG58" s="4">
        <v>170.43</v>
      </c>
      <c r="BH58" s="4">
        <v>168.48</v>
      </c>
      <c r="BI58" s="4">
        <v>166.47</v>
      </c>
      <c r="BJ58" s="4">
        <v>164.43</v>
      </c>
      <c r="BK58" s="4">
        <v>162.41</v>
      </c>
      <c r="BL58" s="4">
        <v>160.44999999999999</v>
      </c>
      <c r="BM58" s="4">
        <v>158.53</v>
      </c>
      <c r="BN58" s="4">
        <v>156.62</v>
      </c>
      <c r="BO58" s="4">
        <v>154.77000000000001</v>
      </c>
      <c r="BP58" s="4">
        <v>152.96</v>
      </c>
      <c r="BQ58" s="4">
        <v>151.13999999999999</v>
      </c>
      <c r="BR58" s="4">
        <v>149.32</v>
      </c>
      <c r="BS58" s="4">
        <v>147.5</v>
      </c>
      <c r="BT58" s="4">
        <v>145.80000000000001</v>
      </c>
      <c r="BU58" s="4">
        <v>144</v>
      </c>
      <c r="BV58" s="4">
        <v>142.15</v>
      </c>
      <c r="BW58" s="4">
        <v>140.46</v>
      </c>
      <c r="BX58" s="4">
        <v>138.83000000000001</v>
      </c>
      <c r="BY58" s="4">
        <v>137.16</v>
      </c>
      <c r="BZ58" s="4">
        <v>135.56</v>
      </c>
      <c r="CA58" s="4">
        <v>133.91</v>
      </c>
      <c r="CB58" s="4">
        <v>132.27000000000001</v>
      </c>
      <c r="CC58" s="4">
        <v>130.79</v>
      </c>
      <c r="CD58" s="4">
        <v>129.19</v>
      </c>
      <c r="CE58" s="4">
        <v>127.68</v>
      </c>
      <c r="CF58" s="4">
        <v>126.19</v>
      </c>
      <c r="CG58" s="4">
        <v>124.6</v>
      </c>
      <c r="CH58" s="4">
        <v>123.13</v>
      </c>
      <c r="CI58" s="4">
        <v>121.6</v>
      </c>
      <c r="CJ58" s="4">
        <v>120.01</v>
      </c>
      <c r="CK58" s="4">
        <v>118.57</v>
      </c>
      <c r="CL58" s="4">
        <v>117.15</v>
      </c>
      <c r="CM58" s="4">
        <v>115.75</v>
      </c>
    </row>
    <row r="59" spans="1:91">
      <c r="A59" s="2">
        <v>53</v>
      </c>
      <c r="B59" s="4">
        <v>353.58</v>
      </c>
      <c r="C59" s="4">
        <v>350.1</v>
      </c>
      <c r="D59" s="4">
        <v>346.52</v>
      </c>
      <c r="E59" s="4">
        <v>342.98</v>
      </c>
      <c r="F59" s="4">
        <v>339.37</v>
      </c>
      <c r="G59" s="4">
        <v>335.79</v>
      </c>
      <c r="H59" s="4">
        <v>332.13</v>
      </c>
      <c r="I59" s="4">
        <v>328.39</v>
      </c>
      <c r="J59" s="4">
        <v>324.64</v>
      </c>
      <c r="K59" s="4">
        <v>320.87</v>
      </c>
      <c r="L59" s="4">
        <v>317.02999999999997</v>
      </c>
      <c r="M59" s="4">
        <v>313.24</v>
      </c>
      <c r="N59" s="4">
        <v>309.64999999999998</v>
      </c>
      <c r="O59" s="4">
        <v>305.95999999999998</v>
      </c>
      <c r="P59" s="4">
        <v>302.23</v>
      </c>
      <c r="Q59" s="4">
        <v>298.63</v>
      </c>
      <c r="R59" s="4">
        <v>295.06</v>
      </c>
      <c r="S59" s="4">
        <v>291.52</v>
      </c>
      <c r="T59" s="4">
        <v>288.04000000000002</v>
      </c>
      <c r="U59" s="4">
        <v>284.58999999999997</v>
      </c>
      <c r="V59" s="4">
        <v>281.22000000000003</v>
      </c>
      <c r="W59" s="4">
        <v>277.8</v>
      </c>
      <c r="X59" s="4">
        <v>274.38</v>
      </c>
      <c r="Y59" s="4">
        <v>271.08999999999997</v>
      </c>
      <c r="Z59" s="4">
        <v>267.87</v>
      </c>
      <c r="AA59" s="4">
        <v>264.64999999999998</v>
      </c>
      <c r="AB59" s="4">
        <v>261.42</v>
      </c>
      <c r="AC59" s="4">
        <v>258.38</v>
      </c>
      <c r="AD59" s="4">
        <v>255.28</v>
      </c>
      <c r="AE59" s="4">
        <v>252.09</v>
      </c>
      <c r="AF59" s="4">
        <v>249.13</v>
      </c>
      <c r="AG59" s="4">
        <v>246.18</v>
      </c>
      <c r="AH59" s="4">
        <v>243.13</v>
      </c>
      <c r="AI59" s="4">
        <v>240.2</v>
      </c>
      <c r="AJ59" s="4">
        <v>237.32</v>
      </c>
      <c r="AK59" s="4">
        <v>234.52</v>
      </c>
      <c r="AL59" s="4">
        <v>231.73</v>
      </c>
      <c r="AM59" s="4">
        <v>228.88</v>
      </c>
      <c r="AN59" s="4">
        <v>226.16</v>
      </c>
      <c r="AO59" s="4">
        <v>223.52</v>
      </c>
      <c r="AP59" s="4">
        <v>220.82</v>
      </c>
      <c r="AQ59" s="4">
        <v>218.08</v>
      </c>
      <c r="AR59" s="4">
        <v>215.44</v>
      </c>
      <c r="AS59" s="4">
        <v>212.92</v>
      </c>
      <c r="AT59" s="4">
        <v>210.37</v>
      </c>
      <c r="AU59" s="4">
        <v>207.87</v>
      </c>
      <c r="AV59" s="4">
        <v>205.42</v>
      </c>
      <c r="AW59" s="4">
        <v>202.97</v>
      </c>
      <c r="AX59" s="4">
        <v>200.55</v>
      </c>
      <c r="AY59" s="4">
        <v>198.14</v>
      </c>
      <c r="AZ59" s="4">
        <v>195.77</v>
      </c>
      <c r="BA59" s="4">
        <v>193.44</v>
      </c>
      <c r="BB59" s="4">
        <v>191.11</v>
      </c>
      <c r="BC59" s="4">
        <v>188.77</v>
      </c>
      <c r="BD59" s="4">
        <v>186.45</v>
      </c>
      <c r="BE59" s="4">
        <v>184.22</v>
      </c>
      <c r="BF59" s="4">
        <v>182.13</v>
      </c>
      <c r="BG59" s="4">
        <v>179.9</v>
      </c>
      <c r="BH59" s="4">
        <v>177.67</v>
      </c>
      <c r="BI59" s="4">
        <v>175.59</v>
      </c>
      <c r="BJ59" s="4">
        <v>173.43</v>
      </c>
      <c r="BK59" s="4">
        <v>171.35</v>
      </c>
      <c r="BL59" s="4">
        <v>169.29</v>
      </c>
      <c r="BM59" s="4">
        <v>167.21</v>
      </c>
      <c r="BN59" s="4">
        <v>165.22</v>
      </c>
      <c r="BO59" s="4">
        <v>163.25</v>
      </c>
      <c r="BP59" s="4">
        <v>161.33000000000001</v>
      </c>
      <c r="BQ59" s="4">
        <v>159.35</v>
      </c>
      <c r="BR59" s="4">
        <v>157.49</v>
      </c>
      <c r="BS59" s="4">
        <v>155.65</v>
      </c>
      <c r="BT59" s="4">
        <v>153.62</v>
      </c>
      <c r="BU59" s="4">
        <v>151.81</v>
      </c>
      <c r="BV59" s="4">
        <v>150.06</v>
      </c>
      <c r="BW59" s="4">
        <v>148.22999999999999</v>
      </c>
      <c r="BX59" s="4">
        <v>146.46</v>
      </c>
      <c r="BY59" s="4">
        <v>144.76</v>
      </c>
      <c r="BZ59" s="4">
        <v>143</v>
      </c>
      <c r="CA59" s="4">
        <v>141.25</v>
      </c>
      <c r="CB59" s="4">
        <v>139.63999999999999</v>
      </c>
      <c r="CC59" s="4">
        <v>137.9</v>
      </c>
      <c r="CD59" s="4">
        <v>136.25</v>
      </c>
      <c r="CE59" s="4">
        <v>134.69</v>
      </c>
      <c r="CF59" s="4">
        <v>133</v>
      </c>
      <c r="CG59" s="4">
        <v>131.41</v>
      </c>
      <c r="CH59" s="4">
        <v>129.86000000000001</v>
      </c>
      <c r="CI59" s="4">
        <v>128.24</v>
      </c>
      <c r="CJ59" s="4">
        <v>126.71</v>
      </c>
      <c r="CK59" s="4">
        <v>125.19</v>
      </c>
      <c r="CL59" s="4">
        <v>123.69</v>
      </c>
      <c r="CM59" s="4">
        <v>122.2</v>
      </c>
    </row>
    <row r="60" spans="1:91">
      <c r="A60" s="2">
        <v>54</v>
      </c>
      <c r="B60" s="4">
        <v>375.72</v>
      </c>
      <c r="C60" s="4">
        <v>371.69</v>
      </c>
      <c r="D60" s="4">
        <v>367.87</v>
      </c>
      <c r="E60" s="4">
        <v>363.89</v>
      </c>
      <c r="F60" s="4">
        <v>359.88</v>
      </c>
      <c r="G60" s="4">
        <v>355.93</v>
      </c>
      <c r="H60" s="4">
        <v>351.82</v>
      </c>
      <c r="I60" s="4">
        <v>347.76</v>
      </c>
      <c r="J60" s="4">
        <v>343.74</v>
      </c>
      <c r="K60" s="4">
        <v>339.68</v>
      </c>
      <c r="L60" s="4">
        <v>335.7</v>
      </c>
      <c r="M60" s="4">
        <v>331.76</v>
      </c>
      <c r="N60" s="4">
        <v>327.84</v>
      </c>
      <c r="O60" s="4">
        <v>323.89999999999998</v>
      </c>
      <c r="P60" s="4">
        <v>319.93</v>
      </c>
      <c r="Q60" s="4">
        <v>316.02999999999997</v>
      </c>
      <c r="R60" s="4">
        <v>312.27999999999997</v>
      </c>
      <c r="S60" s="4">
        <v>308.58999999999997</v>
      </c>
      <c r="T60" s="4">
        <v>304.89</v>
      </c>
      <c r="U60" s="4">
        <v>301.35000000000002</v>
      </c>
      <c r="V60" s="4">
        <v>297.77</v>
      </c>
      <c r="W60" s="4">
        <v>294.08</v>
      </c>
      <c r="X60" s="4">
        <v>290.49</v>
      </c>
      <c r="Y60" s="4">
        <v>287.02</v>
      </c>
      <c r="Z60" s="4">
        <v>283.56</v>
      </c>
      <c r="AA60" s="4">
        <v>280.08999999999997</v>
      </c>
      <c r="AB60" s="4">
        <v>276.75</v>
      </c>
      <c r="AC60" s="4">
        <v>273.42</v>
      </c>
      <c r="AD60" s="4">
        <v>270.12</v>
      </c>
      <c r="AE60" s="4">
        <v>266.94</v>
      </c>
      <c r="AF60" s="4">
        <v>263.72000000000003</v>
      </c>
      <c r="AG60" s="4">
        <v>260.51</v>
      </c>
      <c r="AH60" s="4">
        <v>257.45</v>
      </c>
      <c r="AI60" s="4">
        <v>254.4</v>
      </c>
      <c r="AJ60" s="4">
        <v>251.33</v>
      </c>
      <c r="AK60" s="4">
        <v>248.25</v>
      </c>
      <c r="AL60" s="4">
        <v>245.2</v>
      </c>
      <c r="AM60" s="4">
        <v>242.3</v>
      </c>
      <c r="AN60" s="4">
        <v>239.43</v>
      </c>
      <c r="AO60" s="4">
        <v>236.52</v>
      </c>
      <c r="AP60" s="4">
        <v>233.7</v>
      </c>
      <c r="AQ60" s="4">
        <v>230.89</v>
      </c>
      <c r="AR60" s="4">
        <v>228.09</v>
      </c>
      <c r="AS60" s="4">
        <v>225.35</v>
      </c>
      <c r="AT60" s="4">
        <v>222.66</v>
      </c>
      <c r="AU60" s="4">
        <v>220.04</v>
      </c>
      <c r="AV60" s="4">
        <v>217.42</v>
      </c>
      <c r="AW60" s="4">
        <v>214.85</v>
      </c>
      <c r="AX60" s="4">
        <v>212.25</v>
      </c>
      <c r="AY60" s="4">
        <v>209.72</v>
      </c>
      <c r="AZ60" s="4">
        <v>207.22</v>
      </c>
      <c r="BA60" s="4">
        <v>204.75</v>
      </c>
      <c r="BB60" s="4">
        <v>202.33</v>
      </c>
      <c r="BC60" s="4">
        <v>199.76</v>
      </c>
      <c r="BD60" s="4">
        <v>197.4</v>
      </c>
      <c r="BE60" s="4">
        <v>195.12</v>
      </c>
      <c r="BF60" s="4">
        <v>192.68</v>
      </c>
      <c r="BG60" s="4">
        <v>190.37</v>
      </c>
      <c r="BH60" s="4">
        <v>188.12</v>
      </c>
      <c r="BI60" s="4">
        <v>185.83</v>
      </c>
      <c r="BJ60" s="4">
        <v>183.66</v>
      </c>
      <c r="BK60" s="4">
        <v>181.4</v>
      </c>
      <c r="BL60" s="4">
        <v>179.16</v>
      </c>
      <c r="BM60" s="4">
        <v>177.05</v>
      </c>
      <c r="BN60" s="4">
        <v>174.91</v>
      </c>
      <c r="BO60" s="4">
        <v>172.82</v>
      </c>
      <c r="BP60" s="4">
        <v>170.72</v>
      </c>
      <c r="BQ60" s="4">
        <v>168.7</v>
      </c>
      <c r="BR60" s="4">
        <v>166.7</v>
      </c>
      <c r="BS60" s="4">
        <v>164.65</v>
      </c>
      <c r="BT60" s="4">
        <v>162.74</v>
      </c>
      <c r="BU60" s="4">
        <v>160.79</v>
      </c>
      <c r="BV60" s="4">
        <v>158.78</v>
      </c>
      <c r="BW60" s="4">
        <v>156.94</v>
      </c>
      <c r="BX60" s="4">
        <v>155.08000000000001</v>
      </c>
      <c r="BY60" s="4">
        <v>153.24</v>
      </c>
      <c r="BZ60" s="4">
        <v>151.38999999999999</v>
      </c>
      <c r="CA60" s="4">
        <v>149.6</v>
      </c>
      <c r="CB60" s="4">
        <v>147.75</v>
      </c>
      <c r="CC60" s="4">
        <v>145.91</v>
      </c>
      <c r="CD60" s="4">
        <v>144.27000000000001</v>
      </c>
      <c r="CE60" s="4">
        <v>142.51</v>
      </c>
      <c r="CF60" s="4">
        <v>140.76</v>
      </c>
      <c r="CG60" s="4">
        <v>139.16</v>
      </c>
      <c r="CH60" s="4">
        <v>137.47</v>
      </c>
      <c r="CI60" s="4">
        <v>135.82</v>
      </c>
      <c r="CJ60" s="4">
        <v>134.19</v>
      </c>
      <c r="CK60" s="4">
        <v>132.59</v>
      </c>
      <c r="CL60" s="4">
        <v>131</v>
      </c>
      <c r="CM60" s="4">
        <v>129.41999999999999</v>
      </c>
    </row>
    <row r="61" spans="1:91">
      <c r="A61" s="2">
        <v>55</v>
      </c>
      <c r="B61" s="4">
        <v>399.86</v>
      </c>
      <c r="C61" s="4">
        <v>395.54</v>
      </c>
      <c r="D61" s="4">
        <v>391.16</v>
      </c>
      <c r="E61" s="4">
        <v>386.78</v>
      </c>
      <c r="F61" s="4">
        <v>382.52</v>
      </c>
      <c r="G61" s="4">
        <v>378.14</v>
      </c>
      <c r="H61" s="4">
        <v>373.7</v>
      </c>
      <c r="I61" s="4">
        <v>369.3</v>
      </c>
      <c r="J61" s="4">
        <v>364.96</v>
      </c>
      <c r="K61" s="4">
        <v>360.75</v>
      </c>
      <c r="L61" s="4">
        <v>356.5</v>
      </c>
      <c r="M61" s="4">
        <v>352.24</v>
      </c>
      <c r="N61" s="4">
        <v>348.01</v>
      </c>
      <c r="O61" s="4">
        <v>343.87</v>
      </c>
      <c r="P61" s="4">
        <v>339.67</v>
      </c>
      <c r="Q61" s="4">
        <v>335.58</v>
      </c>
      <c r="R61" s="4">
        <v>331.65</v>
      </c>
      <c r="S61" s="4">
        <v>327.64</v>
      </c>
      <c r="T61" s="4">
        <v>323.79000000000002</v>
      </c>
      <c r="U61" s="4">
        <v>320.05</v>
      </c>
      <c r="V61" s="4">
        <v>316.24</v>
      </c>
      <c r="W61" s="4">
        <v>312.37</v>
      </c>
      <c r="X61" s="4">
        <v>308.57</v>
      </c>
      <c r="Y61" s="4">
        <v>304.75</v>
      </c>
      <c r="Z61" s="4">
        <v>301.07</v>
      </c>
      <c r="AA61" s="4">
        <v>297.44</v>
      </c>
      <c r="AB61" s="4">
        <v>293.87</v>
      </c>
      <c r="AC61" s="4">
        <v>290.39</v>
      </c>
      <c r="AD61" s="4">
        <v>286.87</v>
      </c>
      <c r="AE61" s="4">
        <v>283.39</v>
      </c>
      <c r="AF61" s="4">
        <v>279.99</v>
      </c>
      <c r="AG61" s="4">
        <v>276.68</v>
      </c>
      <c r="AH61" s="4">
        <v>273.33999999999997</v>
      </c>
      <c r="AI61" s="4">
        <v>270.07</v>
      </c>
      <c r="AJ61" s="4">
        <v>266.8</v>
      </c>
      <c r="AK61" s="4">
        <v>263.5</v>
      </c>
      <c r="AL61" s="4">
        <v>260.33</v>
      </c>
      <c r="AM61" s="4">
        <v>257.23</v>
      </c>
      <c r="AN61" s="4">
        <v>254.25</v>
      </c>
      <c r="AO61" s="4">
        <v>251.22</v>
      </c>
      <c r="AP61" s="4">
        <v>248.14</v>
      </c>
      <c r="AQ61" s="4">
        <v>245.13</v>
      </c>
      <c r="AR61" s="4">
        <v>242.17</v>
      </c>
      <c r="AS61" s="4">
        <v>239.29</v>
      </c>
      <c r="AT61" s="4">
        <v>236.45</v>
      </c>
      <c r="AU61" s="4">
        <v>233.65</v>
      </c>
      <c r="AV61" s="4">
        <v>230.85</v>
      </c>
      <c r="AW61" s="4">
        <v>228.11</v>
      </c>
      <c r="AX61" s="4">
        <v>225.38</v>
      </c>
      <c r="AY61" s="4">
        <v>222.59</v>
      </c>
      <c r="AZ61" s="4">
        <v>219.96</v>
      </c>
      <c r="BA61" s="4">
        <v>217.41</v>
      </c>
      <c r="BB61" s="4">
        <v>214.77</v>
      </c>
      <c r="BC61" s="4">
        <v>212.24</v>
      </c>
      <c r="BD61" s="4">
        <v>209.64</v>
      </c>
      <c r="BE61" s="4">
        <v>207.09</v>
      </c>
      <c r="BF61" s="4">
        <v>204.7</v>
      </c>
      <c r="BG61" s="4">
        <v>202.22</v>
      </c>
      <c r="BH61" s="4">
        <v>199.75</v>
      </c>
      <c r="BI61" s="4">
        <v>197.36</v>
      </c>
      <c r="BJ61" s="4">
        <v>194.98</v>
      </c>
      <c r="BK61" s="4">
        <v>192.59</v>
      </c>
      <c r="BL61" s="4">
        <v>190.29</v>
      </c>
      <c r="BM61" s="4">
        <v>188.01</v>
      </c>
      <c r="BN61" s="4">
        <v>185.74</v>
      </c>
      <c r="BO61" s="4">
        <v>183.52</v>
      </c>
      <c r="BP61" s="4">
        <v>181.31</v>
      </c>
      <c r="BQ61" s="4">
        <v>179.13</v>
      </c>
      <c r="BR61" s="4">
        <v>177.05</v>
      </c>
      <c r="BS61" s="4">
        <v>174.99</v>
      </c>
      <c r="BT61" s="4">
        <v>172.81</v>
      </c>
      <c r="BU61" s="4">
        <v>170.73</v>
      </c>
      <c r="BV61" s="4">
        <v>168.71</v>
      </c>
      <c r="BW61" s="4">
        <v>166.68</v>
      </c>
      <c r="BX61" s="4">
        <v>164.69</v>
      </c>
      <c r="BY61" s="4">
        <v>162.63</v>
      </c>
      <c r="BZ61" s="4">
        <v>160.69</v>
      </c>
      <c r="CA61" s="4">
        <v>158.74</v>
      </c>
      <c r="CB61" s="4">
        <v>156.79</v>
      </c>
      <c r="CC61" s="4">
        <v>154.97</v>
      </c>
      <c r="CD61" s="4">
        <v>153.15</v>
      </c>
      <c r="CE61" s="4">
        <v>151.33000000000001</v>
      </c>
      <c r="CF61" s="4">
        <v>149.51</v>
      </c>
      <c r="CG61" s="4">
        <v>147.77000000000001</v>
      </c>
      <c r="CH61" s="4">
        <v>146</v>
      </c>
      <c r="CI61" s="4">
        <v>144.25</v>
      </c>
      <c r="CJ61" s="4">
        <v>142.52000000000001</v>
      </c>
      <c r="CK61" s="4">
        <v>140.81</v>
      </c>
      <c r="CL61" s="4">
        <v>139.12</v>
      </c>
      <c r="CM61" s="4">
        <v>137.46</v>
      </c>
    </row>
    <row r="62" spans="1:91">
      <c r="A62" s="2">
        <v>56</v>
      </c>
      <c r="B62" s="4">
        <v>427.47</v>
      </c>
      <c r="C62" s="4">
        <v>422.6</v>
      </c>
      <c r="D62" s="4">
        <v>417.79</v>
      </c>
      <c r="E62" s="4">
        <v>413.14</v>
      </c>
      <c r="F62" s="4">
        <v>408.39</v>
      </c>
      <c r="G62" s="4">
        <v>403.54</v>
      </c>
      <c r="H62" s="4">
        <v>398.76</v>
      </c>
      <c r="I62" s="4">
        <v>394.05</v>
      </c>
      <c r="J62" s="4">
        <v>389.48</v>
      </c>
      <c r="K62" s="4">
        <v>384.95</v>
      </c>
      <c r="L62" s="4">
        <v>380.43</v>
      </c>
      <c r="M62" s="4">
        <v>375.86</v>
      </c>
      <c r="N62" s="4">
        <v>371.41</v>
      </c>
      <c r="O62" s="4">
        <v>367.03</v>
      </c>
      <c r="P62" s="4">
        <v>362.6</v>
      </c>
      <c r="Q62" s="4">
        <v>358.25</v>
      </c>
      <c r="R62" s="4">
        <v>353.93</v>
      </c>
      <c r="S62" s="4">
        <v>349.75</v>
      </c>
      <c r="T62" s="4">
        <v>345.71</v>
      </c>
      <c r="U62" s="4">
        <v>341.68</v>
      </c>
      <c r="V62" s="4">
        <v>337.55</v>
      </c>
      <c r="W62" s="4">
        <v>333.33</v>
      </c>
      <c r="X62" s="4">
        <v>329.19</v>
      </c>
      <c r="Y62" s="4">
        <v>325.23</v>
      </c>
      <c r="Z62" s="4">
        <v>321.33999999999997</v>
      </c>
      <c r="AA62" s="4">
        <v>317.51</v>
      </c>
      <c r="AB62" s="4">
        <v>313.7</v>
      </c>
      <c r="AC62" s="4">
        <v>309.89999999999998</v>
      </c>
      <c r="AD62" s="4">
        <v>306.19</v>
      </c>
      <c r="AE62" s="4">
        <v>302.5</v>
      </c>
      <c r="AF62" s="4">
        <v>298.87</v>
      </c>
      <c r="AG62" s="4">
        <v>295.25</v>
      </c>
      <c r="AH62" s="4">
        <v>291.69</v>
      </c>
      <c r="AI62" s="4">
        <v>288.18</v>
      </c>
      <c r="AJ62" s="4">
        <v>284.67</v>
      </c>
      <c r="AK62" s="4">
        <v>281.26</v>
      </c>
      <c r="AL62" s="4">
        <v>277.86</v>
      </c>
      <c r="AM62" s="4">
        <v>274.60000000000002</v>
      </c>
      <c r="AN62" s="4">
        <v>271.31</v>
      </c>
      <c r="AO62" s="4">
        <v>267.98</v>
      </c>
      <c r="AP62" s="4">
        <v>264.75</v>
      </c>
      <c r="AQ62" s="4">
        <v>261.57</v>
      </c>
      <c r="AR62" s="4">
        <v>258.47000000000003</v>
      </c>
      <c r="AS62" s="4">
        <v>255.36</v>
      </c>
      <c r="AT62" s="4">
        <v>252.3</v>
      </c>
      <c r="AU62" s="4">
        <v>249.32</v>
      </c>
      <c r="AV62" s="4">
        <v>246.42</v>
      </c>
      <c r="AW62" s="4">
        <v>243.5</v>
      </c>
      <c r="AX62" s="4">
        <v>240.46</v>
      </c>
      <c r="AY62" s="4">
        <v>237.61</v>
      </c>
      <c r="AZ62" s="4">
        <v>234.84</v>
      </c>
      <c r="BA62" s="4">
        <v>232.01</v>
      </c>
      <c r="BB62" s="4">
        <v>229.28</v>
      </c>
      <c r="BC62" s="4">
        <v>226.52</v>
      </c>
      <c r="BD62" s="4">
        <v>223.73</v>
      </c>
      <c r="BE62" s="4">
        <v>221.1</v>
      </c>
      <c r="BF62" s="4">
        <v>218.48</v>
      </c>
      <c r="BG62" s="4">
        <v>215.82</v>
      </c>
      <c r="BH62" s="4">
        <v>213.17</v>
      </c>
      <c r="BI62" s="4">
        <v>210.61</v>
      </c>
      <c r="BJ62" s="4">
        <v>208.13</v>
      </c>
      <c r="BK62" s="4">
        <v>205.59</v>
      </c>
      <c r="BL62" s="4">
        <v>203.1</v>
      </c>
      <c r="BM62" s="4">
        <v>200.65</v>
      </c>
      <c r="BN62" s="4">
        <v>198.22</v>
      </c>
      <c r="BO62" s="4">
        <v>195.81</v>
      </c>
      <c r="BP62" s="4">
        <v>193.44</v>
      </c>
      <c r="BQ62" s="4">
        <v>191.23</v>
      </c>
      <c r="BR62" s="4">
        <v>189.06</v>
      </c>
      <c r="BS62" s="4">
        <v>186.75</v>
      </c>
      <c r="BT62" s="4">
        <v>184.44</v>
      </c>
      <c r="BU62" s="4">
        <v>182.17</v>
      </c>
      <c r="BV62" s="4">
        <v>179.97</v>
      </c>
      <c r="BW62" s="4">
        <v>177.87</v>
      </c>
      <c r="BX62" s="4">
        <v>175.68</v>
      </c>
      <c r="BY62" s="4">
        <v>173.56</v>
      </c>
      <c r="BZ62" s="4">
        <v>171.47</v>
      </c>
      <c r="CA62" s="4">
        <v>169.36</v>
      </c>
      <c r="CB62" s="4">
        <v>167.38</v>
      </c>
      <c r="CC62" s="4">
        <v>165.45</v>
      </c>
      <c r="CD62" s="4">
        <v>163.44</v>
      </c>
      <c r="CE62" s="4">
        <v>161.43</v>
      </c>
      <c r="CF62" s="4">
        <v>159.55000000000001</v>
      </c>
      <c r="CG62" s="4">
        <v>157.63</v>
      </c>
      <c r="CH62" s="4">
        <v>155.74</v>
      </c>
      <c r="CI62" s="4">
        <v>153.87</v>
      </c>
      <c r="CJ62" s="4">
        <v>152.03</v>
      </c>
      <c r="CK62" s="4">
        <v>150.21</v>
      </c>
      <c r="CL62" s="4">
        <v>148.41</v>
      </c>
      <c r="CM62" s="4">
        <v>146.63</v>
      </c>
    </row>
    <row r="63" spans="1:91">
      <c r="A63" s="2">
        <v>57</v>
      </c>
      <c r="B63" s="4">
        <v>461.55</v>
      </c>
      <c r="C63" s="4">
        <v>456.25</v>
      </c>
      <c r="D63" s="4">
        <v>451.07</v>
      </c>
      <c r="E63" s="4">
        <v>445.78</v>
      </c>
      <c r="F63" s="4">
        <v>440.53</v>
      </c>
      <c r="G63" s="4">
        <v>435.41</v>
      </c>
      <c r="H63" s="4">
        <v>430.31</v>
      </c>
      <c r="I63" s="4">
        <v>425.2</v>
      </c>
      <c r="J63" s="4">
        <v>420.17</v>
      </c>
      <c r="K63" s="4">
        <v>415.29</v>
      </c>
      <c r="L63" s="4">
        <v>410.37</v>
      </c>
      <c r="M63" s="4">
        <v>405.4</v>
      </c>
      <c r="N63" s="4">
        <v>400.61</v>
      </c>
      <c r="O63" s="4">
        <v>395.93</v>
      </c>
      <c r="P63" s="4">
        <v>391.18</v>
      </c>
      <c r="Q63" s="4">
        <v>386.44</v>
      </c>
      <c r="R63" s="4">
        <v>381.82</v>
      </c>
      <c r="S63" s="4">
        <v>377.3</v>
      </c>
      <c r="T63" s="4">
        <v>372.87</v>
      </c>
      <c r="U63" s="4">
        <v>368.42</v>
      </c>
      <c r="V63" s="4">
        <v>363.93</v>
      </c>
      <c r="W63" s="4">
        <v>359.51</v>
      </c>
      <c r="X63" s="4">
        <v>355.12</v>
      </c>
      <c r="Y63" s="4">
        <v>350.79</v>
      </c>
      <c r="Z63" s="4">
        <v>346.63</v>
      </c>
      <c r="AA63" s="4">
        <v>342.48</v>
      </c>
      <c r="AB63" s="4">
        <v>338.36</v>
      </c>
      <c r="AC63" s="4">
        <v>334.37</v>
      </c>
      <c r="AD63" s="4">
        <v>330.29</v>
      </c>
      <c r="AE63" s="4">
        <v>326.27999999999997</v>
      </c>
      <c r="AF63" s="4">
        <v>322.41000000000003</v>
      </c>
      <c r="AG63" s="4">
        <v>318.54000000000002</v>
      </c>
      <c r="AH63" s="4">
        <v>314.67</v>
      </c>
      <c r="AI63" s="4">
        <v>310.86</v>
      </c>
      <c r="AJ63" s="4">
        <v>307.11</v>
      </c>
      <c r="AK63" s="4">
        <v>303.37</v>
      </c>
      <c r="AL63" s="4">
        <v>299.73</v>
      </c>
      <c r="AM63" s="4">
        <v>296.14</v>
      </c>
      <c r="AN63" s="4">
        <v>292.63</v>
      </c>
      <c r="AO63" s="4">
        <v>289.10000000000002</v>
      </c>
      <c r="AP63" s="4">
        <v>285.58</v>
      </c>
      <c r="AQ63" s="4">
        <v>282.24</v>
      </c>
      <c r="AR63" s="4">
        <v>278.87</v>
      </c>
      <c r="AS63" s="4">
        <v>275.47000000000003</v>
      </c>
      <c r="AT63" s="4">
        <v>272.18</v>
      </c>
      <c r="AU63" s="4">
        <v>268.95</v>
      </c>
      <c r="AV63" s="4">
        <v>265.76</v>
      </c>
      <c r="AW63" s="4">
        <v>262.60000000000002</v>
      </c>
      <c r="AX63" s="4">
        <v>259.51</v>
      </c>
      <c r="AY63" s="4">
        <v>256.39999999999998</v>
      </c>
      <c r="AZ63" s="4">
        <v>253.23</v>
      </c>
      <c r="BA63" s="4">
        <v>250.25</v>
      </c>
      <c r="BB63" s="4">
        <v>247.29</v>
      </c>
      <c r="BC63" s="4">
        <v>244.22</v>
      </c>
      <c r="BD63" s="4">
        <v>241.3</v>
      </c>
      <c r="BE63" s="4">
        <v>238.51</v>
      </c>
      <c r="BF63" s="4">
        <v>235.69</v>
      </c>
      <c r="BG63" s="4">
        <v>232.82</v>
      </c>
      <c r="BH63" s="4">
        <v>230.03</v>
      </c>
      <c r="BI63" s="4">
        <v>227.27</v>
      </c>
      <c r="BJ63" s="4">
        <v>224.48</v>
      </c>
      <c r="BK63" s="4">
        <v>221.77</v>
      </c>
      <c r="BL63" s="4">
        <v>219.07</v>
      </c>
      <c r="BM63" s="4">
        <v>216.43</v>
      </c>
      <c r="BN63" s="4">
        <v>213.79</v>
      </c>
      <c r="BO63" s="4">
        <v>211.19</v>
      </c>
      <c r="BP63" s="4">
        <v>208.77</v>
      </c>
      <c r="BQ63" s="4">
        <v>206.29</v>
      </c>
      <c r="BR63" s="4">
        <v>203.74</v>
      </c>
      <c r="BS63" s="4">
        <v>201.24</v>
      </c>
      <c r="BT63" s="4">
        <v>198.88</v>
      </c>
      <c r="BU63" s="4">
        <v>196.56</v>
      </c>
      <c r="BV63" s="4">
        <v>194.26</v>
      </c>
      <c r="BW63" s="4">
        <v>191.92</v>
      </c>
      <c r="BX63" s="4">
        <v>189.56</v>
      </c>
      <c r="BY63" s="4">
        <v>187.24</v>
      </c>
      <c r="BZ63" s="4">
        <v>184.95</v>
      </c>
      <c r="CA63" s="4">
        <v>182.76</v>
      </c>
      <c r="CB63" s="4">
        <v>180.62</v>
      </c>
      <c r="CC63" s="4">
        <v>178.45</v>
      </c>
      <c r="CD63" s="4">
        <v>176.27</v>
      </c>
      <c r="CE63" s="4">
        <v>174.13</v>
      </c>
      <c r="CF63" s="4">
        <v>172.05</v>
      </c>
      <c r="CG63" s="4">
        <v>169.98</v>
      </c>
      <c r="CH63" s="4">
        <v>167.95</v>
      </c>
      <c r="CI63" s="4">
        <v>165.93</v>
      </c>
      <c r="CJ63" s="4">
        <v>163.94</v>
      </c>
      <c r="CK63" s="4">
        <v>161.97999999999999</v>
      </c>
      <c r="CL63" s="4">
        <v>160.04</v>
      </c>
      <c r="CM63" s="4">
        <v>158.12</v>
      </c>
    </row>
    <row r="64" spans="1:91">
      <c r="A64" s="2">
        <v>58</v>
      </c>
      <c r="B64" s="4">
        <v>502.48</v>
      </c>
      <c r="C64" s="4">
        <v>496.61</v>
      </c>
      <c r="D64" s="4">
        <v>490.74</v>
      </c>
      <c r="E64" s="4">
        <v>485.08</v>
      </c>
      <c r="F64" s="4">
        <v>479.49</v>
      </c>
      <c r="G64" s="4">
        <v>473.77</v>
      </c>
      <c r="H64" s="4">
        <v>468.12</v>
      </c>
      <c r="I64" s="4">
        <v>462.66</v>
      </c>
      <c r="J64" s="4">
        <v>457.2</v>
      </c>
      <c r="K64" s="4">
        <v>451.74</v>
      </c>
      <c r="L64" s="4">
        <v>446.36</v>
      </c>
      <c r="M64" s="4">
        <v>441</v>
      </c>
      <c r="N64" s="4">
        <v>435.84</v>
      </c>
      <c r="O64" s="4">
        <v>430.76</v>
      </c>
      <c r="P64" s="4">
        <v>425.51</v>
      </c>
      <c r="Q64" s="4">
        <v>420.34</v>
      </c>
      <c r="R64" s="4">
        <v>415.29</v>
      </c>
      <c r="S64" s="4">
        <v>410.41</v>
      </c>
      <c r="T64" s="4">
        <v>405.56</v>
      </c>
      <c r="U64" s="4">
        <v>400.7</v>
      </c>
      <c r="V64" s="4">
        <v>395.97</v>
      </c>
      <c r="W64" s="4">
        <v>391.12</v>
      </c>
      <c r="X64" s="4">
        <v>386.3</v>
      </c>
      <c r="Y64" s="4">
        <v>381.69</v>
      </c>
      <c r="Z64" s="4">
        <v>377.13</v>
      </c>
      <c r="AA64" s="4">
        <v>372.56</v>
      </c>
      <c r="AB64" s="4">
        <v>368.11</v>
      </c>
      <c r="AC64" s="4">
        <v>363.66</v>
      </c>
      <c r="AD64" s="4">
        <v>359.24</v>
      </c>
      <c r="AE64" s="4">
        <v>354.97</v>
      </c>
      <c r="AF64" s="4">
        <v>350.76</v>
      </c>
      <c r="AG64" s="4">
        <v>346.59</v>
      </c>
      <c r="AH64" s="4">
        <v>342.35</v>
      </c>
      <c r="AI64" s="4">
        <v>338.17</v>
      </c>
      <c r="AJ64" s="4">
        <v>334.13</v>
      </c>
      <c r="AK64" s="4">
        <v>330.11</v>
      </c>
      <c r="AL64" s="4">
        <v>326.10000000000002</v>
      </c>
      <c r="AM64" s="4">
        <v>322.20999999999998</v>
      </c>
      <c r="AN64" s="4">
        <v>318.39</v>
      </c>
      <c r="AO64" s="4">
        <v>314.58999999999997</v>
      </c>
      <c r="AP64" s="4">
        <v>310.83</v>
      </c>
      <c r="AQ64" s="4">
        <v>307.11</v>
      </c>
      <c r="AR64" s="4">
        <v>303.39999999999998</v>
      </c>
      <c r="AS64" s="4">
        <v>299.7</v>
      </c>
      <c r="AT64" s="4">
        <v>296.11</v>
      </c>
      <c r="AU64" s="4">
        <v>292.58</v>
      </c>
      <c r="AV64" s="4">
        <v>289.08999999999997</v>
      </c>
      <c r="AW64" s="4">
        <v>285.63</v>
      </c>
      <c r="AX64" s="4">
        <v>282.23</v>
      </c>
      <c r="AY64" s="4">
        <v>278.87</v>
      </c>
      <c r="AZ64" s="4">
        <v>275.56</v>
      </c>
      <c r="BA64" s="4">
        <v>272.20999999999998</v>
      </c>
      <c r="BB64" s="4">
        <v>268.95</v>
      </c>
      <c r="BC64" s="4">
        <v>265.82</v>
      </c>
      <c r="BD64" s="4">
        <v>262.62</v>
      </c>
      <c r="BE64" s="4">
        <v>259.44</v>
      </c>
      <c r="BF64" s="4">
        <v>256.33999999999997</v>
      </c>
      <c r="BG64" s="4">
        <v>253.3</v>
      </c>
      <c r="BH64" s="4">
        <v>250.2</v>
      </c>
      <c r="BI64" s="4">
        <v>247.15</v>
      </c>
      <c r="BJ64" s="4">
        <v>244.21</v>
      </c>
      <c r="BK64" s="4">
        <v>241.19</v>
      </c>
      <c r="BL64" s="4">
        <v>238.33</v>
      </c>
      <c r="BM64" s="4">
        <v>235.49</v>
      </c>
      <c r="BN64" s="4">
        <v>232.61</v>
      </c>
      <c r="BO64" s="4">
        <v>229.89</v>
      </c>
      <c r="BP64" s="4">
        <v>227.05</v>
      </c>
      <c r="BQ64" s="4">
        <v>224.24</v>
      </c>
      <c r="BR64" s="4">
        <v>221.56</v>
      </c>
      <c r="BS64" s="4">
        <v>219.02</v>
      </c>
      <c r="BT64" s="4">
        <v>216.51</v>
      </c>
      <c r="BU64" s="4">
        <v>213.91</v>
      </c>
      <c r="BV64" s="4">
        <v>211.25</v>
      </c>
      <c r="BW64" s="4">
        <v>208.63</v>
      </c>
      <c r="BX64" s="4">
        <v>206.1</v>
      </c>
      <c r="BY64" s="4">
        <v>203.67</v>
      </c>
      <c r="BZ64" s="4">
        <v>201.26</v>
      </c>
      <c r="CA64" s="4">
        <v>198.8</v>
      </c>
      <c r="CB64" s="4">
        <v>196.5</v>
      </c>
      <c r="CC64" s="4">
        <v>194.17</v>
      </c>
      <c r="CD64" s="4">
        <v>191.75</v>
      </c>
      <c r="CE64" s="4">
        <v>189.45</v>
      </c>
      <c r="CF64" s="4">
        <v>187.18</v>
      </c>
      <c r="CG64" s="4">
        <v>184.93</v>
      </c>
      <c r="CH64" s="4">
        <v>182.72</v>
      </c>
      <c r="CI64" s="4">
        <v>180.53</v>
      </c>
      <c r="CJ64" s="4">
        <v>178.36</v>
      </c>
      <c r="CK64" s="4">
        <v>176.22</v>
      </c>
      <c r="CL64" s="4">
        <v>174.11</v>
      </c>
      <c r="CM64" s="4">
        <v>172.02</v>
      </c>
    </row>
    <row r="65" spans="1:91">
      <c r="A65" s="2">
        <v>59</v>
      </c>
      <c r="B65" s="4">
        <v>547.64</v>
      </c>
      <c r="C65" s="4">
        <v>541.22</v>
      </c>
      <c r="D65" s="4">
        <v>534.9</v>
      </c>
      <c r="E65" s="4">
        <v>528.65</v>
      </c>
      <c r="F65" s="4">
        <v>522.30999999999995</v>
      </c>
      <c r="G65" s="4">
        <v>516.1</v>
      </c>
      <c r="H65" s="4">
        <v>510.08</v>
      </c>
      <c r="I65" s="4">
        <v>504.13</v>
      </c>
      <c r="J65" s="4">
        <v>498.14</v>
      </c>
      <c r="K65" s="4">
        <v>492.21</v>
      </c>
      <c r="L65" s="4">
        <v>486.34</v>
      </c>
      <c r="M65" s="4">
        <v>480.54</v>
      </c>
      <c r="N65" s="4">
        <v>474.91</v>
      </c>
      <c r="O65" s="4">
        <v>469.24</v>
      </c>
      <c r="P65" s="4">
        <v>463.56</v>
      </c>
      <c r="Q65" s="4">
        <v>458.06</v>
      </c>
      <c r="R65" s="4">
        <v>452.58</v>
      </c>
      <c r="S65" s="4">
        <v>447.15</v>
      </c>
      <c r="T65" s="4">
        <v>441.91</v>
      </c>
      <c r="U65" s="4">
        <v>436.75</v>
      </c>
      <c r="V65" s="4">
        <v>431.49</v>
      </c>
      <c r="W65" s="4">
        <v>426.18</v>
      </c>
      <c r="X65" s="4">
        <v>421.01</v>
      </c>
      <c r="Y65" s="4">
        <v>415.98</v>
      </c>
      <c r="Z65" s="4">
        <v>410.94</v>
      </c>
      <c r="AA65" s="4">
        <v>405.99</v>
      </c>
      <c r="AB65" s="4">
        <v>401.13</v>
      </c>
      <c r="AC65" s="4">
        <v>396.27</v>
      </c>
      <c r="AD65" s="4">
        <v>391.54</v>
      </c>
      <c r="AE65" s="4">
        <v>386.83</v>
      </c>
      <c r="AF65" s="4">
        <v>382.22</v>
      </c>
      <c r="AG65" s="4">
        <v>377.62</v>
      </c>
      <c r="AH65" s="4">
        <v>373.03</v>
      </c>
      <c r="AI65" s="4">
        <v>368.55</v>
      </c>
      <c r="AJ65" s="4">
        <v>364.11</v>
      </c>
      <c r="AK65" s="4">
        <v>359.7</v>
      </c>
      <c r="AL65" s="4">
        <v>355.42</v>
      </c>
      <c r="AM65" s="4">
        <v>351.21</v>
      </c>
      <c r="AN65" s="4">
        <v>347.07</v>
      </c>
      <c r="AO65" s="4">
        <v>342.82</v>
      </c>
      <c r="AP65" s="4">
        <v>338.6</v>
      </c>
      <c r="AQ65" s="4">
        <v>334.59</v>
      </c>
      <c r="AR65" s="4">
        <v>330.62</v>
      </c>
      <c r="AS65" s="4">
        <v>326.74</v>
      </c>
      <c r="AT65" s="4">
        <v>322.85000000000002</v>
      </c>
      <c r="AU65" s="4">
        <v>318.87</v>
      </c>
      <c r="AV65" s="4">
        <v>314.95</v>
      </c>
      <c r="AW65" s="4">
        <v>311.32</v>
      </c>
      <c r="AX65" s="4">
        <v>307.68</v>
      </c>
      <c r="AY65" s="4">
        <v>303.92</v>
      </c>
      <c r="AZ65" s="4">
        <v>300.27</v>
      </c>
      <c r="BA65" s="4">
        <v>296.69</v>
      </c>
      <c r="BB65" s="4">
        <v>293.18</v>
      </c>
      <c r="BC65" s="4">
        <v>289.64999999999998</v>
      </c>
      <c r="BD65" s="4">
        <v>286.16000000000003</v>
      </c>
      <c r="BE65" s="4">
        <v>282.72000000000003</v>
      </c>
      <c r="BF65" s="4">
        <v>279.36</v>
      </c>
      <c r="BG65" s="4">
        <v>276</v>
      </c>
      <c r="BH65" s="4">
        <v>272.64</v>
      </c>
      <c r="BI65" s="4">
        <v>269.33999999999997</v>
      </c>
      <c r="BJ65" s="4">
        <v>266.11</v>
      </c>
      <c r="BK65" s="4">
        <v>263.01</v>
      </c>
      <c r="BL65" s="4">
        <v>259.83999999999997</v>
      </c>
      <c r="BM65" s="4">
        <v>256.60000000000002</v>
      </c>
      <c r="BN65" s="4">
        <v>253.5</v>
      </c>
      <c r="BO65" s="4">
        <v>250.45</v>
      </c>
      <c r="BP65" s="4">
        <v>247.45</v>
      </c>
      <c r="BQ65" s="4">
        <v>244.5</v>
      </c>
      <c r="BR65" s="4">
        <v>241.58</v>
      </c>
      <c r="BS65" s="4">
        <v>238.69</v>
      </c>
      <c r="BT65" s="4">
        <v>235.84</v>
      </c>
      <c r="BU65" s="4">
        <v>232.96</v>
      </c>
      <c r="BV65" s="4">
        <v>230.09</v>
      </c>
      <c r="BW65" s="4">
        <v>227.38</v>
      </c>
      <c r="BX65" s="4">
        <v>224.7</v>
      </c>
      <c r="BY65" s="4">
        <v>221.96</v>
      </c>
      <c r="BZ65" s="4">
        <v>219.23</v>
      </c>
      <c r="CA65" s="4">
        <v>216.71</v>
      </c>
      <c r="CB65" s="4">
        <v>214.2</v>
      </c>
      <c r="CC65" s="4">
        <v>211.51</v>
      </c>
      <c r="CD65" s="4">
        <v>208.97</v>
      </c>
      <c r="CE65" s="4">
        <v>206.47</v>
      </c>
      <c r="CF65" s="4">
        <v>203.99</v>
      </c>
      <c r="CG65" s="4">
        <v>201.55</v>
      </c>
      <c r="CH65" s="4">
        <v>199.13</v>
      </c>
      <c r="CI65" s="4">
        <v>196.74</v>
      </c>
      <c r="CJ65" s="4">
        <v>194.39</v>
      </c>
      <c r="CK65" s="4">
        <v>192.06</v>
      </c>
      <c r="CL65" s="4">
        <v>189.75</v>
      </c>
      <c r="CM65" s="4">
        <v>187.48</v>
      </c>
    </row>
    <row r="66" spans="1:91">
      <c r="A66" s="2">
        <v>60</v>
      </c>
      <c r="B66" s="4">
        <v>595.98</v>
      </c>
      <c r="C66" s="4">
        <v>588.99</v>
      </c>
      <c r="D66" s="4">
        <v>582.1</v>
      </c>
      <c r="E66" s="4">
        <v>575.21</v>
      </c>
      <c r="F66" s="4">
        <v>568.29</v>
      </c>
      <c r="G66" s="4">
        <v>561.5</v>
      </c>
      <c r="H66" s="4">
        <v>554.96</v>
      </c>
      <c r="I66" s="4">
        <v>548.41999999999996</v>
      </c>
      <c r="J66" s="4">
        <v>541.9</v>
      </c>
      <c r="K66" s="4">
        <v>535.45000000000005</v>
      </c>
      <c r="L66" s="4">
        <v>529.13</v>
      </c>
      <c r="M66" s="4">
        <v>522.85</v>
      </c>
      <c r="N66" s="4">
        <v>516.63</v>
      </c>
      <c r="O66" s="4">
        <v>510.48</v>
      </c>
      <c r="P66" s="4">
        <v>504.37</v>
      </c>
      <c r="Q66" s="4">
        <v>498.33</v>
      </c>
      <c r="R66" s="4">
        <v>492.34</v>
      </c>
      <c r="S66" s="4">
        <v>486.57</v>
      </c>
      <c r="T66" s="4">
        <v>480.82</v>
      </c>
      <c r="U66" s="4">
        <v>475.06</v>
      </c>
      <c r="V66" s="4">
        <v>469.37</v>
      </c>
      <c r="W66" s="4">
        <v>463.66</v>
      </c>
      <c r="X66" s="4">
        <v>458.05</v>
      </c>
      <c r="Y66" s="4">
        <v>452.5</v>
      </c>
      <c r="Z66" s="4">
        <v>447.04</v>
      </c>
      <c r="AA66" s="4">
        <v>441.72</v>
      </c>
      <c r="AB66" s="4">
        <v>436.44</v>
      </c>
      <c r="AC66" s="4">
        <v>431.21</v>
      </c>
      <c r="AD66" s="4">
        <v>426.01</v>
      </c>
      <c r="AE66" s="4">
        <v>420.9</v>
      </c>
      <c r="AF66" s="4">
        <v>415.91</v>
      </c>
      <c r="AG66" s="4">
        <v>410.86</v>
      </c>
      <c r="AH66" s="4">
        <v>405.8</v>
      </c>
      <c r="AI66" s="4">
        <v>400.94</v>
      </c>
      <c r="AJ66" s="4">
        <v>396.2</v>
      </c>
      <c r="AK66" s="4">
        <v>391.45</v>
      </c>
      <c r="AL66" s="4">
        <v>386.73</v>
      </c>
      <c r="AM66" s="4">
        <v>382.11</v>
      </c>
      <c r="AN66" s="4">
        <v>377.43</v>
      </c>
      <c r="AO66" s="4">
        <v>372.9</v>
      </c>
      <c r="AP66" s="4">
        <v>368.52</v>
      </c>
      <c r="AQ66" s="4">
        <v>364.17</v>
      </c>
      <c r="AR66" s="4">
        <v>359.87</v>
      </c>
      <c r="AS66" s="4">
        <v>355.54</v>
      </c>
      <c r="AT66" s="4">
        <v>351.21</v>
      </c>
      <c r="AU66" s="4">
        <v>346.92</v>
      </c>
      <c r="AV66" s="4">
        <v>342.84</v>
      </c>
      <c r="AW66" s="4">
        <v>338.77</v>
      </c>
      <c r="AX66" s="4">
        <v>334.61</v>
      </c>
      <c r="AY66" s="4">
        <v>330.59</v>
      </c>
      <c r="AZ66" s="4">
        <v>326.64999999999998</v>
      </c>
      <c r="BA66" s="4">
        <v>322.77999999999997</v>
      </c>
      <c r="BB66" s="4">
        <v>319.01</v>
      </c>
      <c r="BC66" s="4">
        <v>315.22000000000003</v>
      </c>
      <c r="BD66" s="4">
        <v>311.36</v>
      </c>
      <c r="BE66" s="4">
        <v>307.63</v>
      </c>
      <c r="BF66" s="4">
        <v>303.95</v>
      </c>
      <c r="BG66" s="4">
        <v>300.25</v>
      </c>
      <c r="BH66" s="4">
        <v>296.62</v>
      </c>
      <c r="BI66" s="4">
        <v>293.11</v>
      </c>
      <c r="BJ66" s="4">
        <v>289.64</v>
      </c>
      <c r="BK66" s="4">
        <v>286.14</v>
      </c>
      <c r="BL66" s="4">
        <v>282.66000000000003</v>
      </c>
      <c r="BM66" s="4">
        <v>279.2</v>
      </c>
      <c r="BN66" s="4">
        <v>275.85000000000002</v>
      </c>
      <c r="BO66" s="4">
        <v>272.61</v>
      </c>
      <c r="BP66" s="4">
        <v>269.32</v>
      </c>
      <c r="BQ66" s="4">
        <v>266.10000000000002</v>
      </c>
      <c r="BR66" s="4">
        <v>262.95</v>
      </c>
      <c r="BS66" s="4">
        <v>259.70999999999998</v>
      </c>
      <c r="BT66" s="4">
        <v>256.52</v>
      </c>
      <c r="BU66" s="4">
        <v>253.49</v>
      </c>
      <c r="BV66" s="4">
        <v>250.55</v>
      </c>
      <c r="BW66" s="4">
        <v>247.5</v>
      </c>
      <c r="BX66" s="4">
        <v>244.47</v>
      </c>
      <c r="BY66" s="4">
        <v>241.51</v>
      </c>
      <c r="BZ66" s="4">
        <v>238.66</v>
      </c>
      <c r="CA66" s="4">
        <v>235.87</v>
      </c>
      <c r="CB66" s="4">
        <v>233.02</v>
      </c>
      <c r="CC66" s="4">
        <v>230.23</v>
      </c>
      <c r="CD66" s="4">
        <v>227.47</v>
      </c>
      <c r="CE66" s="4">
        <v>224.74</v>
      </c>
      <c r="CF66" s="4">
        <v>222.05</v>
      </c>
      <c r="CG66" s="4">
        <v>219.38</v>
      </c>
      <c r="CH66" s="4">
        <v>216.76</v>
      </c>
      <c r="CI66" s="4">
        <v>214.16</v>
      </c>
      <c r="CJ66" s="4">
        <v>211.59</v>
      </c>
      <c r="CK66" s="4">
        <v>209.05</v>
      </c>
      <c r="CL66" s="4">
        <v>206.55</v>
      </c>
      <c r="CM66" s="4">
        <v>204.07</v>
      </c>
    </row>
    <row r="67" spans="1:91">
      <c r="A67" s="2">
        <v>61</v>
      </c>
      <c r="B67" s="4">
        <v>647.36</v>
      </c>
      <c r="C67" s="4">
        <v>639.79999999999995</v>
      </c>
      <c r="D67" s="4">
        <v>632.24</v>
      </c>
      <c r="E67" s="4">
        <v>624.62</v>
      </c>
      <c r="F67" s="4">
        <v>617.13</v>
      </c>
      <c r="G67" s="4">
        <v>609.87</v>
      </c>
      <c r="H67" s="4">
        <v>602.67999999999995</v>
      </c>
      <c r="I67" s="4">
        <v>595.5</v>
      </c>
      <c r="J67" s="4">
        <v>588.47</v>
      </c>
      <c r="K67" s="4">
        <v>581.59</v>
      </c>
      <c r="L67" s="4">
        <v>574.64</v>
      </c>
      <c r="M67" s="4">
        <v>567.76</v>
      </c>
      <c r="N67" s="4">
        <v>561.02</v>
      </c>
      <c r="O67" s="4">
        <v>554.27</v>
      </c>
      <c r="P67" s="4">
        <v>547.66999999999996</v>
      </c>
      <c r="Q67" s="4">
        <v>541.13</v>
      </c>
      <c r="R67" s="4">
        <v>534.66999999999996</v>
      </c>
      <c r="S67" s="4">
        <v>528.30999999999995</v>
      </c>
      <c r="T67" s="4">
        <v>521.99</v>
      </c>
      <c r="U67" s="4">
        <v>515.84</v>
      </c>
      <c r="V67" s="4">
        <v>509.75</v>
      </c>
      <c r="W67" s="4">
        <v>503.53</v>
      </c>
      <c r="X67" s="4">
        <v>497.32</v>
      </c>
      <c r="Y67" s="4">
        <v>491.26</v>
      </c>
      <c r="Z67" s="4">
        <v>485.47</v>
      </c>
      <c r="AA67" s="4">
        <v>479.7</v>
      </c>
      <c r="AB67" s="4">
        <v>473.89</v>
      </c>
      <c r="AC67" s="4">
        <v>468.23</v>
      </c>
      <c r="AD67" s="4">
        <v>462.67</v>
      </c>
      <c r="AE67" s="4">
        <v>457.14</v>
      </c>
      <c r="AF67" s="4">
        <v>451.61</v>
      </c>
      <c r="AG67" s="4">
        <v>446.14</v>
      </c>
      <c r="AH67" s="4">
        <v>440.79</v>
      </c>
      <c r="AI67" s="4">
        <v>435.55</v>
      </c>
      <c r="AJ67" s="4">
        <v>430.28</v>
      </c>
      <c r="AK67" s="4">
        <v>425.07</v>
      </c>
      <c r="AL67" s="4">
        <v>419.99</v>
      </c>
      <c r="AM67" s="4">
        <v>414.91</v>
      </c>
      <c r="AN67" s="4">
        <v>409.98</v>
      </c>
      <c r="AO67" s="4">
        <v>405.13</v>
      </c>
      <c r="AP67" s="4">
        <v>400.25</v>
      </c>
      <c r="AQ67" s="4">
        <v>395.45</v>
      </c>
      <c r="AR67" s="4">
        <v>390.68</v>
      </c>
      <c r="AS67" s="4">
        <v>385.96</v>
      </c>
      <c r="AT67" s="4">
        <v>381.3</v>
      </c>
      <c r="AU67" s="4">
        <v>376.83</v>
      </c>
      <c r="AV67" s="4">
        <v>372.39</v>
      </c>
      <c r="AW67" s="4">
        <v>367.82</v>
      </c>
      <c r="AX67" s="4">
        <v>363.41</v>
      </c>
      <c r="AY67" s="4">
        <v>359.19</v>
      </c>
      <c r="AZ67" s="4">
        <v>354.96</v>
      </c>
      <c r="BA67" s="4">
        <v>350.71</v>
      </c>
      <c r="BB67" s="4">
        <v>346.48</v>
      </c>
      <c r="BC67" s="4">
        <v>342.27</v>
      </c>
      <c r="BD67" s="4">
        <v>338.1</v>
      </c>
      <c r="BE67" s="4">
        <v>334.08</v>
      </c>
      <c r="BF67" s="4">
        <v>330.06</v>
      </c>
      <c r="BG67" s="4">
        <v>326.07</v>
      </c>
      <c r="BH67" s="4">
        <v>322.14999999999998</v>
      </c>
      <c r="BI67" s="4">
        <v>318.3</v>
      </c>
      <c r="BJ67" s="4">
        <v>314.51</v>
      </c>
      <c r="BK67" s="4">
        <v>310.72000000000003</v>
      </c>
      <c r="BL67" s="4">
        <v>306.98</v>
      </c>
      <c r="BM67" s="4">
        <v>303.23</v>
      </c>
      <c r="BN67" s="4">
        <v>299.57</v>
      </c>
      <c r="BO67" s="4">
        <v>296.01</v>
      </c>
      <c r="BP67" s="4">
        <v>292.49</v>
      </c>
      <c r="BQ67" s="4">
        <v>289.07</v>
      </c>
      <c r="BR67" s="4">
        <v>285.56</v>
      </c>
      <c r="BS67" s="4">
        <v>281.97000000000003</v>
      </c>
      <c r="BT67" s="4">
        <v>278.64</v>
      </c>
      <c r="BU67" s="4">
        <v>275.41000000000003</v>
      </c>
      <c r="BV67" s="4">
        <v>272.13</v>
      </c>
      <c r="BW67" s="4">
        <v>268.82</v>
      </c>
      <c r="BX67" s="4">
        <v>265.51</v>
      </c>
      <c r="BY67" s="4">
        <v>262.32</v>
      </c>
      <c r="BZ67" s="4">
        <v>259.23</v>
      </c>
      <c r="CA67" s="4">
        <v>256.18</v>
      </c>
      <c r="CB67" s="4">
        <v>253.11</v>
      </c>
      <c r="CC67" s="4">
        <v>250.08</v>
      </c>
      <c r="CD67" s="4">
        <v>247.08</v>
      </c>
      <c r="CE67" s="4">
        <v>244.12</v>
      </c>
      <c r="CF67" s="4">
        <v>241.19</v>
      </c>
      <c r="CG67" s="4">
        <v>238.3</v>
      </c>
      <c r="CH67" s="4">
        <v>235.45</v>
      </c>
      <c r="CI67" s="4">
        <v>232.63</v>
      </c>
      <c r="CJ67" s="4">
        <v>229.84</v>
      </c>
      <c r="CK67" s="4">
        <v>227.08</v>
      </c>
      <c r="CL67" s="4">
        <v>224.36</v>
      </c>
      <c r="CM67" s="4">
        <v>221.67</v>
      </c>
    </row>
    <row r="68" spans="1:91">
      <c r="A68" s="2">
        <v>62</v>
      </c>
      <c r="B68" s="4">
        <v>701.93</v>
      </c>
      <c r="C68" s="4">
        <v>693.59</v>
      </c>
      <c r="D68" s="4">
        <v>685.35</v>
      </c>
      <c r="E68" s="4">
        <v>677.18</v>
      </c>
      <c r="F68" s="4">
        <v>669.07</v>
      </c>
      <c r="G68" s="4">
        <v>661.11</v>
      </c>
      <c r="H68" s="4">
        <v>653.29999999999995</v>
      </c>
      <c r="I68" s="4">
        <v>645.58000000000004</v>
      </c>
      <c r="J68" s="4">
        <v>637.92999999999995</v>
      </c>
      <c r="K68" s="4">
        <v>630.42999999999995</v>
      </c>
      <c r="L68" s="4">
        <v>622.96</v>
      </c>
      <c r="M68" s="4">
        <v>615.48</v>
      </c>
      <c r="N68" s="4">
        <v>608.08000000000004</v>
      </c>
      <c r="O68" s="4">
        <v>600.91999999999996</v>
      </c>
      <c r="P68" s="4">
        <v>593.75</v>
      </c>
      <c r="Q68" s="4">
        <v>586.51</v>
      </c>
      <c r="R68" s="4">
        <v>579.55999999999995</v>
      </c>
      <c r="S68" s="4">
        <v>572.73</v>
      </c>
      <c r="T68" s="4">
        <v>565.85</v>
      </c>
      <c r="U68" s="4">
        <v>559.12</v>
      </c>
      <c r="V68" s="4">
        <v>552.52</v>
      </c>
      <c r="W68" s="4">
        <v>545.79999999999995</v>
      </c>
      <c r="X68" s="4">
        <v>539.1</v>
      </c>
      <c r="Y68" s="4">
        <v>532.67999999999995</v>
      </c>
      <c r="Z68" s="4">
        <v>526.30999999999995</v>
      </c>
      <c r="AA68" s="4">
        <v>519.97</v>
      </c>
      <c r="AB68" s="4">
        <v>513.75</v>
      </c>
      <c r="AC68" s="4">
        <v>507.62</v>
      </c>
      <c r="AD68" s="4">
        <v>501.55</v>
      </c>
      <c r="AE68" s="4">
        <v>495.49</v>
      </c>
      <c r="AF68" s="4">
        <v>489.57</v>
      </c>
      <c r="AG68" s="4">
        <v>483.7</v>
      </c>
      <c r="AH68" s="4">
        <v>477.85</v>
      </c>
      <c r="AI68" s="4">
        <v>472.12</v>
      </c>
      <c r="AJ68" s="4">
        <v>466.48</v>
      </c>
      <c r="AK68" s="4">
        <v>460.88</v>
      </c>
      <c r="AL68" s="4">
        <v>455.32</v>
      </c>
      <c r="AM68" s="4">
        <v>449.88</v>
      </c>
      <c r="AN68" s="4">
        <v>444.53</v>
      </c>
      <c r="AO68" s="4">
        <v>439.15</v>
      </c>
      <c r="AP68" s="4">
        <v>433.86</v>
      </c>
      <c r="AQ68" s="4">
        <v>428.61</v>
      </c>
      <c r="AR68" s="4">
        <v>423.44</v>
      </c>
      <c r="AS68" s="4">
        <v>418.38</v>
      </c>
      <c r="AT68" s="4">
        <v>413.47</v>
      </c>
      <c r="AU68" s="4">
        <v>408.61</v>
      </c>
      <c r="AV68" s="4">
        <v>403.67</v>
      </c>
      <c r="AW68" s="4">
        <v>398.86</v>
      </c>
      <c r="AX68" s="4">
        <v>394.12</v>
      </c>
      <c r="AY68" s="4">
        <v>389.43</v>
      </c>
      <c r="AZ68" s="4">
        <v>384.78</v>
      </c>
      <c r="BA68" s="4">
        <v>380.14</v>
      </c>
      <c r="BB68" s="4">
        <v>375.58</v>
      </c>
      <c r="BC68" s="4">
        <v>371.02</v>
      </c>
      <c r="BD68" s="4">
        <v>366.59</v>
      </c>
      <c r="BE68" s="4">
        <v>362.19</v>
      </c>
      <c r="BF68" s="4">
        <v>357.82</v>
      </c>
      <c r="BG68" s="4">
        <v>353.53</v>
      </c>
      <c r="BH68" s="4">
        <v>349.3</v>
      </c>
      <c r="BI68" s="4">
        <v>345.16</v>
      </c>
      <c r="BJ68" s="4">
        <v>340.97</v>
      </c>
      <c r="BK68" s="4">
        <v>336.81</v>
      </c>
      <c r="BL68" s="4">
        <v>332.74</v>
      </c>
      <c r="BM68" s="4">
        <v>328.75</v>
      </c>
      <c r="BN68" s="4">
        <v>324.83999999999997</v>
      </c>
      <c r="BO68" s="4">
        <v>320.95</v>
      </c>
      <c r="BP68" s="4">
        <v>317.14</v>
      </c>
      <c r="BQ68" s="4">
        <v>313.33</v>
      </c>
      <c r="BR68" s="4">
        <v>309.51</v>
      </c>
      <c r="BS68" s="4">
        <v>305.77999999999997</v>
      </c>
      <c r="BT68" s="4">
        <v>302.11</v>
      </c>
      <c r="BU68" s="4">
        <v>298.62</v>
      </c>
      <c r="BV68" s="4">
        <v>295.08</v>
      </c>
      <c r="BW68" s="4">
        <v>291.37</v>
      </c>
      <c r="BX68" s="4">
        <v>287.85000000000002</v>
      </c>
      <c r="BY68" s="4">
        <v>284.5</v>
      </c>
      <c r="BZ68" s="4">
        <v>281.10000000000002</v>
      </c>
      <c r="CA68" s="4">
        <v>277.74</v>
      </c>
      <c r="CB68" s="4">
        <v>274.41000000000003</v>
      </c>
      <c r="CC68" s="4">
        <v>271.12</v>
      </c>
      <c r="CD68" s="4">
        <v>267.87</v>
      </c>
      <c r="CE68" s="4">
        <v>264.66000000000003</v>
      </c>
      <c r="CF68" s="4">
        <v>261.49</v>
      </c>
      <c r="CG68" s="4">
        <v>258.36</v>
      </c>
      <c r="CH68" s="4">
        <v>255.26</v>
      </c>
      <c r="CI68" s="4">
        <v>252.2</v>
      </c>
      <c r="CJ68" s="4">
        <v>249.18</v>
      </c>
      <c r="CK68" s="4">
        <v>246.19</v>
      </c>
      <c r="CL68" s="4">
        <v>243.24</v>
      </c>
      <c r="CM68" s="4">
        <v>240.33</v>
      </c>
    </row>
    <row r="69" spans="1:91">
      <c r="A69" s="2">
        <v>63</v>
      </c>
      <c r="B69" s="4">
        <v>759.83</v>
      </c>
      <c r="C69" s="4">
        <v>750.84</v>
      </c>
      <c r="D69" s="4">
        <v>741.83</v>
      </c>
      <c r="E69" s="4">
        <v>732.86</v>
      </c>
      <c r="F69" s="4">
        <v>724.14</v>
      </c>
      <c r="G69" s="4">
        <v>715.59</v>
      </c>
      <c r="H69" s="4">
        <v>707.01</v>
      </c>
      <c r="I69" s="4">
        <v>698.63</v>
      </c>
      <c r="J69" s="4">
        <v>690.51</v>
      </c>
      <c r="K69" s="4">
        <v>682.33</v>
      </c>
      <c r="L69" s="4">
        <v>674.17</v>
      </c>
      <c r="M69" s="4">
        <v>666.1</v>
      </c>
      <c r="N69" s="4">
        <v>658.25</v>
      </c>
      <c r="O69" s="4">
        <v>650.41</v>
      </c>
      <c r="P69" s="4">
        <v>642.53</v>
      </c>
      <c r="Q69" s="4">
        <v>634.89</v>
      </c>
      <c r="R69" s="4">
        <v>627.37</v>
      </c>
      <c r="S69" s="4">
        <v>619.80999999999995</v>
      </c>
      <c r="T69" s="4">
        <v>612.36</v>
      </c>
      <c r="U69" s="4">
        <v>605.22</v>
      </c>
      <c r="V69" s="4">
        <v>598</v>
      </c>
      <c r="W69" s="4">
        <v>590.72</v>
      </c>
      <c r="X69" s="4">
        <v>583.64</v>
      </c>
      <c r="Y69" s="4">
        <v>576.61</v>
      </c>
      <c r="Z69" s="4">
        <v>569.66</v>
      </c>
      <c r="AA69" s="4">
        <v>562.80999999999995</v>
      </c>
      <c r="AB69" s="4">
        <v>556.04999999999995</v>
      </c>
      <c r="AC69" s="4">
        <v>549.41</v>
      </c>
      <c r="AD69" s="4">
        <v>542.79</v>
      </c>
      <c r="AE69" s="4">
        <v>536.29999999999995</v>
      </c>
      <c r="AF69" s="4">
        <v>529.87</v>
      </c>
      <c r="AG69" s="4">
        <v>523.47</v>
      </c>
      <c r="AH69" s="4">
        <v>517.16999999999996</v>
      </c>
      <c r="AI69" s="4">
        <v>510.96</v>
      </c>
      <c r="AJ69" s="4">
        <v>504.85</v>
      </c>
      <c r="AK69" s="4">
        <v>498.77</v>
      </c>
      <c r="AL69" s="4">
        <v>492.86</v>
      </c>
      <c r="AM69" s="4">
        <v>487.02</v>
      </c>
      <c r="AN69" s="4">
        <v>481.16</v>
      </c>
      <c r="AO69" s="4">
        <v>475.36</v>
      </c>
      <c r="AP69" s="4">
        <v>469.63</v>
      </c>
      <c r="AQ69" s="4">
        <v>464.02</v>
      </c>
      <c r="AR69" s="4">
        <v>458.51</v>
      </c>
      <c r="AS69" s="4">
        <v>452.98</v>
      </c>
      <c r="AT69" s="4">
        <v>447.53</v>
      </c>
      <c r="AU69" s="4">
        <v>442.29</v>
      </c>
      <c r="AV69" s="4">
        <v>436.97</v>
      </c>
      <c r="AW69" s="4">
        <v>431.64</v>
      </c>
      <c r="AX69" s="4">
        <v>426.51</v>
      </c>
      <c r="AY69" s="4">
        <v>421.47</v>
      </c>
      <c r="AZ69" s="4">
        <v>416.45</v>
      </c>
      <c r="BA69" s="4">
        <v>411.49</v>
      </c>
      <c r="BB69" s="4">
        <v>406.52</v>
      </c>
      <c r="BC69" s="4">
        <v>401.67</v>
      </c>
      <c r="BD69" s="4">
        <v>396.84</v>
      </c>
      <c r="BE69" s="4">
        <v>392.06</v>
      </c>
      <c r="BF69" s="4">
        <v>387.38</v>
      </c>
      <c r="BG69" s="4">
        <v>382.7</v>
      </c>
      <c r="BH69" s="4">
        <v>378.14</v>
      </c>
      <c r="BI69" s="4">
        <v>373.63</v>
      </c>
      <c r="BJ69" s="4">
        <v>369.03</v>
      </c>
      <c r="BK69" s="4">
        <v>364.56</v>
      </c>
      <c r="BL69" s="4">
        <v>360.26</v>
      </c>
      <c r="BM69" s="4">
        <v>355.96</v>
      </c>
      <c r="BN69" s="4">
        <v>351.67</v>
      </c>
      <c r="BO69" s="4">
        <v>347.45</v>
      </c>
      <c r="BP69" s="4">
        <v>343.21</v>
      </c>
      <c r="BQ69" s="4">
        <v>339.14</v>
      </c>
      <c r="BR69" s="4">
        <v>335.09</v>
      </c>
      <c r="BS69" s="4">
        <v>331.02</v>
      </c>
      <c r="BT69" s="4">
        <v>327.08</v>
      </c>
      <c r="BU69" s="4">
        <v>323.20999999999998</v>
      </c>
      <c r="BV69" s="4">
        <v>319.35000000000002</v>
      </c>
      <c r="BW69" s="4">
        <v>315.51</v>
      </c>
      <c r="BX69" s="4">
        <v>311.72000000000003</v>
      </c>
      <c r="BY69" s="4">
        <v>307.95</v>
      </c>
      <c r="BZ69" s="4">
        <v>304.26</v>
      </c>
      <c r="CA69" s="4">
        <v>300.61</v>
      </c>
      <c r="CB69" s="4">
        <v>297.01</v>
      </c>
      <c r="CC69" s="4">
        <v>293.45</v>
      </c>
      <c r="CD69" s="4">
        <v>289.94</v>
      </c>
      <c r="CE69" s="4">
        <v>286.45999999999998</v>
      </c>
      <c r="CF69" s="4">
        <v>283.02999999999997</v>
      </c>
      <c r="CG69" s="4">
        <v>279.64</v>
      </c>
      <c r="CH69" s="4">
        <v>276.29000000000002</v>
      </c>
      <c r="CI69" s="4">
        <v>272.98</v>
      </c>
      <c r="CJ69" s="4">
        <v>269.70999999999998</v>
      </c>
      <c r="CK69" s="4">
        <v>266.48</v>
      </c>
      <c r="CL69" s="4">
        <v>263.29000000000002</v>
      </c>
      <c r="CM69" s="4">
        <v>260.13</v>
      </c>
    </row>
    <row r="70" spans="1:91">
      <c r="A70" s="2">
        <v>64</v>
      </c>
      <c r="B70" s="4">
        <v>821.33</v>
      </c>
      <c r="C70" s="4">
        <v>811.46</v>
      </c>
      <c r="D70" s="4">
        <v>801.65</v>
      </c>
      <c r="E70" s="4">
        <v>792.18</v>
      </c>
      <c r="F70" s="4">
        <v>782.81</v>
      </c>
      <c r="G70" s="4">
        <v>773.43</v>
      </c>
      <c r="H70" s="4">
        <v>764.19</v>
      </c>
      <c r="I70" s="4">
        <v>755.22</v>
      </c>
      <c r="J70" s="4">
        <v>746.25</v>
      </c>
      <c r="K70" s="4">
        <v>737.34</v>
      </c>
      <c r="L70" s="4">
        <v>728.63</v>
      </c>
      <c r="M70" s="4">
        <v>719.96</v>
      </c>
      <c r="N70" s="4">
        <v>711.41</v>
      </c>
      <c r="O70" s="4">
        <v>703</v>
      </c>
      <c r="P70" s="4">
        <v>694.6</v>
      </c>
      <c r="Q70" s="4">
        <v>686.26</v>
      </c>
      <c r="R70" s="4">
        <v>678.02</v>
      </c>
      <c r="S70" s="4">
        <v>669.92</v>
      </c>
      <c r="T70" s="4">
        <v>662.05</v>
      </c>
      <c r="U70" s="4">
        <v>654.16999999999996</v>
      </c>
      <c r="V70" s="4">
        <v>646.29</v>
      </c>
      <c r="W70" s="4">
        <v>638.59</v>
      </c>
      <c r="X70" s="4">
        <v>630.89</v>
      </c>
      <c r="Y70" s="4">
        <v>623.20000000000005</v>
      </c>
      <c r="Z70" s="4">
        <v>615.73</v>
      </c>
      <c r="AA70" s="4">
        <v>608.37</v>
      </c>
      <c r="AB70" s="4">
        <v>601.07000000000005</v>
      </c>
      <c r="AC70" s="4">
        <v>593.85</v>
      </c>
      <c r="AD70" s="4">
        <v>586.78</v>
      </c>
      <c r="AE70" s="4">
        <v>579.71</v>
      </c>
      <c r="AF70" s="4">
        <v>572.72</v>
      </c>
      <c r="AG70" s="4">
        <v>565.80999999999995</v>
      </c>
      <c r="AH70" s="4">
        <v>558.95000000000005</v>
      </c>
      <c r="AI70" s="4">
        <v>552.34</v>
      </c>
      <c r="AJ70" s="4">
        <v>545.79</v>
      </c>
      <c r="AK70" s="4">
        <v>539.29</v>
      </c>
      <c r="AL70" s="4">
        <v>532.80999999999995</v>
      </c>
      <c r="AM70" s="4">
        <v>526.4</v>
      </c>
      <c r="AN70" s="4">
        <v>520.05999999999995</v>
      </c>
      <c r="AO70" s="4">
        <v>513.80999999999995</v>
      </c>
      <c r="AP70" s="4">
        <v>507.68</v>
      </c>
      <c r="AQ70" s="4">
        <v>501.58</v>
      </c>
      <c r="AR70" s="4">
        <v>495.53</v>
      </c>
      <c r="AS70" s="4">
        <v>489.64</v>
      </c>
      <c r="AT70" s="4">
        <v>483.91</v>
      </c>
      <c r="AU70" s="4">
        <v>478.07</v>
      </c>
      <c r="AV70" s="4">
        <v>472.31</v>
      </c>
      <c r="AW70" s="4">
        <v>466.73</v>
      </c>
      <c r="AX70" s="4">
        <v>461.13</v>
      </c>
      <c r="AY70" s="4">
        <v>455.61</v>
      </c>
      <c r="AZ70" s="4">
        <v>450.21</v>
      </c>
      <c r="BA70" s="4">
        <v>444.85</v>
      </c>
      <c r="BB70" s="4">
        <v>439.53</v>
      </c>
      <c r="BC70" s="4">
        <v>434.23</v>
      </c>
      <c r="BD70" s="4">
        <v>428.92</v>
      </c>
      <c r="BE70" s="4">
        <v>423.8</v>
      </c>
      <c r="BF70" s="4">
        <v>418.81</v>
      </c>
      <c r="BG70" s="4">
        <v>413.77</v>
      </c>
      <c r="BH70" s="4">
        <v>408.75</v>
      </c>
      <c r="BI70" s="4">
        <v>403.84</v>
      </c>
      <c r="BJ70" s="4">
        <v>399</v>
      </c>
      <c r="BK70" s="4">
        <v>394.2</v>
      </c>
      <c r="BL70" s="4">
        <v>389.48</v>
      </c>
      <c r="BM70" s="4">
        <v>384.8</v>
      </c>
      <c r="BN70" s="4">
        <v>380.18</v>
      </c>
      <c r="BO70" s="4">
        <v>375.62</v>
      </c>
      <c r="BP70" s="4">
        <v>371.08</v>
      </c>
      <c r="BQ70" s="4">
        <v>366.62</v>
      </c>
      <c r="BR70" s="4">
        <v>362.27</v>
      </c>
      <c r="BS70" s="4">
        <v>357.92</v>
      </c>
      <c r="BT70" s="4">
        <v>353.6</v>
      </c>
      <c r="BU70" s="4">
        <v>349.47</v>
      </c>
      <c r="BV70" s="4">
        <v>345.29</v>
      </c>
      <c r="BW70" s="4">
        <v>341.06</v>
      </c>
      <c r="BX70" s="4">
        <v>336.94</v>
      </c>
      <c r="BY70" s="4">
        <v>332.9</v>
      </c>
      <c r="BZ70" s="4">
        <v>328.92</v>
      </c>
      <c r="CA70" s="4">
        <v>324.98</v>
      </c>
      <c r="CB70" s="4">
        <v>321.08</v>
      </c>
      <c r="CC70" s="4">
        <v>317.24</v>
      </c>
      <c r="CD70" s="4">
        <v>313.44</v>
      </c>
      <c r="CE70" s="4">
        <v>309.68</v>
      </c>
      <c r="CF70" s="4">
        <v>305.97000000000003</v>
      </c>
      <c r="CG70" s="4">
        <v>302.31</v>
      </c>
      <c r="CH70" s="4">
        <v>298.68</v>
      </c>
      <c r="CI70" s="4">
        <v>295.11</v>
      </c>
      <c r="CJ70" s="4">
        <v>291.57</v>
      </c>
      <c r="CK70" s="4">
        <v>288.08</v>
      </c>
      <c r="CL70" s="4">
        <v>284.63</v>
      </c>
      <c r="CM70" s="4">
        <v>281.22000000000003</v>
      </c>
    </row>
    <row r="71" spans="1:91">
      <c r="A71" s="2">
        <v>65</v>
      </c>
      <c r="B71" s="4">
        <v>886.57</v>
      </c>
      <c r="C71" s="4">
        <v>875.86</v>
      </c>
      <c r="D71" s="4">
        <v>865.44</v>
      </c>
      <c r="E71" s="4">
        <v>855.22</v>
      </c>
      <c r="F71" s="4">
        <v>845.05</v>
      </c>
      <c r="G71" s="4">
        <v>834.93</v>
      </c>
      <c r="H71" s="4">
        <v>825</v>
      </c>
      <c r="I71" s="4">
        <v>815.25</v>
      </c>
      <c r="J71" s="4">
        <v>805.63</v>
      </c>
      <c r="K71" s="4">
        <v>796.12</v>
      </c>
      <c r="L71" s="4">
        <v>786.62</v>
      </c>
      <c r="M71" s="4">
        <v>777.28</v>
      </c>
      <c r="N71" s="4">
        <v>768.07</v>
      </c>
      <c r="O71" s="4">
        <v>758.88</v>
      </c>
      <c r="P71" s="4">
        <v>749.75</v>
      </c>
      <c r="Q71" s="4">
        <v>740.75</v>
      </c>
      <c r="R71" s="4">
        <v>731.95</v>
      </c>
      <c r="S71" s="4">
        <v>723.24</v>
      </c>
      <c r="T71" s="4">
        <v>714.61</v>
      </c>
      <c r="U71" s="4">
        <v>706.12</v>
      </c>
      <c r="V71" s="4">
        <v>697.81</v>
      </c>
      <c r="W71" s="4">
        <v>689.35</v>
      </c>
      <c r="X71" s="4">
        <v>680.92</v>
      </c>
      <c r="Y71" s="4">
        <v>672.84</v>
      </c>
      <c r="Z71" s="4">
        <v>664.79</v>
      </c>
      <c r="AA71" s="4">
        <v>656.76</v>
      </c>
      <c r="AB71" s="4">
        <v>648.9</v>
      </c>
      <c r="AC71" s="4">
        <v>641.12</v>
      </c>
      <c r="AD71" s="4">
        <v>633.42999999999995</v>
      </c>
      <c r="AE71" s="4">
        <v>625.85</v>
      </c>
      <c r="AF71" s="4">
        <v>618.30999999999995</v>
      </c>
      <c r="AG71" s="4">
        <v>610.86</v>
      </c>
      <c r="AH71" s="4">
        <v>603.54</v>
      </c>
      <c r="AI71" s="4">
        <v>596.36</v>
      </c>
      <c r="AJ71" s="4">
        <v>589.24</v>
      </c>
      <c r="AK71" s="4">
        <v>582.19000000000005</v>
      </c>
      <c r="AL71" s="4">
        <v>575.20000000000005</v>
      </c>
      <c r="AM71" s="4">
        <v>568.25</v>
      </c>
      <c r="AN71" s="4">
        <v>561.45000000000005</v>
      </c>
      <c r="AO71" s="4">
        <v>554.71</v>
      </c>
      <c r="AP71" s="4">
        <v>548.01</v>
      </c>
      <c r="AQ71" s="4">
        <v>541.52</v>
      </c>
      <c r="AR71" s="4">
        <v>535.11</v>
      </c>
      <c r="AS71" s="4">
        <v>528.71</v>
      </c>
      <c r="AT71" s="4">
        <v>522.36</v>
      </c>
      <c r="AU71" s="4">
        <v>516.1</v>
      </c>
      <c r="AV71" s="4">
        <v>509.96</v>
      </c>
      <c r="AW71" s="4">
        <v>503.84</v>
      </c>
      <c r="AX71" s="4">
        <v>497.77</v>
      </c>
      <c r="AY71" s="4">
        <v>491.88</v>
      </c>
      <c r="AZ71" s="4">
        <v>486.1</v>
      </c>
      <c r="BA71" s="4">
        <v>480.26</v>
      </c>
      <c r="BB71" s="4">
        <v>474.43</v>
      </c>
      <c r="BC71" s="4">
        <v>468.74</v>
      </c>
      <c r="BD71" s="4">
        <v>463.14</v>
      </c>
      <c r="BE71" s="4">
        <v>457.66</v>
      </c>
      <c r="BF71" s="4">
        <v>452.19</v>
      </c>
      <c r="BG71" s="4">
        <v>446.66</v>
      </c>
      <c r="BH71" s="4">
        <v>441.34</v>
      </c>
      <c r="BI71" s="4">
        <v>436.14</v>
      </c>
      <c r="BJ71" s="4">
        <v>430.91</v>
      </c>
      <c r="BK71" s="4">
        <v>425.7</v>
      </c>
      <c r="BL71" s="4">
        <v>420.54</v>
      </c>
      <c r="BM71" s="4">
        <v>415.45</v>
      </c>
      <c r="BN71" s="4">
        <v>410.5</v>
      </c>
      <c r="BO71" s="4">
        <v>405.53</v>
      </c>
      <c r="BP71" s="4">
        <v>400.62</v>
      </c>
      <c r="BQ71" s="4">
        <v>395.89</v>
      </c>
      <c r="BR71" s="4">
        <v>391.11</v>
      </c>
      <c r="BS71" s="4">
        <v>386.43</v>
      </c>
      <c r="BT71" s="4">
        <v>381.84</v>
      </c>
      <c r="BU71" s="4">
        <v>377.26</v>
      </c>
      <c r="BV71" s="4">
        <v>372.76</v>
      </c>
      <c r="BW71" s="4">
        <v>368.22</v>
      </c>
      <c r="BX71" s="4">
        <v>363.81</v>
      </c>
      <c r="BY71" s="4">
        <v>359.45</v>
      </c>
      <c r="BZ71" s="4">
        <v>355.14</v>
      </c>
      <c r="CA71" s="4">
        <v>350.89</v>
      </c>
      <c r="CB71" s="4">
        <v>346.69</v>
      </c>
      <c r="CC71" s="4">
        <v>342.53</v>
      </c>
      <c r="CD71" s="4">
        <v>338.43</v>
      </c>
      <c r="CE71" s="4">
        <v>334.38</v>
      </c>
      <c r="CF71" s="4">
        <v>330.37</v>
      </c>
      <c r="CG71" s="4">
        <v>326.42</v>
      </c>
      <c r="CH71" s="4">
        <v>322.51</v>
      </c>
      <c r="CI71" s="4">
        <v>318.64</v>
      </c>
      <c r="CJ71" s="4">
        <v>314.83</v>
      </c>
      <c r="CK71" s="4">
        <v>311.06</v>
      </c>
      <c r="CL71" s="4">
        <v>307.33</v>
      </c>
      <c r="CM71" s="4">
        <v>303.64999999999998</v>
      </c>
    </row>
    <row r="72" spans="1:91">
      <c r="A72" s="2">
        <v>66</v>
      </c>
      <c r="B72" s="4">
        <v>956.39</v>
      </c>
      <c r="C72" s="4">
        <v>944.95</v>
      </c>
      <c r="D72" s="4">
        <v>933.74</v>
      </c>
      <c r="E72" s="4">
        <v>922.65</v>
      </c>
      <c r="F72" s="4">
        <v>911.68</v>
      </c>
      <c r="G72" s="4">
        <v>900.77</v>
      </c>
      <c r="H72" s="4">
        <v>890.04</v>
      </c>
      <c r="I72" s="4">
        <v>879.58</v>
      </c>
      <c r="J72" s="4">
        <v>869.22</v>
      </c>
      <c r="K72" s="4">
        <v>858.9</v>
      </c>
      <c r="L72" s="4">
        <v>848.67</v>
      </c>
      <c r="M72" s="4">
        <v>838.53</v>
      </c>
      <c r="N72" s="4">
        <v>828.53</v>
      </c>
      <c r="O72" s="4">
        <v>818.6</v>
      </c>
      <c r="P72" s="4">
        <v>808.85</v>
      </c>
      <c r="Q72" s="4">
        <v>799.29</v>
      </c>
      <c r="R72" s="4">
        <v>789.7</v>
      </c>
      <c r="S72" s="4">
        <v>780.23</v>
      </c>
      <c r="T72" s="4">
        <v>770.98</v>
      </c>
      <c r="U72" s="4">
        <v>761.89</v>
      </c>
      <c r="V72" s="4">
        <v>752.76</v>
      </c>
      <c r="W72" s="4">
        <v>743.7</v>
      </c>
      <c r="X72" s="4">
        <v>734.77</v>
      </c>
      <c r="Y72" s="4">
        <v>725.88</v>
      </c>
      <c r="Z72" s="4">
        <v>717.1</v>
      </c>
      <c r="AA72" s="4">
        <v>708.52</v>
      </c>
      <c r="AB72" s="4">
        <v>700.07</v>
      </c>
      <c r="AC72" s="4">
        <v>691.71</v>
      </c>
      <c r="AD72" s="4">
        <v>683.42</v>
      </c>
      <c r="AE72" s="4">
        <v>675.22</v>
      </c>
      <c r="AF72" s="4">
        <v>667.19</v>
      </c>
      <c r="AG72" s="4">
        <v>659.14</v>
      </c>
      <c r="AH72" s="4">
        <v>651.15</v>
      </c>
      <c r="AI72" s="4">
        <v>643.39</v>
      </c>
      <c r="AJ72" s="4">
        <v>635.77</v>
      </c>
      <c r="AK72" s="4">
        <v>628.14</v>
      </c>
      <c r="AL72" s="4">
        <v>620.58000000000004</v>
      </c>
      <c r="AM72" s="4">
        <v>613.17999999999995</v>
      </c>
      <c r="AN72" s="4">
        <v>605.83000000000004</v>
      </c>
      <c r="AO72" s="4">
        <v>598.59</v>
      </c>
      <c r="AP72" s="4">
        <v>591.44000000000005</v>
      </c>
      <c r="AQ72" s="4">
        <v>584.36</v>
      </c>
      <c r="AR72" s="4">
        <v>577.39</v>
      </c>
      <c r="AS72" s="4">
        <v>570.47</v>
      </c>
      <c r="AT72" s="4">
        <v>563.6</v>
      </c>
      <c r="AU72" s="4">
        <v>556.85</v>
      </c>
      <c r="AV72" s="4">
        <v>550.25</v>
      </c>
      <c r="AW72" s="4">
        <v>543.66</v>
      </c>
      <c r="AX72" s="4">
        <v>537.16</v>
      </c>
      <c r="AY72" s="4">
        <v>530.76</v>
      </c>
      <c r="AZ72" s="4">
        <v>524.38</v>
      </c>
      <c r="BA72" s="4">
        <v>518.11</v>
      </c>
      <c r="BB72" s="4">
        <v>511.97</v>
      </c>
      <c r="BC72" s="4">
        <v>505.8</v>
      </c>
      <c r="BD72" s="4">
        <v>499.75</v>
      </c>
      <c r="BE72" s="4">
        <v>493.83</v>
      </c>
      <c r="BF72" s="4">
        <v>487.85</v>
      </c>
      <c r="BG72" s="4">
        <v>481.93</v>
      </c>
      <c r="BH72" s="4">
        <v>476.15</v>
      </c>
      <c r="BI72" s="4">
        <v>470.44</v>
      </c>
      <c r="BJ72" s="4">
        <v>464.87</v>
      </c>
      <c r="BK72" s="4">
        <v>459.29</v>
      </c>
      <c r="BL72" s="4">
        <v>453.67</v>
      </c>
      <c r="BM72" s="4">
        <v>448.23</v>
      </c>
      <c r="BN72" s="4">
        <v>442.86</v>
      </c>
      <c r="BO72" s="4">
        <v>437.6</v>
      </c>
      <c r="BP72" s="4">
        <v>432.38</v>
      </c>
      <c r="BQ72" s="4">
        <v>427.05</v>
      </c>
      <c r="BR72" s="4">
        <v>421.91</v>
      </c>
      <c r="BS72" s="4">
        <v>416.95</v>
      </c>
      <c r="BT72" s="4">
        <v>411.98</v>
      </c>
      <c r="BU72" s="4">
        <v>407.08</v>
      </c>
      <c r="BV72" s="4">
        <v>402.14</v>
      </c>
      <c r="BW72" s="4">
        <v>397.32</v>
      </c>
      <c r="BX72" s="4">
        <v>392.56</v>
      </c>
      <c r="BY72" s="4">
        <v>387.86</v>
      </c>
      <c r="BZ72" s="4">
        <v>383.22</v>
      </c>
      <c r="CA72" s="4">
        <v>378.63</v>
      </c>
      <c r="CB72" s="4">
        <v>374.09</v>
      </c>
      <c r="CC72" s="4">
        <v>369.61</v>
      </c>
      <c r="CD72" s="4">
        <v>365.19</v>
      </c>
      <c r="CE72" s="4">
        <v>360.81</v>
      </c>
      <c r="CF72" s="4">
        <v>356.49</v>
      </c>
      <c r="CG72" s="4">
        <v>352.22</v>
      </c>
      <c r="CH72" s="4">
        <v>348.01</v>
      </c>
      <c r="CI72" s="4">
        <v>343.84</v>
      </c>
      <c r="CJ72" s="4">
        <v>339.72</v>
      </c>
      <c r="CK72" s="4">
        <v>335.65</v>
      </c>
      <c r="CL72" s="4">
        <v>331.63</v>
      </c>
      <c r="CM72" s="4">
        <v>327.66000000000003</v>
      </c>
    </row>
    <row r="73" spans="1:91">
      <c r="A73" s="2">
        <v>67</v>
      </c>
      <c r="B73" s="4">
        <v>1031.95</v>
      </c>
      <c r="C73" s="4">
        <v>1019.63</v>
      </c>
      <c r="D73" s="4">
        <v>1007.38</v>
      </c>
      <c r="E73" s="4">
        <v>995.36</v>
      </c>
      <c r="F73" s="4">
        <v>983.56</v>
      </c>
      <c r="G73" s="4">
        <v>971.87</v>
      </c>
      <c r="H73" s="4">
        <v>960.3</v>
      </c>
      <c r="I73" s="4">
        <v>948.91</v>
      </c>
      <c r="J73" s="4">
        <v>937.73</v>
      </c>
      <c r="K73" s="4">
        <v>926.64</v>
      </c>
      <c r="L73" s="4">
        <v>915.61</v>
      </c>
      <c r="M73" s="4">
        <v>904.72</v>
      </c>
      <c r="N73" s="4">
        <v>893.94</v>
      </c>
      <c r="O73" s="4">
        <v>883.38</v>
      </c>
      <c r="P73" s="4">
        <v>872.87</v>
      </c>
      <c r="Q73" s="4">
        <v>862.37</v>
      </c>
      <c r="R73" s="4">
        <v>852.01</v>
      </c>
      <c r="S73" s="4">
        <v>841.85</v>
      </c>
      <c r="T73" s="4">
        <v>831.9</v>
      </c>
      <c r="U73" s="4">
        <v>822.04</v>
      </c>
      <c r="V73" s="4">
        <v>812.33</v>
      </c>
      <c r="W73" s="4">
        <v>802.53</v>
      </c>
      <c r="X73" s="4">
        <v>792.71</v>
      </c>
      <c r="Y73" s="4">
        <v>783.14</v>
      </c>
      <c r="Z73" s="4">
        <v>773.8</v>
      </c>
      <c r="AA73" s="4">
        <v>764.6</v>
      </c>
      <c r="AB73" s="4">
        <v>755.45</v>
      </c>
      <c r="AC73" s="4">
        <v>746.37</v>
      </c>
      <c r="AD73" s="4">
        <v>737.43</v>
      </c>
      <c r="AE73" s="4">
        <v>728.68</v>
      </c>
      <c r="AF73" s="4">
        <v>719.95</v>
      </c>
      <c r="AG73" s="4">
        <v>711.26</v>
      </c>
      <c r="AH73" s="4">
        <v>702.75</v>
      </c>
      <c r="AI73" s="4">
        <v>694.33</v>
      </c>
      <c r="AJ73" s="4">
        <v>686</v>
      </c>
      <c r="AK73" s="4">
        <v>677.78</v>
      </c>
      <c r="AL73" s="4">
        <v>669.61</v>
      </c>
      <c r="AM73" s="4">
        <v>661.6</v>
      </c>
      <c r="AN73" s="4">
        <v>653.74</v>
      </c>
      <c r="AO73" s="4">
        <v>645.86</v>
      </c>
      <c r="AP73" s="4">
        <v>638.11</v>
      </c>
      <c r="AQ73" s="4">
        <v>630.53</v>
      </c>
      <c r="AR73" s="4">
        <v>622.99</v>
      </c>
      <c r="AS73" s="4">
        <v>615.6</v>
      </c>
      <c r="AT73" s="4">
        <v>608.26</v>
      </c>
      <c r="AU73" s="4">
        <v>600.95000000000005</v>
      </c>
      <c r="AV73" s="4">
        <v>593.73</v>
      </c>
      <c r="AW73" s="4">
        <v>586.65</v>
      </c>
      <c r="AX73" s="4">
        <v>579.65</v>
      </c>
      <c r="AY73" s="4">
        <v>572.66999999999996</v>
      </c>
      <c r="AZ73" s="4">
        <v>565.87</v>
      </c>
      <c r="BA73" s="4">
        <v>559.09</v>
      </c>
      <c r="BB73" s="4">
        <v>552.34</v>
      </c>
      <c r="BC73" s="4">
        <v>545.75</v>
      </c>
      <c r="BD73" s="4">
        <v>539.23</v>
      </c>
      <c r="BE73" s="4">
        <v>532.77</v>
      </c>
      <c r="BF73" s="4">
        <v>526.33000000000004</v>
      </c>
      <c r="BG73" s="4">
        <v>519.99</v>
      </c>
      <c r="BH73" s="4">
        <v>513.71</v>
      </c>
      <c r="BI73" s="4">
        <v>507.6</v>
      </c>
      <c r="BJ73" s="4">
        <v>501.53</v>
      </c>
      <c r="BK73" s="4">
        <v>495.49</v>
      </c>
      <c r="BL73" s="4">
        <v>489.64</v>
      </c>
      <c r="BM73" s="4">
        <v>483.71</v>
      </c>
      <c r="BN73" s="4">
        <v>477.91</v>
      </c>
      <c r="BO73" s="4">
        <v>472.22</v>
      </c>
      <c r="BP73" s="4">
        <v>466.49</v>
      </c>
      <c r="BQ73" s="4">
        <v>460.88</v>
      </c>
      <c r="BR73" s="4">
        <v>455.38</v>
      </c>
      <c r="BS73" s="4">
        <v>449.96</v>
      </c>
      <c r="BT73" s="4">
        <v>444.6</v>
      </c>
      <c r="BU73" s="4">
        <v>439.32</v>
      </c>
      <c r="BV73" s="4">
        <v>434.06</v>
      </c>
      <c r="BW73" s="4">
        <v>428.86</v>
      </c>
      <c r="BX73" s="4">
        <v>423.72</v>
      </c>
      <c r="BY73" s="4">
        <v>418.65</v>
      </c>
      <c r="BZ73" s="4">
        <v>413.64</v>
      </c>
      <c r="CA73" s="4">
        <v>408.69</v>
      </c>
      <c r="CB73" s="4">
        <v>403.79</v>
      </c>
      <c r="CC73" s="4">
        <v>398.96</v>
      </c>
      <c r="CD73" s="4">
        <v>394.18</v>
      </c>
      <c r="CE73" s="4">
        <v>389.46</v>
      </c>
      <c r="CF73" s="4">
        <v>384.8</v>
      </c>
      <c r="CG73" s="4">
        <v>380.19</v>
      </c>
      <c r="CH73" s="4">
        <v>375.64</v>
      </c>
      <c r="CI73" s="4">
        <v>371.14</v>
      </c>
      <c r="CJ73" s="4">
        <v>366.7</v>
      </c>
      <c r="CK73" s="4">
        <v>362.31</v>
      </c>
      <c r="CL73" s="4">
        <v>357.97</v>
      </c>
      <c r="CM73" s="4">
        <v>353.68</v>
      </c>
    </row>
    <row r="74" spans="1:91">
      <c r="A74" s="2">
        <v>68</v>
      </c>
      <c r="B74" s="4">
        <v>1114.4100000000001</v>
      </c>
      <c r="C74" s="4">
        <v>1101.04</v>
      </c>
      <c r="D74" s="4">
        <v>1087.9100000000001</v>
      </c>
      <c r="E74" s="4">
        <v>1075.03</v>
      </c>
      <c r="F74" s="4">
        <v>1062.23</v>
      </c>
      <c r="G74" s="4">
        <v>1049.54</v>
      </c>
      <c r="H74" s="4">
        <v>1037.0899999999999</v>
      </c>
      <c r="I74" s="4">
        <v>1024.8699999999999</v>
      </c>
      <c r="J74" s="4">
        <v>1012.83</v>
      </c>
      <c r="K74" s="4">
        <v>1000.79</v>
      </c>
      <c r="L74" s="4">
        <v>988.87</v>
      </c>
      <c r="M74" s="4">
        <v>977.16</v>
      </c>
      <c r="N74" s="4">
        <v>965.61</v>
      </c>
      <c r="O74" s="4">
        <v>954.07</v>
      </c>
      <c r="P74" s="4">
        <v>942.57</v>
      </c>
      <c r="Q74" s="4">
        <v>931.29</v>
      </c>
      <c r="R74" s="4">
        <v>920.23</v>
      </c>
      <c r="S74" s="4">
        <v>909.37</v>
      </c>
      <c r="T74" s="4">
        <v>898.54</v>
      </c>
      <c r="U74" s="4">
        <v>887.86</v>
      </c>
      <c r="V74" s="4">
        <v>877.35</v>
      </c>
      <c r="W74" s="4">
        <v>866.7</v>
      </c>
      <c r="X74" s="4">
        <v>856.21</v>
      </c>
      <c r="Y74" s="4">
        <v>845.97</v>
      </c>
      <c r="Z74" s="4">
        <v>835.8</v>
      </c>
      <c r="AA74" s="4">
        <v>825.79</v>
      </c>
      <c r="AB74" s="4">
        <v>815.93</v>
      </c>
      <c r="AC74" s="4">
        <v>806.21</v>
      </c>
      <c r="AD74" s="4">
        <v>796.61</v>
      </c>
      <c r="AE74" s="4">
        <v>787.05</v>
      </c>
      <c r="AF74" s="4">
        <v>777.6</v>
      </c>
      <c r="AG74" s="4">
        <v>768.25</v>
      </c>
      <c r="AH74" s="4">
        <v>759</v>
      </c>
      <c r="AI74" s="4">
        <v>749.93</v>
      </c>
      <c r="AJ74" s="4">
        <v>740.94</v>
      </c>
      <c r="AK74" s="4">
        <v>731.99</v>
      </c>
      <c r="AL74" s="4">
        <v>723.23</v>
      </c>
      <c r="AM74" s="4">
        <v>714.66</v>
      </c>
      <c r="AN74" s="4">
        <v>706.09</v>
      </c>
      <c r="AO74" s="4">
        <v>697.58</v>
      </c>
      <c r="AP74" s="4">
        <v>689.24</v>
      </c>
      <c r="AQ74" s="4">
        <v>681.06</v>
      </c>
      <c r="AR74" s="4">
        <v>672.94</v>
      </c>
      <c r="AS74" s="4">
        <v>664.91</v>
      </c>
      <c r="AT74" s="4">
        <v>656.96</v>
      </c>
      <c r="AU74" s="4">
        <v>649.05999999999995</v>
      </c>
      <c r="AV74" s="4">
        <v>641.36</v>
      </c>
      <c r="AW74" s="4">
        <v>633.72</v>
      </c>
      <c r="AX74" s="4">
        <v>626.07000000000005</v>
      </c>
      <c r="AY74" s="4">
        <v>618.61</v>
      </c>
      <c r="AZ74" s="4">
        <v>611.17999999999995</v>
      </c>
      <c r="BA74" s="4">
        <v>603.87</v>
      </c>
      <c r="BB74" s="4">
        <v>596.64</v>
      </c>
      <c r="BC74" s="4">
        <v>589.46</v>
      </c>
      <c r="BD74" s="4">
        <v>582.45000000000005</v>
      </c>
      <c r="BE74" s="4">
        <v>575.49</v>
      </c>
      <c r="BF74" s="4">
        <v>568.61</v>
      </c>
      <c r="BG74" s="4">
        <v>561.73</v>
      </c>
      <c r="BH74" s="4">
        <v>554.94000000000005</v>
      </c>
      <c r="BI74" s="4">
        <v>548.25</v>
      </c>
      <c r="BJ74" s="4">
        <v>541.77</v>
      </c>
      <c r="BK74" s="4">
        <v>535.38</v>
      </c>
      <c r="BL74" s="4">
        <v>528.82000000000005</v>
      </c>
      <c r="BM74" s="4">
        <v>522.42999999999995</v>
      </c>
      <c r="BN74" s="4">
        <v>516.25</v>
      </c>
      <c r="BO74" s="4">
        <v>510.05</v>
      </c>
      <c r="BP74" s="4">
        <v>503.94</v>
      </c>
      <c r="BQ74" s="4">
        <v>497.86</v>
      </c>
      <c r="BR74" s="4">
        <v>491.93</v>
      </c>
      <c r="BS74" s="4">
        <v>486.11</v>
      </c>
      <c r="BT74" s="4">
        <v>480.3</v>
      </c>
      <c r="BU74" s="4">
        <v>474.55</v>
      </c>
      <c r="BV74" s="4">
        <v>468.87</v>
      </c>
      <c r="BW74" s="4">
        <v>463.26</v>
      </c>
      <c r="BX74" s="4">
        <v>457.71</v>
      </c>
      <c r="BY74" s="4">
        <v>452.23</v>
      </c>
      <c r="BZ74" s="4">
        <v>446.82</v>
      </c>
      <c r="CA74" s="4">
        <v>441.47</v>
      </c>
      <c r="CB74" s="4">
        <v>436.19</v>
      </c>
      <c r="CC74" s="4">
        <v>430.97</v>
      </c>
      <c r="CD74" s="4">
        <v>425.81</v>
      </c>
      <c r="CE74" s="4">
        <v>420.71</v>
      </c>
      <c r="CF74" s="4">
        <v>415.67</v>
      </c>
      <c r="CG74" s="4">
        <v>410.7</v>
      </c>
      <c r="CH74" s="4">
        <v>405.78</v>
      </c>
      <c r="CI74" s="4">
        <v>400.92</v>
      </c>
      <c r="CJ74" s="4">
        <v>396.12</v>
      </c>
      <c r="CK74" s="4">
        <v>391.38</v>
      </c>
      <c r="CL74" s="4">
        <v>386.7</v>
      </c>
      <c r="CM74" s="4">
        <v>382.07</v>
      </c>
    </row>
    <row r="75" spans="1:91">
      <c r="A75" s="2">
        <v>69</v>
      </c>
      <c r="B75" s="4">
        <v>1205.98</v>
      </c>
      <c r="C75" s="4">
        <v>1191.52</v>
      </c>
      <c r="D75" s="4">
        <v>1177.26</v>
      </c>
      <c r="E75" s="4">
        <v>1163.29</v>
      </c>
      <c r="F75" s="4">
        <v>1149.4100000000001</v>
      </c>
      <c r="G75" s="4">
        <v>1135.76</v>
      </c>
      <c r="H75" s="4">
        <v>1122.3900000000001</v>
      </c>
      <c r="I75" s="4">
        <v>1109.1500000000001</v>
      </c>
      <c r="J75" s="4">
        <v>1095.96</v>
      </c>
      <c r="K75" s="4">
        <v>1082.97</v>
      </c>
      <c r="L75" s="4">
        <v>1070.1600000000001</v>
      </c>
      <c r="M75" s="4">
        <v>1057.51</v>
      </c>
      <c r="N75" s="4">
        <v>1044.8699999999999</v>
      </c>
      <c r="O75" s="4">
        <v>1032.3800000000001</v>
      </c>
      <c r="P75" s="4">
        <v>1020.15</v>
      </c>
      <c r="Q75" s="4">
        <v>1008.03</v>
      </c>
      <c r="R75" s="4">
        <v>996.03</v>
      </c>
      <c r="S75" s="4">
        <v>984.19</v>
      </c>
      <c r="T75" s="4">
        <v>972.49</v>
      </c>
      <c r="U75" s="4">
        <v>960.89</v>
      </c>
      <c r="V75" s="4">
        <v>949.44</v>
      </c>
      <c r="W75" s="4">
        <v>938.04</v>
      </c>
      <c r="X75" s="4">
        <v>926.67</v>
      </c>
      <c r="Y75" s="4">
        <v>915.42</v>
      </c>
      <c r="Z75" s="4">
        <v>904.47</v>
      </c>
      <c r="AA75" s="4">
        <v>893.72</v>
      </c>
      <c r="AB75" s="4">
        <v>883.04</v>
      </c>
      <c r="AC75" s="4">
        <v>872.53</v>
      </c>
      <c r="AD75" s="4">
        <v>862.07</v>
      </c>
      <c r="AE75" s="4">
        <v>851.75</v>
      </c>
      <c r="AF75" s="4">
        <v>841.51</v>
      </c>
      <c r="AG75" s="4">
        <v>831.37</v>
      </c>
      <c r="AH75" s="4">
        <v>821.44</v>
      </c>
      <c r="AI75" s="4">
        <v>811.58</v>
      </c>
      <c r="AJ75" s="4">
        <v>801.85</v>
      </c>
      <c r="AK75" s="4">
        <v>792.27</v>
      </c>
      <c r="AL75" s="4">
        <v>782.82</v>
      </c>
      <c r="AM75" s="4">
        <v>773.44</v>
      </c>
      <c r="AN75" s="4">
        <v>764.18</v>
      </c>
      <c r="AO75" s="4">
        <v>755.08</v>
      </c>
      <c r="AP75" s="4">
        <v>746.05</v>
      </c>
      <c r="AQ75" s="4">
        <v>737.04</v>
      </c>
      <c r="AR75" s="4">
        <v>728.26</v>
      </c>
      <c r="AS75" s="4">
        <v>719.71</v>
      </c>
      <c r="AT75" s="4">
        <v>711.1</v>
      </c>
      <c r="AU75" s="4">
        <v>702.54</v>
      </c>
      <c r="AV75" s="4">
        <v>694.13</v>
      </c>
      <c r="AW75" s="4">
        <v>685.85</v>
      </c>
      <c r="AX75" s="4">
        <v>677.67</v>
      </c>
      <c r="AY75" s="4">
        <v>669.53</v>
      </c>
      <c r="AZ75" s="4">
        <v>661.51</v>
      </c>
      <c r="BA75" s="4">
        <v>653.65</v>
      </c>
      <c r="BB75" s="4">
        <v>645.76</v>
      </c>
      <c r="BC75" s="4">
        <v>638.04999999999995</v>
      </c>
      <c r="BD75" s="4">
        <v>630.51</v>
      </c>
      <c r="BE75" s="4">
        <v>622.94000000000005</v>
      </c>
      <c r="BF75" s="4">
        <v>615.38</v>
      </c>
      <c r="BG75" s="4">
        <v>607.99</v>
      </c>
      <c r="BH75" s="4">
        <v>600.75</v>
      </c>
      <c r="BI75" s="4">
        <v>593.64</v>
      </c>
      <c r="BJ75" s="4">
        <v>586.52</v>
      </c>
      <c r="BK75" s="4">
        <v>579.33000000000004</v>
      </c>
      <c r="BL75" s="4">
        <v>572.42999999999995</v>
      </c>
      <c r="BM75" s="4">
        <v>565.62</v>
      </c>
      <c r="BN75" s="4">
        <v>558.77</v>
      </c>
      <c r="BO75" s="4">
        <v>552.05999999999995</v>
      </c>
      <c r="BP75" s="4">
        <v>545.42999999999995</v>
      </c>
      <c r="BQ75" s="4">
        <v>538.94000000000005</v>
      </c>
      <c r="BR75" s="4">
        <v>532.52</v>
      </c>
      <c r="BS75" s="4">
        <v>526.11</v>
      </c>
      <c r="BT75" s="4">
        <v>519.80999999999995</v>
      </c>
      <c r="BU75" s="4">
        <v>513.59</v>
      </c>
      <c r="BV75" s="4">
        <v>507.45</v>
      </c>
      <c r="BW75" s="4">
        <v>501.37</v>
      </c>
      <c r="BX75" s="4">
        <v>495.37</v>
      </c>
      <c r="BY75" s="4">
        <v>489.44</v>
      </c>
      <c r="BZ75" s="4">
        <v>483.59</v>
      </c>
      <c r="CA75" s="4">
        <v>477.8</v>
      </c>
      <c r="CB75" s="4">
        <v>472.08</v>
      </c>
      <c r="CC75" s="4">
        <v>466.43</v>
      </c>
      <c r="CD75" s="4">
        <v>460.85</v>
      </c>
      <c r="CE75" s="4">
        <v>455.33</v>
      </c>
      <c r="CF75" s="4">
        <v>449.88</v>
      </c>
      <c r="CG75" s="4">
        <v>444.5</v>
      </c>
      <c r="CH75" s="4">
        <v>439.18</v>
      </c>
      <c r="CI75" s="4">
        <v>433.92</v>
      </c>
      <c r="CJ75" s="4">
        <v>428.73</v>
      </c>
      <c r="CK75" s="4">
        <v>423.6</v>
      </c>
      <c r="CL75" s="4">
        <v>418.53</v>
      </c>
      <c r="CM75" s="4">
        <v>413.52</v>
      </c>
    </row>
    <row r="76" spans="1:91">
      <c r="A76" s="2">
        <v>70</v>
      </c>
      <c r="B76" s="4">
        <v>1308.77</v>
      </c>
      <c r="C76" s="4">
        <v>1293.0999999999999</v>
      </c>
      <c r="D76" s="4">
        <v>1277.72</v>
      </c>
      <c r="E76" s="4">
        <v>1262.46</v>
      </c>
      <c r="F76" s="4">
        <v>1247.47</v>
      </c>
      <c r="G76" s="4">
        <v>1232.76</v>
      </c>
      <c r="H76" s="4">
        <v>1218.1099999999999</v>
      </c>
      <c r="I76" s="4">
        <v>1203.68</v>
      </c>
      <c r="J76" s="4">
        <v>1189.51</v>
      </c>
      <c r="K76" s="4">
        <v>1175.44</v>
      </c>
      <c r="L76" s="4">
        <v>1161.5999999999999</v>
      </c>
      <c r="M76" s="4">
        <v>1147.74</v>
      </c>
      <c r="N76" s="4">
        <v>1134.0899999999999</v>
      </c>
      <c r="O76" s="4">
        <v>1120.76</v>
      </c>
      <c r="P76" s="4">
        <v>1107.3699999999999</v>
      </c>
      <c r="Q76" s="4">
        <v>1094.06</v>
      </c>
      <c r="R76" s="4">
        <v>1081.0999999999999</v>
      </c>
      <c r="S76" s="4">
        <v>1068.29</v>
      </c>
      <c r="T76" s="4">
        <v>1055.52</v>
      </c>
      <c r="U76" s="4">
        <v>1043.05</v>
      </c>
      <c r="V76" s="4">
        <v>1030.6099999999999</v>
      </c>
      <c r="W76" s="4">
        <v>1018.15</v>
      </c>
      <c r="X76" s="4">
        <v>1005.8</v>
      </c>
      <c r="Y76" s="4">
        <v>993.7</v>
      </c>
      <c r="Z76" s="4">
        <v>981.84</v>
      </c>
      <c r="AA76" s="4">
        <v>970.11</v>
      </c>
      <c r="AB76" s="4">
        <v>958.57</v>
      </c>
      <c r="AC76" s="4">
        <v>947.04</v>
      </c>
      <c r="AD76" s="4">
        <v>935.74</v>
      </c>
      <c r="AE76" s="4">
        <v>924.54</v>
      </c>
      <c r="AF76" s="4">
        <v>913.42</v>
      </c>
      <c r="AG76" s="4">
        <v>902.49</v>
      </c>
      <c r="AH76" s="4">
        <v>891.65</v>
      </c>
      <c r="AI76" s="4">
        <v>881.03</v>
      </c>
      <c r="AJ76" s="4">
        <v>870.49</v>
      </c>
      <c r="AK76" s="4">
        <v>860</v>
      </c>
      <c r="AL76" s="4">
        <v>849.71</v>
      </c>
      <c r="AM76" s="4">
        <v>839.59</v>
      </c>
      <c r="AN76" s="4">
        <v>829.61</v>
      </c>
      <c r="AO76" s="4">
        <v>819.65</v>
      </c>
      <c r="AP76" s="4">
        <v>809.72</v>
      </c>
      <c r="AQ76" s="4">
        <v>800.07</v>
      </c>
      <c r="AR76" s="4">
        <v>790.7</v>
      </c>
      <c r="AS76" s="4">
        <v>781.31</v>
      </c>
      <c r="AT76" s="4">
        <v>771.88</v>
      </c>
      <c r="AU76" s="4">
        <v>762.62</v>
      </c>
      <c r="AV76" s="4">
        <v>753.5</v>
      </c>
      <c r="AW76" s="4">
        <v>744.48</v>
      </c>
      <c r="AX76" s="4">
        <v>735.61</v>
      </c>
      <c r="AY76" s="4">
        <v>726.83</v>
      </c>
      <c r="AZ76" s="4">
        <v>718.21</v>
      </c>
      <c r="BA76" s="4">
        <v>709.55</v>
      </c>
      <c r="BB76" s="4">
        <v>700.99</v>
      </c>
      <c r="BC76" s="4">
        <v>692.7</v>
      </c>
      <c r="BD76" s="4">
        <v>684.46</v>
      </c>
      <c r="BE76" s="4">
        <v>676.3</v>
      </c>
      <c r="BF76" s="4">
        <v>668.13</v>
      </c>
      <c r="BG76" s="4">
        <v>660.1</v>
      </c>
      <c r="BH76" s="4">
        <v>652.28</v>
      </c>
      <c r="BI76" s="4">
        <v>644.42999999999995</v>
      </c>
      <c r="BJ76" s="4">
        <v>636.6</v>
      </c>
      <c r="BK76" s="4">
        <v>629.04</v>
      </c>
      <c r="BL76" s="4">
        <v>621.54999999999995</v>
      </c>
      <c r="BM76" s="4">
        <v>614.02</v>
      </c>
      <c r="BN76" s="4">
        <v>606.61</v>
      </c>
      <c r="BO76" s="4">
        <v>599.37</v>
      </c>
      <c r="BP76" s="4">
        <v>592.20000000000005</v>
      </c>
      <c r="BQ76" s="4">
        <v>585.11</v>
      </c>
      <c r="BR76" s="4">
        <v>578.13</v>
      </c>
      <c r="BS76" s="4">
        <v>571.21</v>
      </c>
      <c r="BT76" s="4">
        <v>564.38</v>
      </c>
      <c r="BU76" s="4">
        <v>557.63</v>
      </c>
      <c r="BV76" s="4">
        <v>550.95000000000005</v>
      </c>
      <c r="BW76" s="4">
        <v>544.36</v>
      </c>
      <c r="BX76" s="4">
        <v>537.85</v>
      </c>
      <c r="BY76" s="4">
        <v>531.41</v>
      </c>
      <c r="BZ76" s="4">
        <v>525.05999999999995</v>
      </c>
      <c r="CA76" s="4">
        <v>518.77</v>
      </c>
      <c r="CB76" s="4">
        <v>512.57000000000005</v>
      </c>
      <c r="CC76" s="4">
        <v>506.43</v>
      </c>
      <c r="CD76" s="4">
        <v>500.37</v>
      </c>
      <c r="CE76" s="4">
        <v>494.39</v>
      </c>
      <c r="CF76" s="4">
        <v>488.47</v>
      </c>
      <c r="CG76" s="4">
        <v>482.63</v>
      </c>
      <c r="CH76" s="4">
        <v>476.85</v>
      </c>
      <c r="CI76" s="4">
        <v>471.15</v>
      </c>
      <c r="CJ76" s="4">
        <v>465.51</v>
      </c>
      <c r="CK76" s="4">
        <v>459.94</v>
      </c>
      <c r="CL76" s="4">
        <v>454.44</v>
      </c>
      <c r="CM76" s="4">
        <v>449</v>
      </c>
    </row>
    <row r="77" spans="1:91">
      <c r="A77" s="2">
        <v>71</v>
      </c>
      <c r="B77" s="4">
        <v>1426.06</v>
      </c>
      <c r="C77" s="4">
        <v>1409.01</v>
      </c>
      <c r="D77" s="4">
        <v>1392.14</v>
      </c>
      <c r="E77" s="4">
        <v>1375.66</v>
      </c>
      <c r="F77" s="4">
        <v>1359.39</v>
      </c>
      <c r="G77" s="4">
        <v>1343.19</v>
      </c>
      <c r="H77" s="4">
        <v>1327.25</v>
      </c>
      <c r="I77" s="4">
        <v>1311.62</v>
      </c>
      <c r="J77" s="4">
        <v>1296.25</v>
      </c>
      <c r="K77" s="4">
        <v>1280.92</v>
      </c>
      <c r="L77" s="4">
        <v>1265.68</v>
      </c>
      <c r="M77" s="4">
        <v>1250.68</v>
      </c>
      <c r="N77" s="4">
        <v>1235.97</v>
      </c>
      <c r="O77" s="4">
        <v>1221.28</v>
      </c>
      <c r="P77" s="4">
        <v>1206.6300000000001</v>
      </c>
      <c r="Q77" s="4">
        <v>1192.25</v>
      </c>
      <c r="R77" s="4">
        <v>1178.02</v>
      </c>
      <c r="S77" s="4">
        <v>1164.0899999999999</v>
      </c>
      <c r="T77" s="4">
        <v>1150.42</v>
      </c>
      <c r="U77" s="4">
        <v>1136.6600000000001</v>
      </c>
      <c r="V77" s="4">
        <v>1123.1300000000001</v>
      </c>
      <c r="W77" s="4">
        <v>1109.5899999999999</v>
      </c>
      <c r="X77" s="4">
        <v>1096.06</v>
      </c>
      <c r="Y77" s="4">
        <v>1082.96</v>
      </c>
      <c r="Z77" s="4">
        <v>1070.05</v>
      </c>
      <c r="AA77" s="4">
        <v>1057.25</v>
      </c>
      <c r="AB77" s="4">
        <v>1044.56</v>
      </c>
      <c r="AC77" s="4">
        <v>1032.05</v>
      </c>
      <c r="AD77" s="4">
        <v>1019.77</v>
      </c>
      <c r="AE77" s="4">
        <v>1007.61</v>
      </c>
      <c r="AF77" s="4">
        <v>995.53</v>
      </c>
      <c r="AG77" s="4">
        <v>983.5</v>
      </c>
      <c r="AH77" s="4">
        <v>971.76</v>
      </c>
      <c r="AI77" s="4">
        <v>960.13</v>
      </c>
      <c r="AJ77" s="4">
        <v>948.57</v>
      </c>
      <c r="AK77" s="4">
        <v>937.26</v>
      </c>
      <c r="AL77" s="4">
        <v>926.1</v>
      </c>
      <c r="AM77" s="4">
        <v>915.11</v>
      </c>
      <c r="AN77" s="4">
        <v>904.14</v>
      </c>
      <c r="AO77" s="4">
        <v>893.15</v>
      </c>
      <c r="AP77" s="4">
        <v>882.41</v>
      </c>
      <c r="AQ77" s="4">
        <v>872.05</v>
      </c>
      <c r="AR77" s="4">
        <v>861.72</v>
      </c>
      <c r="AS77" s="4">
        <v>851.45</v>
      </c>
      <c r="AT77" s="4">
        <v>841.28</v>
      </c>
      <c r="AU77" s="4">
        <v>831.17</v>
      </c>
      <c r="AV77" s="4">
        <v>821.24</v>
      </c>
      <c r="AW77" s="4">
        <v>811.47</v>
      </c>
      <c r="AX77" s="4">
        <v>801.82</v>
      </c>
      <c r="AY77" s="4">
        <v>792.3</v>
      </c>
      <c r="AZ77" s="4">
        <v>782.83</v>
      </c>
      <c r="BA77" s="4">
        <v>773.35</v>
      </c>
      <c r="BB77" s="4">
        <v>764.06</v>
      </c>
      <c r="BC77" s="4">
        <v>755.01</v>
      </c>
      <c r="BD77" s="4">
        <v>746.08</v>
      </c>
      <c r="BE77" s="4">
        <v>737.13</v>
      </c>
      <c r="BF77" s="4">
        <v>728.28</v>
      </c>
      <c r="BG77" s="4">
        <v>719.53</v>
      </c>
      <c r="BH77" s="4">
        <v>710.8</v>
      </c>
      <c r="BI77" s="4">
        <v>702.25</v>
      </c>
      <c r="BJ77" s="4">
        <v>693.92</v>
      </c>
      <c r="BK77" s="4">
        <v>685.65</v>
      </c>
      <c r="BL77" s="4">
        <v>677.32</v>
      </c>
      <c r="BM77" s="4">
        <v>669.16</v>
      </c>
      <c r="BN77" s="4">
        <v>661.23</v>
      </c>
      <c r="BO77" s="4">
        <v>653.36</v>
      </c>
      <c r="BP77" s="4">
        <v>645.52</v>
      </c>
      <c r="BQ77" s="4">
        <v>637.74</v>
      </c>
      <c r="BR77" s="4">
        <v>630.12</v>
      </c>
      <c r="BS77" s="4">
        <v>622.58000000000004</v>
      </c>
      <c r="BT77" s="4">
        <v>615.13</v>
      </c>
      <c r="BU77" s="4">
        <v>607.77</v>
      </c>
      <c r="BV77" s="4">
        <v>600.5</v>
      </c>
      <c r="BW77" s="4">
        <v>593.32000000000005</v>
      </c>
      <c r="BX77" s="4">
        <v>586.23</v>
      </c>
      <c r="BY77" s="4">
        <v>579.21</v>
      </c>
      <c r="BZ77" s="4">
        <v>572.29</v>
      </c>
      <c r="CA77" s="4">
        <v>565.44000000000005</v>
      </c>
      <c r="CB77" s="4">
        <v>558.67999999999995</v>
      </c>
      <c r="CC77" s="4">
        <v>551.99</v>
      </c>
      <c r="CD77" s="4">
        <v>545.39</v>
      </c>
      <c r="CE77" s="4">
        <v>538.87</v>
      </c>
      <c r="CF77" s="4">
        <v>532.41999999999996</v>
      </c>
      <c r="CG77" s="4">
        <v>526.05999999999995</v>
      </c>
      <c r="CH77" s="4">
        <v>519.76</v>
      </c>
      <c r="CI77" s="4">
        <v>513.54999999999995</v>
      </c>
      <c r="CJ77" s="4">
        <v>507.4</v>
      </c>
      <c r="CK77" s="4">
        <v>501.33</v>
      </c>
      <c r="CL77" s="4">
        <v>495.34</v>
      </c>
      <c r="CM77" s="4">
        <v>489.41</v>
      </c>
    </row>
    <row r="78" spans="1:91">
      <c r="A78" s="2">
        <v>72</v>
      </c>
      <c r="B78" s="4">
        <v>1560.05</v>
      </c>
      <c r="C78" s="4">
        <v>1541.4</v>
      </c>
      <c r="D78" s="4">
        <v>1523.07</v>
      </c>
      <c r="E78" s="4">
        <v>1504.99</v>
      </c>
      <c r="F78" s="4">
        <v>1487.09</v>
      </c>
      <c r="G78" s="4">
        <v>1469.45</v>
      </c>
      <c r="H78" s="4">
        <v>1452.04</v>
      </c>
      <c r="I78" s="4">
        <v>1435.03</v>
      </c>
      <c r="J78" s="4">
        <v>1418.11</v>
      </c>
      <c r="K78" s="4">
        <v>1401.27</v>
      </c>
      <c r="L78" s="4">
        <v>1384.73</v>
      </c>
      <c r="M78" s="4">
        <v>1368.4</v>
      </c>
      <c r="N78" s="4">
        <v>1352.24</v>
      </c>
      <c r="O78" s="4">
        <v>1336.22</v>
      </c>
      <c r="P78" s="4">
        <v>1320.19</v>
      </c>
      <c r="Q78" s="4">
        <v>1304.4100000000001</v>
      </c>
      <c r="R78" s="4">
        <v>1288.94</v>
      </c>
      <c r="S78" s="4">
        <v>1273.75</v>
      </c>
      <c r="T78" s="4">
        <v>1258.6300000000001</v>
      </c>
      <c r="U78" s="4">
        <v>1243.72</v>
      </c>
      <c r="V78" s="4">
        <v>1228.94</v>
      </c>
      <c r="W78" s="4">
        <v>1213.94</v>
      </c>
      <c r="X78" s="4">
        <v>1199.3</v>
      </c>
      <c r="Y78" s="4">
        <v>1184.92</v>
      </c>
      <c r="Z78" s="4">
        <v>1170.67</v>
      </c>
      <c r="AA78" s="4">
        <v>1156.72</v>
      </c>
      <c r="AB78" s="4">
        <v>1142.8699999999999</v>
      </c>
      <c r="AC78" s="4">
        <v>1129.25</v>
      </c>
      <c r="AD78" s="4">
        <v>1115.9000000000001</v>
      </c>
      <c r="AE78" s="4">
        <v>1102.55</v>
      </c>
      <c r="AF78" s="4">
        <v>1089.22</v>
      </c>
      <c r="AG78" s="4">
        <v>1076.19</v>
      </c>
      <c r="AH78" s="4">
        <v>1063.25</v>
      </c>
      <c r="AI78" s="4">
        <v>1050.48</v>
      </c>
      <c r="AJ78" s="4">
        <v>1037.99</v>
      </c>
      <c r="AK78" s="4">
        <v>1025.6300000000001</v>
      </c>
      <c r="AL78" s="4">
        <v>1013.4</v>
      </c>
      <c r="AM78" s="4">
        <v>1001.26</v>
      </c>
      <c r="AN78" s="4">
        <v>989.25</v>
      </c>
      <c r="AO78" s="4">
        <v>977.34</v>
      </c>
      <c r="AP78" s="4">
        <v>965.69</v>
      </c>
      <c r="AQ78" s="4">
        <v>954.29</v>
      </c>
      <c r="AR78" s="4">
        <v>942.98</v>
      </c>
      <c r="AS78" s="4">
        <v>931.7</v>
      </c>
      <c r="AT78" s="4">
        <v>920.54</v>
      </c>
      <c r="AU78" s="4">
        <v>909.55</v>
      </c>
      <c r="AV78" s="4">
        <v>898.71</v>
      </c>
      <c r="AW78" s="4">
        <v>888.08</v>
      </c>
      <c r="AX78" s="4">
        <v>877.56</v>
      </c>
      <c r="AY78" s="4">
        <v>867.12</v>
      </c>
      <c r="AZ78" s="4">
        <v>856.62</v>
      </c>
      <c r="BA78" s="4">
        <v>846.26</v>
      </c>
      <c r="BB78" s="4">
        <v>836.21</v>
      </c>
      <c r="BC78" s="4">
        <v>826.21</v>
      </c>
      <c r="BD78" s="4">
        <v>816.32</v>
      </c>
      <c r="BE78" s="4">
        <v>806.64</v>
      </c>
      <c r="BF78" s="4">
        <v>797.02</v>
      </c>
      <c r="BG78" s="4">
        <v>787.32</v>
      </c>
      <c r="BH78" s="4">
        <v>777.78</v>
      </c>
      <c r="BI78" s="4">
        <v>768.58</v>
      </c>
      <c r="BJ78" s="4">
        <v>759.4</v>
      </c>
      <c r="BK78" s="4">
        <v>750.23</v>
      </c>
      <c r="BL78" s="4">
        <v>741.26</v>
      </c>
      <c r="BM78" s="4">
        <v>732.41</v>
      </c>
      <c r="BN78" s="4">
        <v>723.65</v>
      </c>
      <c r="BO78" s="4">
        <v>715.01</v>
      </c>
      <c r="BP78" s="4">
        <v>706.4</v>
      </c>
      <c r="BQ78" s="4">
        <v>697.96</v>
      </c>
      <c r="BR78" s="4">
        <v>689.61</v>
      </c>
      <c r="BS78" s="4">
        <v>681.37</v>
      </c>
      <c r="BT78" s="4">
        <v>673.22</v>
      </c>
      <c r="BU78" s="4">
        <v>665.17</v>
      </c>
      <c r="BV78" s="4">
        <v>657.22</v>
      </c>
      <c r="BW78" s="4">
        <v>649.36</v>
      </c>
      <c r="BX78" s="4">
        <v>641.59</v>
      </c>
      <c r="BY78" s="4">
        <v>633.91999999999996</v>
      </c>
      <c r="BZ78" s="4">
        <v>626.34</v>
      </c>
      <c r="CA78" s="4">
        <v>618.85</v>
      </c>
      <c r="CB78" s="4">
        <v>611.46</v>
      </c>
      <c r="CC78" s="4">
        <v>604.14</v>
      </c>
      <c r="CD78" s="4">
        <v>596.91999999999996</v>
      </c>
      <c r="CE78" s="4">
        <v>589.78</v>
      </c>
      <c r="CF78" s="4">
        <v>582.73</v>
      </c>
      <c r="CG78" s="4">
        <v>575.76</v>
      </c>
      <c r="CH78" s="4">
        <v>568.88</v>
      </c>
      <c r="CI78" s="4">
        <v>562.08000000000004</v>
      </c>
      <c r="CJ78" s="4">
        <v>555.36</v>
      </c>
      <c r="CK78" s="4">
        <v>548.72</v>
      </c>
      <c r="CL78" s="4">
        <v>542.16</v>
      </c>
      <c r="CM78" s="4">
        <v>535.66999999999996</v>
      </c>
    </row>
    <row r="79" spans="1:91">
      <c r="A79" s="2">
        <v>73</v>
      </c>
      <c r="B79" s="4">
        <v>1711.88</v>
      </c>
      <c r="C79" s="4">
        <v>1691.54</v>
      </c>
      <c r="D79" s="4">
        <v>1671.42</v>
      </c>
      <c r="E79" s="4">
        <v>1651.5</v>
      </c>
      <c r="F79" s="4">
        <v>1631.9</v>
      </c>
      <c r="G79" s="4">
        <v>1612.56</v>
      </c>
      <c r="H79" s="4">
        <v>1593.53</v>
      </c>
      <c r="I79" s="4">
        <v>1574.8</v>
      </c>
      <c r="J79" s="4">
        <v>1556.26</v>
      </c>
      <c r="K79" s="4">
        <v>1537.92</v>
      </c>
      <c r="L79" s="4">
        <v>1519.74</v>
      </c>
      <c r="M79" s="4">
        <v>1501.71</v>
      </c>
      <c r="N79" s="4">
        <v>1484.02</v>
      </c>
      <c r="O79" s="4">
        <v>1466.44</v>
      </c>
      <c r="P79" s="4">
        <v>1448.91</v>
      </c>
      <c r="Q79" s="4">
        <v>1431.64</v>
      </c>
      <c r="R79" s="4">
        <v>1414.66</v>
      </c>
      <c r="S79" s="4">
        <v>1397.9</v>
      </c>
      <c r="T79" s="4">
        <v>1381.27</v>
      </c>
      <c r="U79" s="4">
        <v>1364.97</v>
      </c>
      <c r="V79" s="4">
        <v>1348.69</v>
      </c>
      <c r="W79" s="4">
        <v>1332.39</v>
      </c>
      <c r="X79" s="4">
        <v>1316.32</v>
      </c>
      <c r="Y79" s="4">
        <v>1300.44</v>
      </c>
      <c r="Z79" s="4">
        <v>1284.8599999999999</v>
      </c>
      <c r="AA79" s="4">
        <v>1269.52</v>
      </c>
      <c r="AB79" s="4">
        <v>1254.3699999999999</v>
      </c>
      <c r="AC79" s="4">
        <v>1239.5</v>
      </c>
      <c r="AD79" s="4">
        <v>1224.78</v>
      </c>
      <c r="AE79" s="4">
        <v>1210.1099999999999</v>
      </c>
      <c r="AF79" s="4">
        <v>1195.6500000000001</v>
      </c>
      <c r="AG79" s="4">
        <v>1181.26</v>
      </c>
      <c r="AH79" s="4">
        <v>1167.06</v>
      </c>
      <c r="AI79" s="4">
        <v>1153.1300000000001</v>
      </c>
      <c r="AJ79" s="4">
        <v>1139.4000000000001</v>
      </c>
      <c r="AK79" s="4">
        <v>1125.81</v>
      </c>
      <c r="AL79" s="4">
        <v>1112.31</v>
      </c>
      <c r="AM79" s="4">
        <v>1099.06</v>
      </c>
      <c r="AN79" s="4">
        <v>1085.8699999999999</v>
      </c>
      <c r="AO79" s="4">
        <v>1072.83</v>
      </c>
      <c r="AP79" s="4">
        <v>1060.0999999999999</v>
      </c>
      <c r="AQ79" s="4">
        <v>1047.57</v>
      </c>
      <c r="AR79" s="4">
        <v>1035.0999999999999</v>
      </c>
      <c r="AS79" s="4">
        <v>1022.67</v>
      </c>
      <c r="AT79" s="4">
        <v>1010.45</v>
      </c>
      <c r="AU79" s="4">
        <v>998.46</v>
      </c>
      <c r="AV79" s="4">
        <v>986.54</v>
      </c>
      <c r="AW79" s="4">
        <v>974.81</v>
      </c>
      <c r="AX79" s="4">
        <v>963.29</v>
      </c>
      <c r="AY79" s="4">
        <v>951.76</v>
      </c>
      <c r="AZ79" s="4">
        <v>940.31</v>
      </c>
      <c r="BA79" s="4">
        <v>929.1</v>
      </c>
      <c r="BB79" s="4">
        <v>917.94</v>
      </c>
      <c r="BC79" s="4">
        <v>906.92</v>
      </c>
      <c r="BD79" s="4">
        <v>896.14</v>
      </c>
      <c r="BE79" s="4">
        <v>885.5</v>
      </c>
      <c r="BF79" s="4">
        <v>874.88</v>
      </c>
      <c r="BG79" s="4">
        <v>864.26</v>
      </c>
      <c r="BH79" s="4">
        <v>853.93</v>
      </c>
      <c r="BI79" s="4">
        <v>843.79</v>
      </c>
      <c r="BJ79" s="4">
        <v>833.67</v>
      </c>
      <c r="BK79" s="4">
        <v>823.7</v>
      </c>
      <c r="BL79" s="4">
        <v>813.82</v>
      </c>
      <c r="BM79" s="4">
        <v>804.03</v>
      </c>
      <c r="BN79" s="4">
        <v>794.52</v>
      </c>
      <c r="BO79" s="4">
        <v>785.07</v>
      </c>
      <c r="BP79" s="4">
        <v>775.68</v>
      </c>
      <c r="BQ79" s="4">
        <v>766.41</v>
      </c>
      <c r="BR79" s="4">
        <v>757.25</v>
      </c>
      <c r="BS79" s="4">
        <v>748.2</v>
      </c>
      <c r="BT79" s="4">
        <v>739.26</v>
      </c>
      <c r="BU79" s="4">
        <v>730.42</v>
      </c>
      <c r="BV79" s="4">
        <v>721.69</v>
      </c>
      <c r="BW79" s="4">
        <v>713.07</v>
      </c>
      <c r="BX79" s="4">
        <v>704.55</v>
      </c>
      <c r="BY79" s="4">
        <v>696.12</v>
      </c>
      <c r="BZ79" s="4">
        <v>687.8</v>
      </c>
      <c r="CA79" s="4">
        <v>679.58</v>
      </c>
      <c r="CB79" s="4">
        <v>671.46</v>
      </c>
      <c r="CC79" s="4">
        <v>663.44</v>
      </c>
      <c r="CD79" s="4">
        <v>655.51</v>
      </c>
      <c r="CE79" s="4">
        <v>647.66999999999996</v>
      </c>
      <c r="CF79" s="4">
        <v>639.92999999999995</v>
      </c>
      <c r="CG79" s="4">
        <v>632.28</v>
      </c>
      <c r="CH79" s="4">
        <v>624.73</v>
      </c>
      <c r="CI79" s="4">
        <v>617.26</v>
      </c>
      <c r="CJ79" s="4">
        <v>609.88</v>
      </c>
      <c r="CK79" s="4">
        <v>602.59</v>
      </c>
      <c r="CL79" s="4">
        <v>595.39</v>
      </c>
      <c r="CM79" s="4">
        <v>588.27</v>
      </c>
    </row>
    <row r="80" spans="1:91">
      <c r="A80" s="2">
        <v>74</v>
      </c>
      <c r="B80" s="4">
        <v>1881.73</v>
      </c>
      <c r="C80" s="4">
        <v>1859.35</v>
      </c>
      <c r="D80" s="4">
        <v>1837.18</v>
      </c>
      <c r="E80" s="4">
        <v>1815.34</v>
      </c>
      <c r="F80" s="4">
        <v>1793.86</v>
      </c>
      <c r="G80" s="4">
        <v>1772.7</v>
      </c>
      <c r="H80" s="4">
        <v>1751.82</v>
      </c>
      <c r="I80" s="4">
        <v>1731.21</v>
      </c>
      <c r="J80" s="4">
        <v>1710.81</v>
      </c>
      <c r="K80" s="4">
        <v>1690.61</v>
      </c>
      <c r="L80" s="4">
        <v>1670.53</v>
      </c>
      <c r="M80" s="4">
        <v>1650.76</v>
      </c>
      <c r="N80" s="4">
        <v>1631.34</v>
      </c>
      <c r="O80" s="4">
        <v>1612.03</v>
      </c>
      <c r="P80" s="4">
        <v>1592.84</v>
      </c>
      <c r="Q80" s="4">
        <v>1573.84</v>
      </c>
      <c r="R80" s="4">
        <v>1555.07</v>
      </c>
      <c r="S80" s="4">
        <v>1536.6</v>
      </c>
      <c r="T80" s="4">
        <v>1518.5</v>
      </c>
      <c r="U80" s="4">
        <v>1500.56</v>
      </c>
      <c r="V80" s="4">
        <v>1482.7</v>
      </c>
      <c r="W80" s="4">
        <v>1464.88</v>
      </c>
      <c r="X80" s="4">
        <v>1447.1</v>
      </c>
      <c r="Y80" s="4">
        <v>1429.72</v>
      </c>
      <c r="Z80" s="4">
        <v>1412.69</v>
      </c>
      <c r="AA80" s="4">
        <v>1395.8</v>
      </c>
      <c r="AB80" s="4">
        <v>1379.18</v>
      </c>
      <c r="AC80" s="4">
        <v>1362.86</v>
      </c>
      <c r="AD80" s="4">
        <v>1346.58</v>
      </c>
      <c r="AE80" s="4">
        <v>1330.51</v>
      </c>
      <c r="AF80" s="4">
        <v>1314.61</v>
      </c>
      <c r="AG80" s="4">
        <v>1298.81</v>
      </c>
      <c r="AH80" s="4">
        <v>1283.21</v>
      </c>
      <c r="AI80" s="4">
        <v>1267.8900000000001</v>
      </c>
      <c r="AJ80" s="4">
        <v>1252.8</v>
      </c>
      <c r="AK80" s="4">
        <v>1237.77</v>
      </c>
      <c r="AL80" s="4">
        <v>1222.95</v>
      </c>
      <c r="AM80" s="4">
        <v>1208.4100000000001</v>
      </c>
      <c r="AN80" s="4">
        <v>1194.02</v>
      </c>
      <c r="AO80" s="4">
        <v>1179.74</v>
      </c>
      <c r="AP80" s="4">
        <v>1165.6500000000001</v>
      </c>
      <c r="AQ80" s="4">
        <v>1151.81</v>
      </c>
      <c r="AR80" s="4">
        <v>1138.06</v>
      </c>
      <c r="AS80" s="4">
        <v>1124.54</v>
      </c>
      <c r="AT80" s="4">
        <v>1111.19</v>
      </c>
      <c r="AU80" s="4">
        <v>1097.8599999999999</v>
      </c>
      <c r="AV80" s="4">
        <v>1084.81</v>
      </c>
      <c r="AW80" s="4">
        <v>1071.92</v>
      </c>
      <c r="AX80" s="4">
        <v>1059.22</v>
      </c>
      <c r="AY80" s="4">
        <v>1046.53</v>
      </c>
      <c r="AZ80" s="4">
        <v>1034.01</v>
      </c>
      <c r="BA80" s="4">
        <v>1021.68</v>
      </c>
      <c r="BB80" s="4">
        <v>1009.4</v>
      </c>
      <c r="BC80" s="4">
        <v>997.43</v>
      </c>
      <c r="BD80" s="4">
        <v>985.54</v>
      </c>
      <c r="BE80" s="4">
        <v>973.78</v>
      </c>
      <c r="BF80" s="4">
        <v>962.05</v>
      </c>
      <c r="BG80" s="4">
        <v>950.46</v>
      </c>
      <c r="BH80" s="4">
        <v>939.18</v>
      </c>
      <c r="BI80" s="4">
        <v>927.92</v>
      </c>
      <c r="BJ80" s="4">
        <v>916.82</v>
      </c>
      <c r="BK80" s="4">
        <v>905.84</v>
      </c>
      <c r="BL80" s="4">
        <v>894.97</v>
      </c>
      <c r="BM80" s="4">
        <v>884.36</v>
      </c>
      <c r="BN80" s="4">
        <v>873.78</v>
      </c>
      <c r="BO80" s="4">
        <v>863.34</v>
      </c>
      <c r="BP80" s="4">
        <v>853.03</v>
      </c>
      <c r="BQ80" s="4">
        <v>842.84</v>
      </c>
      <c r="BR80" s="4">
        <v>832.77</v>
      </c>
      <c r="BS80" s="4">
        <v>822.82</v>
      </c>
      <c r="BT80" s="4">
        <v>812.99</v>
      </c>
      <c r="BU80" s="4">
        <v>803.28</v>
      </c>
      <c r="BV80" s="4">
        <v>793.68</v>
      </c>
      <c r="BW80" s="4">
        <v>784.2</v>
      </c>
      <c r="BX80" s="4">
        <v>774.83</v>
      </c>
      <c r="BY80" s="4">
        <v>765.57</v>
      </c>
      <c r="BZ80" s="4">
        <v>756.43</v>
      </c>
      <c r="CA80" s="4">
        <v>747.39</v>
      </c>
      <c r="CB80" s="4">
        <v>738.46</v>
      </c>
      <c r="CC80" s="4">
        <v>729.64</v>
      </c>
      <c r="CD80" s="4">
        <v>720.92</v>
      </c>
      <c r="CE80" s="4">
        <v>712.31</v>
      </c>
      <c r="CF80" s="4">
        <v>703.8</v>
      </c>
      <c r="CG80" s="4">
        <v>695.39</v>
      </c>
      <c r="CH80" s="4">
        <v>687.09</v>
      </c>
      <c r="CI80" s="4">
        <v>678.88</v>
      </c>
      <c r="CJ80" s="4">
        <v>670.77</v>
      </c>
      <c r="CK80" s="4">
        <v>662.75</v>
      </c>
      <c r="CL80" s="4">
        <v>654.84</v>
      </c>
      <c r="CM80" s="4">
        <v>647.01</v>
      </c>
    </row>
    <row r="81" spans="1:91">
      <c r="A81" s="2">
        <v>75</v>
      </c>
      <c r="B81" s="4">
        <v>2068.67</v>
      </c>
      <c r="C81" s="4">
        <v>2044.05</v>
      </c>
      <c r="D81" s="4">
        <v>2019.71</v>
      </c>
      <c r="E81" s="4">
        <v>1995.77</v>
      </c>
      <c r="F81" s="4">
        <v>1972.19</v>
      </c>
      <c r="G81" s="4">
        <v>1948.92</v>
      </c>
      <c r="H81" s="4">
        <v>1925.9</v>
      </c>
      <c r="I81" s="4">
        <v>1903.12</v>
      </c>
      <c r="J81" s="4">
        <v>1880.8</v>
      </c>
      <c r="K81" s="4">
        <v>1858.69</v>
      </c>
      <c r="L81" s="4">
        <v>1836.63</v>
      </c>
      <c r="M81" s="4">
        <v>1814.82</v>
      </c>
      <c r="N81" s="4">
        <v>1793.43</v>
      </c>
      <c r="O81" s="4">
        <v>1772.26</v>
      </c>
      <c r="P81" s="4">
        <v>1751.06</v>
      </c>
      <c r="Q81" s="4">
        <v>1730.15</v>
      </c>
      <c r="R81" s="4">
        <v>1709.71</v>
      </c>
      <c r="S81" s="4">
        <v>1689.59</v>
      </c>
      <c r="T81" s="4">
        <v>1669.52</v>
      </c>
      <c r="U81" s="4">
        <v>1649.76</v>
      </c>
      <c r="V81" s="4">
        <v>1630.29</v>
      </c>
      <c r="W81" s="4">
        <v>1610.66</v>
      </c>
      <c r="X81" s="4">
        <v>1591.19</v>
      </c>
      <c r="Y81" s="4">
        <v>1572.1</v>
      </c>
      <c r="Z81" s="4">
        <v>1553.3</v>
      </c>
      <c r="AA81" s="4">
        <v>1534.86</v>
      </c>
      <c r="AB81" s="4">
        <v>1516.65</v>
      </c>
      <c r="AC81" s="4">
        <v>1498.48</v>
      </c>
      <c r="AD81" s="4">
        <v>1480.61</v>
      </c>
      <c r="AE81" s="4">
        <v>1463</v>
      </c>
      <c r="AF81" s="4">
        <v>1445.54</v>
      </c>
      <c r="AG81" s="4">
        <v>1428.22</v>
      </c>
      <c r="AH81" s="4">
        <v>1411.13</v>
      </c>
      <c r="AI81" s="4">
        <v>1394.26</v>
      </c>
      <c r="AJ81" s="4">
        <v>1377.59</v>
      </c>
      <c r="AK81" s="4">
        <v>1361.17</v>
      </c>
      <c r="AL81" s="4">
        <v>1345.02</v>
      </c>
      <c r="AM81" s="4">
        <v>1328.97</v>
      </c>
      <c r="AN81" s="4">
        <v>1313.13</v>
      </c>
      <c r="AO81" s="4">
        <v>1297.3599999999999</v>
      </c>
      <c r="AP81" s="4">
        <v>1281.8</v>
      </c>
      <c r="AQ81" s="4">
        <v>1266.57</v>
      </c>
      <c r="AR81" s="4">
        <v>1251.55</v>
      </c>
      <c r="AS81" s="4">
        <v>1236.72</v>
      </c>
      <c r="AT81" s="4">
        <v>1222.01</v>
      </c>
      <c r="AU81" s="4">
        <v>1207.56</v>
      </c>
      <c r="AV81" s="4">
        <v>1193.0899999999999</v>
      </c>
      <c r="AW81" s="4">
        <v>1178.8499999999999</v>
      </c>
      <c r="AX81" s="4">
        <v>1164.83</v>
      </c>
      <c r="AY81" s="4">
        <v>1150.9100000000001</v>
      </c>
      <c r="AZ81" s="4">
        <v>1137.18</v>
      </c>
      <c r="BA81" s="4">
        <v>1123.57</v>
      </c>
      <c r="BB81" s="4">
        <v>1110.24</v>
      </c>
      <c r="BC81" s="4">
        <v>1097.04</v>
      </c>
      <c r="BD81" s="4">
        <v>1083.8699999999999</v>
      </c>
      <c r="BE81" s="4">
        <v>1070.9000000000001</v>
      </c>
      <c r="BF81" s="4">
        <v>1058.08</v>
      </c>
      <c r="BG81" s="4">
        <v>1045.42</v>
      </c>
      <c r="BH81" s="4">
        <v>1032.95</v>
      </c>
      <c r="BI81" s="4">
        <v>1020.59</v>
      </c>
      <c r="BJ81" s="4">
        <v>1008.35</v>
      </c>
      <c r="BK81" s="4">
        <v>996.26</v>
      </c>
      <c r="BL81" s="4">
        <v>984.38</v>
      </c>
      <c r="BM81" s="4">
        <v>972.55</v>
      </c>
      <c r="BN81" s="4">
        <v>960.93</v>
      </c>
      <c r="BO81" s="4">
        <v>949.46</v>
      </c>
      <c r="BP81" s="4">
        <v>938.12</v>
      </c>
      <c r="BQ81" s="4">
        <v>926.92</v>
      </c>
      <c r="BR81" s="4">
        <v>915.85</v>
      </c>
      <c r="BS81" s="4">
        <v>904.92</v>
      </c>
      <c r="BT81" s="4">
        <v>894.11</v>
      </c>
      <c r="BU81" s="4">
        <v>883.44</v>
      </c>
      <c r="BV81" s="4">
        <v>872.89</v>
      </c>
      <c r="BW81" s="4">
        <v>862.47</v>
      </c>
      <c r="BX81" s="4">
        <v>852.17</v>
      </c>
      <c r="BY81" s="4">
        <v>841.99</v>
      </c>
      <c r="BZ81" s="4">
        <v>831.94</v>
      </c>
      <c r="CA81" s="4">
        <v>822.01</v>
      </c>
      <c r="CB81" s="4">
        <v>812.19</v>
      </c>
      <c r="CC81" s="4">
        <v>802.49</v>
      </c>
      <c r="CD81" s="4">
        <v>792.91</v>
      </c>
      <c r="CE81" s="4">
        <v>783.44</v>
      </c>
      <c r="CF81" s="4">
        <v>774.09</v>
      </c>
      <c r="CG81" s="4">
        <v>764.85</v>
      </c>
      <c r="CH81" s="4">
        <v>755.71</v>
      </c>
      <c r="CI81" s="4">
        <v>746.69</v>
      </c>
      <c r="CJ81" s="4">
        <v>737.77</v>
      </c>
      <c r="CK81" s="4">
        <v>728.96</v>
      </c>
      <c r="CL81" s="4">
        <v>720.26</v>
      </c>
      <c r="CM81" s="4">
        <v>711.66</v>
      </c>
    </row>
    <row r="82" spans="1:91">
      <c r="A82" s="2">
        <v>76</v>
      </c>
      <c r="B82" s="4">
        <v>2273.4299999999998</v>
      </c>
      <c r="C82" s="4">
        <v>2246.44</v>
      </c>
      <c r="D82" s="4">
        <v>2219.77</v>
      </c>
      <c r="E82" s="4">
        <v>2193.52</v>
      </c>
      <c r="F82" s="4">
        <v>2167.5700000000002</v>
      </c>
      <c r="G82" s="4">
        <v>2141.9299999999998</v>
      </c>
      <c r="H82" s="4">
        <v>2116.6799999999998</v>
      </c>
      <c r="I82" s="4">
        <v>2091.71</v>
      </c>
      <c r="J82" s="4">
        <v>2067.14</v>
      </c>
      <c r="K82" s="4">
        <v>2042.74</v>
      </c>
      <c r="L82" s="4">
        <v>2018.48</v>
      </c>
      <c r="M82" s="4">
        <v>1994.63</v>
      </c>
      <c r="N82" s="4">
        <v>1971.07</v>
      </c>
      <c r="O82" s="4">
        <v>1947.72</v>
      </c>
      <c r="P82" s="4">
        <v>1924.58</v>
      </c>
      <c r="Q82" s="4">
        <v>1901.69</v>
      </c>
      <c r="R82" s="4">
        <v>1879.15</v>
      </c>
      <c r="S82" s="4">
        <v>1856.97</v>
      </c>
      <c r="T82" s="4">
        <v>1835.04</v>
      </c>
      <c r="U82" s="4">
        <v>1813.4</v>
      </c>
      <c r="V82" s="4">
        <v>1791.9</v>
      </c>
      <c r="W82" s="4">
        <v>1770.23</v>
      </c>
      <c r="X82" s="4">
        <v>1748.85</v>
      </c>
      <c r="Y82" s="4">
        <v>1727.99</v>
      </c>
      <c r="Z82" s="4">
        <v>1707.46</v>
      </c>
      <c r="AA82" s="4">
        <v>1687.14</v>
      </c>
      <c r="AB82" s="4">
        <v>1667</v>
      </c>
      <c r="AC82" s="4">
        <v>1647.17</v>
      </c>
      <c r="AD82" s="4">
        <v>1627.61</v>
      </c>
      <c r="AE82" s="4">
        <v>1608.25</v>
      </c>
      <c r="AF82" s="4">
        <v>1589.09</v>
      </c>
      <c r="AG82" s="4">
        <v>1570.12</v>
      </c>
      <c r="AH82" s="4">
        <v>1551.27</v>
      </c>
      <c r="AI82" s="4">
        <v>1532.75</v>
      </c>
      <c r="AJ82" s="4">
        <v>1514.59</v>
      </c>
      <c r="AK82" s="4">
        <v>1496.54</v>
      </c>
      <c r="AL82" s="4">
        <v>1478.62</v>
      </c>
      <c r="AM82" s="4">
        <v>1461.09</v>
      </c>
      <c r="AN82" s="4">
        <v>1443.62</v>
      </c>
      <c r="AO82" s="4">
        <v>1426.23</v>
      </c>
      <c r="AP82" s="4">
        <v>1409.27</v>
      </c>
      <c r="AQ82" s="4">
        <v>1392.59</v>
      </c>
      <c r="AR82" s="4">
        <v>1376.08</v>
      </c>
      <c r="AS82" s="4">
        <v>1359.67</v>
      </c>
      <c r="AT82" s="4">
        <v>1343.49</v>
      </c>
      <c r="AU82" s="4">
        <v>1327.47</v>
      </c>
      <c r="AV82" s="4">
        <v>1311.66</v>
      </c>
      <c r="AW82" s="4">
        <v>1296.1199999999999</v>
      </c>
      <c r="AX82" s="4">
        <v>1280.69</v>
      </c>
      <c r="AY82" s="4">
        <v>1265.3900000000001</v>
      </c>
      <c r="AZ82" s="4">
        <v>1250.3</v>
      </c>
      <c r="BA82" s="4">
        <v>1235.46</v>
      </c>
      <c r="BB82" s="4">
        <v>1220.72</v>
      </c>
      <c r="BC82" s="4">
        <v>1206.03</v>
      </c>
      <c r="BD82" s="4">
        <v>1191.6400000000001</v>
      </c>
      <c r="BE82" s="4">
        <v>1177.47</v>
      </c>
      <c r="BF82" s="4">
        <v>1163.3800000000001</v>
      </c>
      <c r="BG82" s="4">
        <v>1149.46</v>
      </c>
      <c r="BH82" s="4">
        <v>1135.73</v>
      </c>
      <c r="BI82" s="4">
        <v>1122.17</v>
      </c>
      <c r="BJ82" s="4">
        <v>1108.81</v>
      </c>
      <c r="BK82" s="4">
        <v>1095.58</v>
      </c>
      <c r="BL82" s="4">
        <v>1082.3900000000001</v>
      </c>
      <c r="BM82" s="4">
        <v>1069.47</v>
      </c>
      <c r="BN82" s="4">
        <v>1056.71</v>
      </c>
      <c r="BO82" s="4">
        <v>1044.0999999999999</v>
      </c>
      <c r="BP82" s="4">
        <v>1031.6400000000001</v>
      </c>
      <c r="BQ82" s="4">
        <v>1019.33</v>
      </c>
      <c r="BR82" s="4">
        <v>1007.16</v>
      </c>
      <c r="BS82" s="4">
        <v>995.14</v>
      </c>
      <c r="BT82" s="4">
        <v>983.27</v>
      </c>
      <c r="BU82" s="4">
        <v>971.53</v>
      </c>
      <c r="BV82" s="4">
        <v>959.94</v>
      </c>
      <c r="BW82" s="4">
        <v>948.48</v>
      </c>
      <c r="BX82" s="4">
        <v>937.17</v>
      </c>
      <c r="BY82" s="4">
        <v>925.98</v>
      </c>
      <c r="BZ82" s="4">
        <v>914.93</v>
      </c>
      <c r="CA82" s="4">
        <v>904.01</v>
      </c>
      <c r="CB82" s="4">
        <v>893.23</v>
      </c>
      <c r="CC82" s="4">
        <v>882.57</v>
      </c>
      <c r="CD82" s="4">
        <v>872.03</v>
      </c>
      <c r="CE82" s="4">
        <v>861.63</v>
      </c>
      <c r="CF82" s="4">
        <v>851.34</v>
      </c>
      <c r="CG82" s="4">
        <v>841.18</v>
      </c>
      <c r="CH82" s="4">
        <v>831.15</v>
      </c>
      <c r="CI82" s="4">
        <v>821.23</v>
      </c>
      <c r="CJ82" s="4">
        <v>811.43</v>
      </c>
      <c r="CK82" s="4">
        <v>801.74</v>
      </c>
      <c r="CL82" s="4">
        <v>792.18</v>
      </c>
      <c r="CM82" s="4">
        <v>782.72</v>
      </c>
    </row>
    <row r="83" spans="1:91">
      <c r="A83" s="2">
        <v>77</v>
      </c>
      <c r="B83" s="4">
        <v>2499.58</v>
      </c>
      <c r="C83" s="4">
        <v>2469.85</v>
      </c>
      <c r="D83" s="4">
        <v>2440.56</v>
      </c>
      <c r="E83" s="4">
        <v>2411.75</v>
      </c>
      <c r="F83" s="4">
        <v>2383.2600000000002</v>
      </c>
      <c r="G83" s="4">
        <v>2355.2199999999998</v>
      </c>
      <c r="H83" s="4">
        <v>2327.4</v>
      </c>
      <c r="I83" s="4">
        <v>2299.86</v>
      </c>
      <c r="J83" s="4">
        <v>2272.7199999999998</v>
      </c>
      <c r="K83" s="4">
        <v>2245.9899999999998</v>
      </c>
      <c r="L83" s="4">
        <v>2219.5500000000002</v>
      </c>
      <c r="M83" s="4">
        <v>2193.27</v>
      </c>
      <c r="N83" s="4">
        <v>2167.38</v>
      </c>
      <c r="O83" s="4">
        <v>2141.71</v>
      </c>
      <c r="P83" s="4">
        <v>2116.1999999999998</v>
      </c>
      <c r="Q83" s="4">
        <v>2091.0100000000002</v>
      </c>
      <c r="R83" s="4">
        <v>2066.35</v>
      </c>
      <c r="S83" s="4">
        <v>2042.01</v>
      </c>
      <c r="T83" s="4">
        <v>2017.79</v>
      </c>
      <c r="U83" s="4">
        <v>1993.96</v>
      </c>
      <c r="V83" s="4">
        <v>1970.23</v>
      </c>
      <c r="W83" s="4">
        <v>1946.52</v>
      </c>
      <c r="X83" s="4">
        <v>1923.21</v>
      </c>
      <c r="Y83" s="4">
        <v>1900.27</v>
      </c>
      <c r="Z83" s="4">
        <v>1877.71</v>
      </c>
      <c r="AA83" s="4">
        <v>1855.43</v>
      </c>
      <c r="AB83" s="4">
        <v>1833.35</v>
      </c>
      <c r="AC83" s="4">
        <v>1811.58</v>
      </c>
      <c r="AD83" s="4">
        <v>1790.02</v>
      </c>
      <c r="AE83" s="4">
        <v>1768.71</v>
      </c>
      <c r="AF83" s="4">
        <v>1747.66</v>
      </c>
      <c r="AG83" s="4">
        <v>1726.8</v>
      </c>
      <c r="AH83" s="4">
        <v>1706.15</v>
      </c>
      <c r="AI83" s="4">
        <v>1685.86</v>
      </c>
      <c r="AJ83" s="4">
        <v>1665.82</v>
      </c>
      <c r="AK83" s="4">
        <v>1645.93</v>
      </c>
      <c r="AL83" s="4">
        <v>1626.34</v>
      </c>
      <c r="AM83" s="4">
        <v>1606.93</v>
      </c>
      <c r="AN83" s="4">
        <v>1587.73</v>
      </c>
      <c r="AO83" s="4">
        <v>1568.88</v>
      </c>
      <c r="AP83" s="4">
        <v>1550.25</v>
      </c>
      <c r="AQ83" s="4">
        <v>1531.74</v>
      </c>
      <c r="AR83" s="4">
        <v>1513.48</v>
      </c>
      <c r="AS83" s="4">
        <v>1495.43</v>
      </c>
      <c r="AT83" s="4">
        <v>1477.66</v>
      </c>
      <c r="AU83" s="4">
        <v>1460.18</v>
      </c>
      <c r="AV83" s="4">
        <v>1442.78</v>
      </c>
      <c r="AW83" s="4">
        <v>1425.62</v>
      </c>
      <c r="AX83" s="4">
        <v>1408.77</v>
      </c>
      <c r="AY83" s="4">
        <v>1391.99</v>
      </c>
      <c r="AZ83" s="4">
        <v>1375.42</v>
      </c>
      <c r="BA83" s="4">
        <v>1359.04</v>
      </c>
      <c r="BB83" s="4">
        <v>1342.68</v>
      </c>
      <c r="BC83" s="4">
        <v>1326.61</v>
      </c>
      <c r="BD83" s="4">
        <v>1310.86</v>
      </c>
      <c r="BE83" s="4">
        <v>1295.24</v>
      </c>
      <c r="BF83" s="4">
        <v>1279.72</v>
      </c>
      <c r="BG83" s="4">
        <v>1264.46</v>
      </c>
      <c r="BH83" s="4">
        <v>1249.46</v>
      </c>
      <c r="BI83" s="4">
        <v>1234.6099999999999</v>
      </c>
      <c r="BJ83" s="4">
        <v>1219.8599999999999</v>
      </c>
      <c r="BK83" s="4">
        <v>1205.22</v>
      </c>
      <c r="BL83" s="4">
        <v>1190.8499999999999</v>
      </c>
      <c r="BM83" s="4">
        <v>1176.6500000000001</v>
      </c>
      <c r="BN83" s="4">
        <v>1162.6099999999999</v>
      </c>
      <c r="BO83" s="4">
        <v>1148.75</v>
      </c>
      <c r="BP83" s="4">
        <v>1135.05</v>
      </c>
      <c r="BQ83" s="4">
        <v>1121.51</v>
      </c>
      <c r="BR83" s="4">
        <v>1108.1300000000001</v>
      </c>
      <c r="BS83" s="4">
        <v>1094.92</v>
      </c>
      <c r="BT83" s="4">
        <v>1081.8599999999999</v>
      </c>
      <c r="BU83" s="4">
        <v>1068.96</v>
      </c>
      <c r="BV83" s="4">
        <v>1056.21</v>
      </c>
      <c r="BW83" s="4">
        <v>1043.6099999999999</v>
      </c>
      <c r="BX83" s="4">
        <v>1031.17</v>
      </c>
      <c r="BY83" s="4">
        <v>1018.87</v>
      </c>
      <c r="BZ83" s="4">
        <v>1006.72</v>
      </c>
      <c r="CA83" s="4">
        <v>994.71</v>
      </c>
      <c r="CB83" s="4">
        <v>982.85</v>
      </c>
      <c r="CC83" s="4">
        <v>971.13</v>
      </c>
      <c r="CD83" s="4">
        <v>959.55</v>
      </c>
      <c r="CE83" s="4">
        <v>948.1</v>
      </c>
      <c r="CF83" s="4">
        <v>936.79</v>
      </c>
      <c r="CG83" s="4">
        <v>925.62</v>
      </c>
      <c r="CH83" s="4">
        <v>914.58</v>
      </c>
      <c r="CI83" s="4">
        <v>903.68</v>
      </c>
      <c r="CJ83" s="4">
        <v>892.9</v>
      </c>
      <c r="CK83" s="4">
        <v>882.25</v>
      </c>
      <c r="CL83" s="4">
        <v>871.73</v>
      </c>
      <c r="CM83" s="4">
        <v>861.33</v>
      </c>
    </row>
    <row r="84" spans="1:91">
      <c r="A84" s="2">
        <v>78</v>
      </c>
      <c r="B84" s="4">
        <v>2751.44</v>
      </c>
      <c r="C84" s="4">
        <v>2718.73</v>
      </c>
      <c r="D84" s="4">
        <v>2686.63</v>
      </c>
      <c r="E84" s="4">
        <v>2655</v>
      </c>
      <c r="F84" s="4">
        <v>2623.72</v>
      </c>
      <c r="G84" s="4">
        <v>2592.81</v>
      </c>
      <c r="H84" s="4">
        <v>2562.21</v>
      </c>
      <c r="I84" s="4">
        <v>2531.94</v>
      </c>
      <c r="J84" s="4">
        <v>2502.14</v>
      </c>
      <c r="K84" s="4">
        <v>2472.75</v>
      </c>
      <c r="L84" s="4">
        <v>2443.64</v>
      </c>
      <c r="M84" s="4">
        <v>2414.71</v>
      </c>
      <c r="N84" s="4">
        <v>2386.13</v>
      </c>
      <c r="O84" s="4">
        <v>2357.9</v>
      </c>
      <c r="P84" s="4">
        <v>2329.85</v>
      </c>
      <c r="Q84" s="4">
        <v>2302.27</v>
      </c>
      <c r="R84" s="4">
        <v>2275.12</v>
      </c>
      <c r="S84" s="4">
        <v>2248.1999999999998</v>
      </c>
      <c r="T84" s="4">
        <v>2221.67</v>
      </c>
      <c r="U84" s="4">
        <v>2195.38</v>
      </c>
      <c r="V84" s="4">
        <v>2169.23</v>
      </c>
      <c r="W84" s="4">
        <v>2143.35</v>
      </c>
      <c r="X84" s="4">
        <v>2117.73</v>
      </c>
      <c r="Y84" s="4">
        <v>2092.5</v>
      </c>
      <c r="Z84" s="4">
        <v>2067.7199999999998</v>
      </c>
      <c r="AA84" s="4">
        <v>2043.1</v>
      </c>
      <c r="AB84" s="4">
        <v>2018.79</v>
      </c>
      <c r="AC84" s="4">
        <v>1994.88</v>
      </c>
      <c r="AD84" s="4">
        <v>1971.21</v>
      </c>
      <c r="AE84" s="4">
        <v>1947.75</v>
      </c>
      <c r="AF84" s="4">
        <v>1924.64</v>
      </c>
      <c r="AG84" s="4">
        <v>1901.63</v>
      </c>
      <c r="AH84" s="4">
        <v>1878.86</v>
      </c>
      <c r="AI84" s="4">
        <v>1856.55</v>
      </c>
      <c r="AJ84" s="4">
        <v>1834.48</v>
      </c>
      <c r="AK84" s="4">
        <v>1812.58</v>
      </c>
      <c r="AL84" s="4">
        <v>1790.97</v>
      </c>
      <c r="AM84" s="4">
        <v>1769.76</v>
      </c>
      <c r="AN84" s="4">
        <v>1748.75</v>
      </c>
      <c r="AO84" s="4">
        <v>1727.9</v>
      </c>
      <c r="AP84" s="4">
        <v>1707.27</v>
      </c>
      <c r="AQ84" s="4">
        <v>1686.91</v>
      </c>
      <c r="AR84" s="4">
        <v>1666.92</v>
      </c>
      <c r="AS84" s="4">
        <v>1647.15</v>
      </c>
      <c r="AT84" s="4">
        <v>1627.62</v>
      </c>
      <c r="AU84" s="4">
        <v>1608.26</v>
      </c>
      <c r="AV84" s="4">
        <v>1589.06</v>
      </c>
      <c r="AW84" s="4">
        <v>1570.31</v>
      </c>
      <c r="AX84" s="4">
        <v>1551.69</v>
      </c>
      <c r="AY84" s="4">
        <v>1533.15</v>
      </c>
      <c r="AZ84" s="4">
        <v>1514.91</v>
      </c>
      <c r="BA84" s="4">
        <v>1496.76</v>
      </c>
      <c r="BB84" s="4">
        <v>1478.88</v>
      </c>
      <c r="BC84" s="4">
        <v>1461.29</v>
      </c>
      <c r="BD84" s="4">
        <v>1443.89</v>
      </c>
      <c r="BE84" s="4">
        <v>1426.7</v>
      </c>
      <c r="BF84" s="4">
        <v>1409.73</v>
      </c>
      <c r="BG84" s="4">
        <v>1392.93</v>
      </c>
      <c r="BH84" s="4">
        <v>1376.34</v>
      </c>
      <c r="BI84" s="4">
        <v>1359.88</v>
      </c>
      <c r="BJ84" s="4">
        <v>1343.64</v>
      </c>
      <c r="BK84" s="4">
        <v>1327.62</v>
      </c>
      <c r="BL84" s="4">
        <v>1311.8</v>
      </c>
      <c r="BM84" s="4">
        <v>1296.17</v>
      </c>
      <c r="BN84" s="4">
        <v>1280.72</v>
      </c>
      <c r="BO84" s="4">
        <v>1265.46</v>
      </c>
      <c r="BP84" s="4">
        <v>1250.3800000000001</v>
      </c>
      <c r="BQ84" s="4">
        <v>1235.47</v>
      </c>
      <c r="BR84" s="4">
        <v>1220.75</v>
      </c>
      <c r="BS84" s="4">
        <v>1206.2</v>
      </c>
      <c r="BT84" s="4">
        <v>1191.83</v>
      </c>
      <c r="BU84" s="4">
        <v>1177.6199999999999</v>
      </c>
      <c r="BV84" s="4">
        <v>1163.5899999999999</v>
      </c>
      <c r="BW84" s="4">
        <v>1149.72</v>
      </c>
      <c r="BX84" s="4">
        <v>1136.02</v>
      </c>
      <c r="BY84" s="4">
        <v>1122.48</v>
      </c>
      <c r="BZ84" s="4">
        <v>1109.0999999999999</v>
      </c>
      <c r="CA84" s="4">
        <v>1095.8800000000001</v>
      </c>
      <c r="CB84" s="4">
        <v>1082.82</v>
      </c>
      <c r="CC84" s="4">
        <v>1069.92</v>
      </c>
      <c r="CD84" s="4">
        <v>1057.17</v>
      </c>
      <c r="CE84" s="4">
        <v>1044.57</v>
      </c>
      <c r="CF84" s="4">
        <v>1032.1199999999999</v>
      </c>
      <c r="CG84" s="4">
        <v>1019.82</v>
      </c>
      <c r="CH84" s="4">
        <v>1007.67</v>
      </c>
      <c r="CI84" s="4">
        <v>995.66</v>
      </c>
      <c r="CJ84" s="4">
        <v>983.79</v>
      </c>
      <c r="CK84" s="4">
        <v>972.07</v>
      </c>
      <c r="CL84" s="4">
        <v>960.48</v>
      </c>
      <c r="CM84" s="4">
        <v>949.03</v>
      </c>
    </row>
    <row r="85" spans="1:91">
      <c r="A85" s="2">
        <v>79</v>
      </c>
      <c r="B85" s="4">
        <v>3035.33</v>
      </c>
      <c r="C85" s="4">
        <v>2999.31</v>
      </c>
      <c r="D85" s="4">
        <v>2963.96</v>
      </c>
      <c r="E85" s="4">
        <v>2929.09</v>
      </c>
      <c r="F85" s="4">
        <v>2894.48</v>
      </c>
      <c r="G85" s="4">
        <v>2860.45</v>
      </c>
      <c r="H85" s="4">
        <v>2826.84</v>
      </c>
      <c r="I85" s="4">
        <v>2793.5</v>
      </c>
      <c r="J85" s="4">
        <v>2760.7</v>
      </c>
      <c r="K85" s="4">
        <v>2728.29</v>
      </c>
      <c r="L85" s="4">
        <v>2696.12</v>
      </c>
      <c r="M85" s="4">
        <v>2664.29</v>
      </c>
      <c r="N85" s="4">
        <v>2632.86</v>
      </c>
      <c r="O85" s="4">
        <v>2601.8200000000002</v>
      </c>
      <c r="P85" s="4">
        <v>2570.9499999999998</v>
      </c>
      <c r="Q85" s="4">
        <v>2540.5100000000002</v>
      </c>
      <c r="R85" s="4">
        <v>2510.48</v>
      </c>
      <c r="S85" s="4">
        <v>2480.8200000000002</v>
      </c>
      <c r="T85" s="4">
        <v>2451.48</v>
      </c>
      <c r="U85" s="4">
        <v>2422.52</v>
      </c>
      <c r="V85" s="4">
        <v>2393.9</v>
      </c>
      <c r="W85" s="4">
        <v>2365.33</v>
      </c>
      <c r="X85" s="4">
        <v>2336.9899999999998</v>
      </c>
      <c r="Y85" s="4">
        <v>2309.2600000000002</v>
      </c>
      <c r="Z85" s="4">
        <v>2281.8200000000002</v>
      </c>
      <c r="AA85" s="4">
        <v>2254.65</v>
      </c>
      <c r="AB85" s="4">
        <v>2228</v>
      </c>
      <c r="AC85" s="4">
        <v>2201.63</v>
      </c>
      <c r="AD85" s="4">
        <v>2175.4699999999998</v>
      </c>
      <c r="AE85" s="4">
        <v>2149.62</v>
      </c>
      <c r="AF85" s="4">
        <v>2124.09</v>
      </c>
      <c r="AG85" s="4">
        <v>2098.75</v>
      </c>
      <c r="AH85" s="4">
        <v>2073.73</v>
      </c>
      <c r="AI85" s="4">
        <v>2049.11</v>
      </c>
      <c r="AJ85" s="4">
        <v>2024.74</v>
      </c>
      <c r="AK85" s="4">
        <v>2000.61</v>
      </c>
      <c r="AL85" s="4">
        <v>1976.84</v>
      </c>
      <c r="AM85" s="4">
        <v>1953.37</v>
      </c>
      <c r="AN85" s="4">
        <v>1930.18</v>
      </c>
      <c r="AO85" s="4">
        <v>1907.26</v>
      </c>
      <c r="AP85" s="4">
        <v>1884.52</v>
      </c>
      <c r="AQ85" s="4">
        <v>1862.14</v>
      </c>
      <c r="AR85" s="4">
        <v>1840.05</v>
      </c>
      <c r="AS85" s="4">
        <v>1818.2</v>
      </c>
      <c r="AT85" s="4">
        <v>1796.64</v>
      </c>
      <c r="AU85" s="4">
        <v>1775.31</v>
      </c>
      <c r="AV85" s="4">
        <v>1754.31</v>
      </c>
      <c r="AW85" s="4">
        <v>1733.46</v>
      </c>
      <c r="AX85" s="4">
        <v>1712.75</v>
      </c>
      <c r="AY85" s="4">
        <v>1692.38</v>
      </c>
      <c r="AZ85" s="4">
        <v>1672.22</v>
      </c>
      <c r="BA85" s="4">
        <v>1652.3</v>
      </c>
      <c r="BB85" s="4">
        <v>1632.64</v>
      </c>
      <c r="BC85" s="4">
        <v>1613.2</v>
      </c>
      <c r="BD85" s="4">
        <v>1594.04</v>
      </c>
      <c r="BE85" s="4">
        <v>1575.15</v>
      </c>
      <c r="BF85" s="4">
        <v>1556.35</v>
      </c>
      <c r="BG85" s="4">
        <v>1537.72</v>
      </c>
      <c r="BH85" s="4">
        <v>1519.38</v>
      </c>
      <c r="BI85" s="4">
        <v>1501.31</v>
      </c>
      <c r="BJ85" s="4">
        <v>1483.43</v>
      </c>
      <c r="BK85" s="4">
        <v>1465.76</v>
      </c>
      <c r="BL85" s="4">
        <v>1448.31</v>
      </c>
      <c r="BM85" s="4">
        <v>1431.06</v>
      </c>
      <c r="BN85" s="4">
        <v>1414.02</v>
      </c>
      <c r="BO85" s="4">
        <v>1397.18</v>
      </c>
      <c r="BP85" s="4">
        <v>1380.55</v>
      </c>
      <c r="BQ85" s="4">
        <v>1364.11</v>
      </c>
      <c r="BR85" s="4">
        <v>1347.86</v>
      </c>
      <c r="BS85" s="4">
        <v>1331.81</v>
      </c>
      <c r="BT85" s="4">
        <v>1315.95</v>
      </c>
      <c r="BU85" s="4">
        <v>1300.28</v>
      </c>
      <c r="BV85" s="4">
        <v>1284.8</v>
      </c>
      <c r="BW85" s="4">
        <v>1269.5</v>
      </c>
      <c r="BX85" s="4">
        <v>1254.3800000000001</v>
      </c>
      <c r="BY85" s="4">
        <v>1239.44</v>
      </c>
      <c r="BZ85" s="4">
        <v>1224.68</v>
      </c>
      <c r="CA85" s="4">
        <v>1210.0999999999999</v>
      </c>
      <c r="CB85" s="4">
        <v>1195.69</v>
      </c>
      <c r="CC85" s="4">
        <v>1181.45</v>
      </c>
      <c r="CD85" s="4">
        <v>1167.3800000000001</v>
      </c>
      <c r="CE85" s="4">
        <v>1153.48</v>
      </c>
      <c r="CF85" s="4">
        <v>1139.75</v>
      </c>
      <c r="CG85" s="4">
        <v>1126.17</v>
      </c>
      <c r="CH85" s="4">
        <v>1112.76</v>
      </c>
      <c r="CI85" s="4">
        <v>1099.51</v>
      </c>
      <c r="CJ85" s="4">
        <v>1086.42</v>
      </c>
      <c r="CK85" s="4">
        <v>1073.48</v>
      </c>
      <c r="CL85" s="4">
        <v>1060.7</v>
      </c>
      <c r="CM85" s="4">
        <v>1048.07</v>
      </c>
    </row>
    <row r="86" spans="1:91">
      <c r="A86" s="2">
        <v>80</v>
      </c>
      <c r="B86" s="4">
        <v>3359.45</v>
      </c>
      <c r="C86" s="4">
        <v>3319.71</v>
      </c>
      <c r="D86" s="4">
        <v>3280.58</v>
      </c>
      <c r="E86" s="4">
        <v>3241.98</v>
      </c>
      <c r="F86" s="4">
        <v>3203.87</v>
      </c>
      <c r="G86" s="4">
        <v>3166.26</v>
      </c>
      <c r="H86" s="4">
        <v>3129.03</v>
      </c>
      <c r="I86" s="4">
        <v>3092.24</v>
      </c>
      <c r="J86" s="4">
        <v>3055.92</v>
      </c>
      <c r="K86" s="4">
        <v>3020.13</v>
      </c>
      <c r="L86" s="4">
        <v>2984.65</v>
      </c>
      <c r="M86" s="4">
        <v>2949.56</v>
      </c>
      <c r="N86" s="4">
        <v>2914.93</v>
      </c>
      <c r="O86" s="4">
        <v>2880.52</v>
      </c>
      <c r="P86" s="4">
        <v>2846.46</v>
      </c>
      <c r="Q86" s="4">
        <v>2812.7</v>
      </c>
      <c r="R86" s="4">
        <v>2779.46</v>
      </c>
      <c r="S86" s="4">
        <v>2746.75</v>
      </c>
      <c r="T86" s="4">
        <v>2714.35</v>
      </c>
      <c r="U86" s="4">
        <v>2682.32</v>
      </c>
      <c r="V86" s="4">
        <v>2650.7</v>
      </c>
      <c r="W86" s="4">
        <v>2619.02</v>
      </c>
      <c r="X86" s="4">
        <v>2587.62</v>
      </c>
      <c r="Y86" s="4">
        <v>2556.9299999999998</v>
      </c>
      <c r="Z86" s="4">
        <v>2526.56</v>
      </c>
      <c r="AA86" s="4">
        <v>2496.63</v>
      </c>
      <c r="AB86" s="4">
        <v>2467.13</v>
      </c>
      <c r="AC86" s="4">
        <v>2437.9299999999998</v>
      </c>
      <c r="AD86" s="4">
        <v>2408.9899999999998</v>
      </c>
      <c r="AE86" s="4">
        <v>2380.4499999999998</v>
      </c>
      <c r="AF86" s="4">
        <v>2352.2399999999998</v>
      </c>
      <c r="AG86" s="4">
        <v>2324.17</v>
      </c>
      <c r="AH86" s="4">
        <v>2296.4899999999998</v>
      </c>
      <c r="AI86" s="4">
        <v>2269.2800000000002</v>
      </c>
      <c r="AJ86" s="4">
        <v>2242.36</v>
      </c>
      <c r="AK86" s="4">
        <v>2215.66</v>
      </c>
      <c r="AL86" s="4">
        <v>2189.34</v>
      </c>
      <c r="AM86" s="4">
        <v>2163.36</v>
      </c>
      <c r="AN86" s="4">
        <v>2137.71</v>
      </c>
      <c r="AO86" s="4">
        <v>2112.29</v>
      </c>
      <c r="AP86" s="4">
        <v>2087.09</v>
      </c>
      <c r="AQ86" s="4">
        <v>2062.36</v>
      </c>
      <c r="AR86" s="4">
        <v>2037.98</v>
      </c>
      <c r="AS86" s="4">
        <v>2013.8</v>
      </c>
      <c r="AT86" s="4">
        <v>1989.95</v>
      </c>
      <c r="AU86" s="4">
        <v>1966.43</v>
      </c>
      <c r="AV86" s="4">
        <v>1943</v>
      </c>
      <c r="AW86" s="4">
        <v>1919.83</v>
      </c>
      <c r="AX86" s="4">
        <v>1897.07</v>
      </c>
      <c r="AY86" s="4">
        <v>1874.6</v>
      </c>
      <c r="AZ86" s="4">
        <v>1852.32</v>
      </c>
      <c r="BA86" s="4">
        <v>1830.25</v>
      </c>
      <c r="BB86" s="4">
        <v>1808.44</v>
      </c>
      <c r="BC86" s="4">
        <v>1786.93</v>
      </c>
      <c r="BD86" s="4">
        <v>1765.77</v>
      </c>
      <c r="BE86" s="4">
        <v>1744.78</v>
      </c>
      <c r="BF86" s="4">
        <v>1723.94</v>
      </c>
      <c r="BG86" s="4">
        <v>1703.41</v>
      </c>
      <c r="BH86" s="4">
        <v>1683.17</v>
      </c>
      <c r="BI86" s="4">
        <v>1663.14</v>
      </c>
      <c r="BJ86" s="4">
        <v>1643.36</v>
      </c>
      <c r="BK86" s="4">
        <v>1623.81</v>
      </c>
      <c r="BL86" s="4">
        <v>1604.49</v>
      </c>
      <c r="BM86" s="4">
        <v>1585.4</v>
      </c>
      <c r="BN86" s="4">
        <v>1566.54</v>
      </c>
      <c r="BO86" s="4">
        <v>1547.9</v>
      </c>
      <c r="BP86" s="4">
        <v>1529.48</v>
      </c>
      <c r="BQ86" s="4">
        <v>1511.29</v>
      </c>
      <c r="BR86" s="4">
        <v>1493.31</v>
      </c>
      <c r="BS86" s="4">
        <v>1475.54</v>
      </c>
      <c r="BT86" s="4">
        <v>1457.99</v>
      </c>
      <c r="BU86" s="4">
        <v>1440.64</v>
      </c>
      <c r="BV86" s="4">
        <v>1423.5</v>
      </c>
      <c r="BW86" s="4">
        <v>1406.57</v>
      </c>
      <c r="BX86" s="4">
        <v>1389.83</v>
      </c>
      <c r="BY86" s="4">
        <v>1373.3</v>
      </c>
      <c r="BZ86" s="4">
        <v>1356.96</v>
      </c>
      <c r="CA86" s="4">
        <v>1340.82</v>
      </c>
      <c r="CB86" s="4">
        <v>1324.86</v>
      </c>
      <c r="CC86" s="4">
        <v>1309.0999999999999</v>
      </c>
      <c r="CD86" s="4">
        <v>1293.53</v>
      </c>
      <c r="CE86" s="4">
        <v>1278.1400000000001</v>
      </c>
      <c r="CF86" s="4">
        <v>1262.93</v>
      </c>
      <c r="CG86" s="4">
        <v>1247.9100000000001</v>
      </c>
      <c r="CH86" s="4">
        <v>1233.06</v>
      </c>
      <c r="CI86" s="4">
        <v>1218.3900000000001</v>
      </c>
      <c r="CJ86" s="4">
        <v>1203.9000000000001</v>
      </c>
      <c r="CK86" s="4">
        <v>1189.57</v>
      </c>
      <c r="CL86" s="4">
        <v>1175.42</v>
      </c>
      <c r="CM86" s="4">
        <v>1161.44</v>
      </c>
    </row>
    <row r="87" spans="1:91">
      <c r="A87" s="2">
        <v>81</v>
      </c>
      <c r="B87" s="4">
        <v>3733.61</v>
      </c>
      <c r="C87" s="4">
        <v>3689.59</v>
      </c>
      <c r="D87" s="4">
        <v>3646.25</v>
      </c>
      <c r="E87" s="4">
        <v>3603.38</v>
      </c>
      <c r="F87" s="4">
        <v>3560.98</v>
      </c>
      <c r="G87" s="4">
        <v>3519.18</v>
      </c>
      <c r="H87" s="4">
        <v>3477.84</v>
      </c>
      <c r="I87" s="4">
        <v>3437.12</v>
      </c>
      <c r="J87" s="4">
        <v>3397.02</v>
      </c>
      <c r="K87" s="4">
        <v>3357.24</v>
      </c>
      <c r="L87" s="4">
        <v>3317.93</v>
      </c>
      <c r="M87" s="4">
        <v>3279.03</v>
      </c>
      <c r="N87" s="4">
        <v>3240.4</v>
      </c>
      <c r="O87" s="4">
        <v>3202.28</v>
      </c>
      <c r="P87" s="4">
        <v>3164.4</v>
      </c>
      <c r="Q87" s="4">
        <v>3127.02</v>
      </c>
      <c r="R87" s="4">
        <v>3090.31</v>
      </c>
      <c r="S87" s="4">
        <v>3053.92</v>
      </c>
      <c r="T87" s="4">
        <v>3017.9</v>
      </c>
      <c r="U87" s="4">
        <v>2982.51</v>
      </c>
      <c r="V87" s="4">
        <v>2947.28</v>
      </c>
      <c r="W87" s="4">
        <v>2912</v>
      </c>
      <c r="X87" s="4">
        <v>2877.26</v>
      </c>
      <c r="Y87" s="4">
        <v>2843.07</v>
      </c>
      <c r="Z87" s="4">
        <v>2809.38</v>
      </c>
      <c r="AA87" s="4">
        <v>2776.23</v>
      </c>
      <c r="AB87" s="4">
        <v>2743.4</v>
      </c>
      <c r="AC87" s="4">
        <v>2710.92</v>
      </c>
      <c r="AD87" s="4">
        <v>2678.89</v>
      </c>
      <c r="AE87" s="4">
        <v>2647.17</v>
      </c>
      <c r="AF87" s="4">
        <v>2615.73</v>
      </c>
      <c r="AG87" s="4">
        <v>2584.59</v>
      </c>
      <c r="AH87" s="4">
        <v>2553.89</v>
      </c>
      <c r="AI87" s="4">
        <v>2523.73</v>
      </c>
      <c r="AJ87" s="4">
        <v>2493.81</v>
      </c>
      <c r="AK87" s="4">
        <v>2464.14</v>
      </c>
      <c r="AL87" s="4">
        <v>2434.92</v>
      </c>
      <c r="AM87" s="4">
        <v>2406.08</v>
      </c>
      <c r="AN87" s="4">
        <v>2377.48</v>
      </c>
      <c r="AO87" s="4">
        <v>2349.15</v>
      </c>
      <c r="AP87" s="4">
        <v>2321.2800000000002</v>
      </c>
      <c r="AQ87" s="4">
        <v>2293.94</v>
      </c>
      <c r="AR87" s="4">
        <v>2266.86</v>
      </c>
      <c r="AS87" s="4">
        <v>2239.9299999999998</v>
      </c>
      <c r="AT87" s="4">
        <v>2213.41</v>
      </c>
      <c r="AU87" s="4">
        <v>2187.13</v>
      </c>
      <c r="AV87" s="4">
        <v>2161.16</v>
      </c>
      <c r="AW87" s="4">
        <v>2135.58</v>
      </c>
      <c r="AX87" s="4">
        <v>2110.3000000000002</v>
      </c>
      <c r="AY87" s="4">
        <v>2085.31</v>
      </c>
      <c r="AZ87" s="4">
        <v>2060.5</v>
      </c>
      <c r="BA87" s="4">
        <v>2035.93</v>
      </c>
      <c r="BB87" s="4">
        <v>2011.7</v>
      </c>
      <c r="BC87" s="4">
        <v>1987.83</v>
      </c>
      <c r="BD87" s="4">
        <v>1964.29</v>
      </c>
      <c r="BE87" s="4">
        <v>1940.95</v>
      </c>
      <c r="BF87" s="4">
        <v>1917.78</v>
      </c>
      <c r="BG87" s="4">
        <v>1894.97</v>
      </c>
      <c r="BH87" s="4">
        <v>1872.45</v>
      </c>
      <c r="BI87" s="4">
        <v>1850.2</v>
      </c>
      <c r="BJ87" s="4">
        <v>1828.21</v>
      </c>
      <c r="BK87" s="4">
        <v>1806.48</v>
      </c>
      <c r="BL87" s="4">
        <v>1785.01</v>
      </c>
      <c r="BM87" s="4">
        <v>1763.8</v>
      </c>
      <c r="BN87" s="4">
        <v>1742.84</v>
      </c>
      <c r="BO87" s="4">
        <v>1722.13</v>
      </c>
      <c r="BP87" s="4">
        <v>1701.66</v>
      </c>
      <c r="BQ87" s="4">
        <v>1681.44</v>
      </c>
      <c r="BR87" s="4">
        <v>1661.46</v>
      </c>
      <c r="BS87" s="4">
        <v>1641.71</v>
      </c>
      <c r="BT87" s="4">
        <v>1622.2</v>
      </c>
      <c r="BU87" s="4">
        <v>1602.92</v>
      </c>
      <c r="BV87" s="4">
        <v>1583.87</v>
      </c>
      <c r="BW87" s="4">
        <v>1565.05</v>
      </c>
      <c r="BX87" s="4">
        <v>1546.45</v>
      </c>
      <c r="BY87" s="4">
        <v>1528.07</v>
      </c>
      <c r="BZ87" s="4">
        <v>1509.91</v>
      </c>
      <c r="CA87" s="4">
        <v>1491.97</v>
      </c>
      <c r="CB87" s="4">
        <v>1474.24</v>
      </c>
      <c r="CC87" s="4">
        <v>1456.72</v>
      </c>
      <c r="CD87" s="4">
        <v>1439.41</v>
      </c>
      <c r="CE87" s="4">
        <v>1422.3</v>
      </c>
      <c r="CF87" s="4">
        <v>1405.4</v>
      </c>
      <c r="CG87" s="4">
        <v>1388.69</v>
      </c>
      <c r="CH87" s="4">
        <v>1372.19</v>
      </c>
      <c r="CI87" s="4">
        <v>1355.88</v>
      </c>
      <c r="CJ87" s="4">
        <v>1339.77</v>
      </c>
      <c r="CK87" s="4">
        <v>1323.85</v>
      </c>
      <c r="CL87" s="4">
        <v>1308.1199999999999</v>
      </c>
      <c r="CM87" s="4">
        <v>1292.57</v>
      </c>
    </row>
    <row r="88" spans="1:91">
      <c r="A88" s="2">
        <v>82</v>
      </c>
      <c r="B88" s="4">
        <v>4166.26</v>
      </c>
      <c r="C88" s="4">
        <v>4117.24</v>
      </c>
      <c r="D88" s="4">
        <v>4068.82</v>
      </c>
      <c r="E88" s="4">
        <v>4021.12</v>
      </c>
      <c r="F88" s="4">
        <v>3974.08</v>
      </c>
      <c r="G88" s="4">
        <v>3927.53</v>
      </c>
      <c r="H88" s="4">
        <v>3881.66</v>
      </c>
      <c r="I88" s="4">
        <v>3836.27</v>
      </c>
      <c r="J88" s="4">
        <v>3791.49</v>
      </c>
      <c r="K88" s="4">
        <v>3747.34</v>
      </c>
      <c r="L88" s="4">
        <v>3703.5</v>
      </c>
      <c r="M88" s="4">
        <v>3660</v>
      </c>
      <c r="N88" s="4">
        <v>3617.07</v>
      </c>
      <c r="O88" s="4">
        <v>3574.6</v>
      </c>
      <c r="P88" s="4">
        <v>3532.45</v>
      </c>
      <c r="Q88" s="4">
        <v>3490.84</v>
      </c>
      <c r="R88" s="4">
        <v>3449.77</v>
      </c>
      <c r="S88" s="4">
        <v>3409.28</v>
      </c>
      <c r="T88" s="4">
        <v>3369.26</v>
      </c>
      <c r="U88" s="4">
        <v>3329.78</v>
      </c>
      <c r="V88" s="4">
        <v>3290.6</v>
      </c>
      <c r="W88" s="4">
        <v>3251.25</v>
      </c>
      <c r="X88" s="4">
        <v>3212.46</v>
      </c>
      <c r="Y88" s="4">
        <v>3174.41</v>
      </c>
      <c r="Z88" s="4">
        <v>3136.88</v>
      </c>
      <c r="AA88" s="4">
        <v>3099.8</v>
      </c>
      <c r="AB88" s="4">
        <v>3063.12</v>
      </c>
      <c r="AC88" s="4">
        <v>3027.08</v>
      </c>
      <c r="AD88" s="4">
        <v>2991.37</v>
      </c>
      <c r="AE88" s="4">
        <v>2956</v>
      </c>
      <c r="AF88" s="4">
        <v>2921</v>
      </c>
      <c r="AG88" s="4">
        <v>2886.17</v>
      </c>
      <c r="AH88" s="4">
        <v>2851.91</v>
      </c>
      <c r="AI88" s="4">
        <v>2818.3</v>
      </c>
      <c r="AJ88" s="4">
        <v>2784.89</v>
      </c>
      <c r="AK88" s="4">
        <v>2751.88</v>
      </c>
      <c r="AL88" s="4">
        <v>2719.29</v>
      </c>
      <c r="AM88" s="4">
        <v>2687.12</v>
      </c>
      <c r="AN88" s="4">
        <v>2655.29</v>
      </c>
      <c r="AO88" s="4">
        <v>2623.67</v>
      </c>
      <c r="AP88" s="4">
        <v>2592.59</v>
      </c>
      <c r="AQ88" s="4">
        <v>2562.04</v>
      </c>
      <c r="AR88" s="4">
        <v>2531.77</v>
      </c>
      <c r="AS88" s="4">
        <v>2501.86</v>
      </c>
      <c r="AT88" s="4">
        <v>2472.2600000000002</v>
      </c>
      <c r="AU88" s="4">
        <v>2443.0300000000002</v>
      </c>
      <c r="AV88" s="4">
        <v>2414.12</v>
      </c>
      <c r="AW88" s="4">
        <v>2385.5100000000002</v>
      </c>
      <c r="AX88" s="4">
        <v>2357.3000000000002</v>
      </c>
      <c r="AY88" s="4">
        <v>2329.31</v>
      </c>
      <c r="AZ88" s="4">
        <v>2301.62</v>
      </c>
      <c r="BA88" s="4">
        <v>2274.2199999999998</v>
      </c>
      <c r="BB88" s="4">
        <v>2247.2199999999998</v>
      </c>
      <c r="BC88" s="4">
        <v>2220.7199999999998</v>
      </c>
      <c r="BD88" s="4">
        <v>2194.34</v>
      </c>
      <c r="BE88" s="4">
        <v>2168.2199999999998</v>
      </c>
      <c r="BF88" s="4">
        <v>2142.4499999999998</v>
      </c>
      <c r="BG88" s="4">
        <v>2117.02</v>
      </c>
      <c r="BH88" s="4">
        <v>2091.9</v>
      </c>
      <c r="BI88" s="4">
        <v>2067.0700000000002</v>
      </c>
      <c r="BJ88" s="4">
        <v>2042.53</v>
      </c>
      <c r="BK88" s="4">
        <v>2018.29</v>
      </c>
      <c r="BL88" s="4">
        <v>1994.34</v>
      </c>
      <c r="BM88" s="4">
        <v>1970.66</v>
      </c>
      <c r="BN88" s="4">
        <v>1947.27</v>
      </c>
      <c r="BO88" s="4">
        <v>1924.16</v>
      </c>
      <c r="BP88" s="4">
        <v>1901.32</v>
      </c>
      <c r="BQ88" s="4">
        <v>1878.76</v>
      </c>
      <c r="BR88" s="4">
        <v>1856.46</v>
      </c>
      <c r="BS88" s="4">
        <v>1834.42</v>
      </c>
      <c r="BT88" s="4">
        <v>1812.65</v>
      </c>
      <c r="BU88" s="4">
        <v>1791.14</v>
      </c>
      <c r="BV88" s="4">
        <v>1769.88</v>
      </c>
      <c r="BW88" s="4">
        <v>1748.87</v>
      </c>
      <c r="BX88" s="4">
        <v>1728.11</v>
      </c>
      <c r="BY88" s="4">
        <v>1707.6</v>
      </c>
      <c r="BZ88" s="4">
        <v>1687.34</v>
      </c>
      <c r="CA88" s="4">
        <v>1667.31</v>
      </c>
      <c r="CB88" s="4">
        <v>1647.52</v>
      </c>
      <c r="CC88" s="4">
        <v>1627.96</v>
      </c>
      <c r="CD88" s="4">
        <v>1608.64</v>
      </c>
      <c r="CE88" s="4">
        <v>1589.55</v>
      </c>
      <c r="CF88" s="4">
        <v>1570.68</v>
      </c>
      <c r="CG88" s="4">
        <v>1552.04</v>
      </c>
      <c r="CH88" s="4">
        <v>1533.62</v>
      </c>
      <c r="CI88" s="4">
        <v>1515.42</v>
      </c>
      <c r="CJ88" s="4">
        <v>1497.43</v>
      </c>
      <c r="CK88" s="4">
        <v>1479.66</v>
      </c>
      <c r="CL88" s="4">
        <v>1462.1</v>
      </c>
      <c r="CM88" s="4">
        <v>1444.74</v>
      </c>
    </row>
    <row r="89" spans="1:91">
      <c r="A89" s="2">
        <v>83</v>
      </c>
      <c r="B89" s="4">
        <v>4659.42</v>
      </c>
      <c r="C89" s="4">
        <v>4604.68</v>
      </c>
      <c r="D89" s="4">
        <v>4550.83</v>
      </c>
      <c r="E89" s="4">
        <v>4497.7700000000004</v>
      </c>
      <c r="F89" s="4">
        <v>4445.13</v>
      </c>
      <c r="G89" s="4">
        <v>4393.21</v>
      </c>
      <c r="H89" s="4">
        <v>4341.95</v>
      </c>
      <c r="I89" s="4">
        <v>4291.32</v>
      </c>
      <c r="J89" s="4">
        <v>4241.4799999999996</v>
      </c>
      <c r="K89" s="4">
        <v>4192.12</v>
      </c>
      <c r="L89" s="4">
        <v>4143.18</v>
      </c>
      <c r="M89" s="4">
        <v>4094.75</v>
      </c>
      <c r="N89" s="4">
        <v>4046.88</v>
      </c>
      <c r="O89" s="4">
        <v>3999.51</v>
      </c>
      <c r="P89" s="4">
        <v>3952.36</v>
      </c>
      <c r="Q89" s="4">
        <v>3905.77</v>
      </c>
      <c r="R89" s="4">
        <v>3860.01</v>
      </c>
      <c r="S89" s="4">
        <v>3814.81</v>
      </c>
      <c r="T89" s="4">
        <v>3770.17</v>
      </c>
      <c r="U89" s="4">
        <v>3726.07</v>
      </c>
      <c r="V89" s="4">
        <v>3682.14</v>
      </c>
      <c r="W89" s="4">
        <v>3638.38</v>
      </c>
      <c r="X89" s="4">
        <v>3595.05</v>
      </c>
      <c r="Y89" s="4">
        <v>3552.42</v>
      </c>
      <c r="Z89" s="4">
        <v>3510.5</v>
      </c>
      <c r="AA89" s="4">
        <v>3469.19</v>
      </c>
      <c r="AB89" s="4">
        <v>3428.31</v>
      </c>
      <c r="AC89" s="4">
        <v>3387.88</v>
      </c>
      <c r="AD89" s="4">
        <v>3348.01</v>
      </c>
      <c r="AE89" s="4">
        <v>3308.48</v>
      </c>
      <c r="AF89" s="4">
        <v>3269.26</v>
      </c>
      <c r="AG89" s="4">
        <v>3230.42</v>
      </c>
      <c r="AH89" s="4">
        <v>3192.26</v>
      </c>
      <c r="AI89" s="4">
        <v>3154.59</v>
      </c>
      <c r="AJ89" s="4">
        <v>3117.28</v>
      </c>
      <c r="AK89" s="4">
        <v>3080.41</v>
      </c>
      <c r="AL89" s="4">
        <v>3044.05</v>
      </c>
      <c r="AM89" s="4">
        <v>3008.13</v>
      </c>
      <c r="AN89" s="4">
        <v>2972.43</v>
      </c>
      <c r="AO89" s="4">
        <v>2937.09</v>
      </c>
      <c r="AP89" s="4">
        <v>2902.26</v>
      </c>
      <c r="AQ89" s="4">
        <v>2868.07</v>
      </c>
      <c r="AR89" s="4">
        <v>2834.32</v>
      </c>
      <c r="AS89" s="4">
        <v>2800.83</v>
      </c>
      <c r="AT89" s="4">
        <v>2767.85</v>
      </c>
      <c r="AU89" s="4">
        <v>2735.24</v>
      </c>
      <c r="AV89" s="4">
        <v>2702.9</v>
      </c>
      <c r="AW89" s="4">
        <v>2670.92</v>
      </c>
      <c r="AX89" s="4">
        <v>2639.29</v>
      </c>
      <c r="AY89" s="4">
        <v>2608.0500000000002</v>
      </c>
      <c r="AZ89" s="4">
        <v>2577.16</v>
      </c>
      <c r="BA89" s="4">
        <v>2546.66</v>
      </c>
      <c r="BB89" s="4">
        <v>2516.5500000000002</v>
      </c>
      <c r="BC89" s="4">
        <v>2486.75</v>
      </c>
      <c r="BD89" s="4">
        <v>2457.25</v>
      </c>
      <c r="BE89" s="4">
        <v>2428.0300000000002</v>
      </c>
      <c r="BF89" s="4">
        <v>2399.2600000000002</v>
      </c>
      <c r="BG89" s="4">
        <v>2370.8200000000002</v>
      </c>
      <c r="BH89" s="4">
        <v>2342.73</v>
      </c>
      <c r="BI89" s="4">
        <v>2314.96</v>
      </c>
      <c r="BJ89" s="4">
        <v>2287.5300000000002</v>
      </c>
      <c r="BK89" s="4">
        <v>2260.42</v>
      </c>
      <c r="BL89" s="4">
        <v>2233.63</v>
      </c>
      <c r="BM89" s="4">
        <v>2207.15</v>
      </c>
      <c r="BN89" s="4">
        <v>2181</v>
      </c>
      <c r="BO89" s="4">
        <v>2155.15</v>
      </c>
      <c r="BP89" s="4">
        <v>2129.61</v>
      </c>
      <c r="BQ89" s="4">
        <v>2104.37</v>
      </c>
      <c r="BR89" s="4">
        <v>2079.4299999999998</v>
      </c>
      <c r="BS89" s="4">
        <v>2054.7800000000002</v>
      </c>
      <c r="BT89" s="4">
        <v>2030.43</v>
      </c>
      <c r="BU89" s="4">
        <v>2006.37</v>
      </c>
      <c r="BV89" s="4">
        <v>1982.59</v>
      </c>
      <c r="BW89" s="4">
        <v>1959.09</v>
      </c>
      <c r="BX89" s="4">
        <v>1935.88</v>
      </c>
      <c r="BY89" s="4">
        <v>1912.93</v>
      </c>
      <c r="BZ89" s="4">
        <v>1890.26</v>
      </c>
      <c r="CA89" s="4">
        <v>1867.86</v>
      </c>
      <c r="CB89" s="4">
        <v>1845.72</v>
      </c>
      <c r="CC89" s="4">
        <v>1823.85</v>
      </c>
      <c r="CD89" s="4">
        <v>1802.23</v>
      </c>
      <c r="CE89" s="4">
        <v>1780.87</v>
      </c>
      <c r="CF89" s="4">
        <v>1759.77</v>
      </c>
      <c r="CG89" s="4">
        <v>1738.91</v>
      </c>
      <c r="CH89" s="4">
        <v>1718.3</v>
      </c>
      <c r="CI89" s="4">
        <v>1697.94</v>
      </c>
      <c r="CJ89" s="4">
        <v>1677.82</v>
      </c>
      <c r="CK89" s="4">
        <v>1657.93</v>
      </c>
      <c r="CL89" s="4">
        <v>1638.28</v>
      </c>
      <c r="CM89" s="4">
        <v>1618.87</v>
      </c>
    </row>
    <row r="90" spans="1:91">
      <c r="A90" s="2">
        <v>84</v>
      </c>
      <c r="B90" s="4">
        <v>5211.67</v>
      </c>
      <c r="C90" s="4">
        <v>5150.67</v>
      </c>
      <c r="D90" s="4">
        <v>5090.59</v>
      </c>
      <c r="E90" s="4">
        <v>5031.28</v>
      </c>
      <c r="F90" s="4">
        <v>4972.66</v>
      </c>
      <c r="G90" s="4">
        <v>4914.8</v>
      </c>
      <c r="H90" s="4">
        <v>4857.54</v>
      </c>
      <c r="I90" s="4">
        <v>4801.01</v>
      </c>
      <c r="J90" s="4">
        <v>4745.3599999999997</v>
      </c>
      <c r="K90" s="4">
        <v>4690.3100000000004</v>
      </c>
      <c r="L90" s="4">
        <v>4635.7299999999996</v>
      </c>
      <c r="M90" s="4">
        <v>4581.6400000000003</v>
      </c>
      <c r="N90" s="4">
        <v>4528.21</v>
      </c>
      <c r="O90" s="4">
        <v>4475.26</v>
      </c>
      <c r="P90" s="4">
        <v>4422.6099999999997</v>
      </c>
      <c r="Q90" s="4">
        <v>4370.74</v>
      </c>
      <c r="R90" s="4">
        <v>4319.71</v>
      </c>
      <c r="S90" s="4">
        <v>4269.32</v>
      </c>
      <c r="T90" s="4">
        <v>4219.34</v>
      </c>
      <c r="U90" s="4">
        <v>4169.9799999999996</v>
      </c>
      <c r="V90" s="4">
        <v>4121.16</v>
      </c>
      <c r="W90" s="4">
        <v>4072.25</v>
      </c>
      <c r="X90" s="4">
        <v>4023.81</v>
      </c>
      <c r="Y90" s="4">
        <v>3976.27</v>
      </c>
      <c r="Z90" s="4">
        <v>3929.48</v>
      </c>
      <c r="AA90" s="4">
        <v>3883.28</v>
      </c>
      <c r="AB90" s="4">
        <v>3837.63</v>
      </c>
      <c r="AC90" s="4">
        <v>3792.51</v>
      </c>
      <c r="AD90" s="4">
        <v>3747.84</v>
      </c>
      <c r="AE90" s="4">
        <v>3703.71</v>
      </c>
      <c r="AF90" s="4">
        <v>3660</v>
      </c>
      <c r="AG90" s="4">
        <v>3616.65</v>
      </c>
      <c r="AH90" s="4">
        <v>3573.91</v>
      </c>
      <c r="AI90" s="4">
        <v>3531.8</v>
      </c>
      <c r="AJ90" s="4">
        <v>3490.19</v>
      </c>
      <c r="AK90" s="4">
        <v>3449.05</v>
      </c>
      <c r="AL90" s="4">
        <v>3408.33</v>
      </c>
      <c r="AM90" s="4">
        <v>3368.07</v>
      </c>
      <c r="AN90" s="4">
        <v>3328.25</v>
      </c>
      <c r="AO90" s="4">
        <v>3288.77</v>
      </c>
      <c r="AP90" s="4">
        <v>3249.87</v>
      </c>
      <c r="AQ90" s="4">
        <v>3211.66</v>
      </c>
      <c r="AR90" s="4">
        <v>3173.86</v>
      </c>
      <c r="AS90" s="4">
        <v>3136.53</v>
      </c>
      <c r="AT90" s="4">
        <v>3099.58</v>
      </c>
      <c r="AU90" s="4">
        <v>3063.07</v>
      </c>
      <c r="AV90" s="4">
        <v>3027.03</v>
      </c>
      <c r="AW90" s="4">
        <v>2991.25</v>
      </c>
      <c r="AX90" s="4">
        <v>2955.77</v>
      </c>
      <c r="AY90" s="4">
        <v>2920.95</v>
      </c>
      <c r="AZ90" s="4">
        <v>2886.52</v>
      </c>
      <c r="BA90" s="4">
        <v>2852.34</v>
      </c>
      <c r="BB90" s="4">
        <v>2818.61</v>
      </c>
      <c r="BC90" s="4">
        <v>2785.25</v>
      </c>
      <c r="BD90" s="4">
        <v>2752.28</v>
      </c>
      <c r="BE90" s="4">
        <v>2719.71</v>
      </c>
      <c r="BF90" s="4">
        <v>2687.53</v>
      </c>
      <c r="BG90" s="4">
        <v>2655.74</v>
      </c>
      <c r="BH90" s="4">
        <v>2624.31</v>
      </c>
      <c r="BI90" s="4">
        <v>2593.2600000000002</v>
      </c>
      <c r="BJ90" s="4">
        <v>2562.58</v>
      </c>
      <c r="BK90" s="4">
        <v>2532.2600000000002</v>
      </c>
      <c r="BL90" s="4">
        <v>2502.3000000000002</v>
      </c>
      <c r="BM90" s="4">
        <v>2472.6999999999998</v>
      </c>
      <c r="BN90" s="4">
        <v>2443.44</v>
      </c>
      <c r="BO90" s="4">
        <v>2414.5300000000002</v>
      </c>
      <c r="BP90" s="4">
        <v>2385.96</v>
      </c>
      <c r="BQ90" s="4">
        <v>2357.73</v>
      </c>
      <c r="BR90" s="4">
        <v>2329.84</v>
      </c>
      <c r="BS90" s="4">
        <v>2302.27</v>
      </c>
      <c r="BT90" s="4">
        <v>2275.0300000000002</v>
      </c>
      <c r="BU90" s="4">
        <v>2248.11</v>
      </c>
      <c r="BV90" s="4">
        <v>2221.52</v>
      </c>
      <c r="BW90" s="4">
        <v>2195.23</v>
      </c>
      <c r="BX90" s="4">
        <v>2169.2600000000002</v>
      </c>
      <c r="BY90" s="4">
        <v>2143.59</v>
      </c>
      <c r="BZ90" s="4">
        <v>2118.23</v>
      </c>
      <c r="CA90" s="4">
        <v>2093.17</v>
      </c>
      <c r="CB90" s="4">
        <v>2068.4</v>
      </c>
      <c r="CC90" s="4">
        <v>2043.93</v>
      </c>
      <c r="CD90" s="4">
        <v>2019.75</v>
      </c>
      <c r="CE90" s="4">
        <v>1995.85</v>
      </c>
      <c r="CF90" s="4">
        <v>1972.24</v>
      </c>
      <c r="CG90" s="4">
        <v>1948.9</v>
      </c>
      <c r="CH90" s="4">
        <v>1925.84</v>
      </c>
      <c r="CI90" s="4">
        <v>1903.06</v>
      </c>
      <c r="CJ90" s="4">
        <v>1880.54</v>
      </c>
      <c r="CK90" s="4">
        <v>1858.29</v>
      </c>
      <c r="CL90" s="4">
        <v>1836.3</v>
      </c>
      <c r="CM90" s="4">
        <v>1814.58</v>
      </c>
    </row>
    <row r="91" spans="1:91">
      <c r="A91" s="2">
        <v>85</v>
      </c>
      <c r="B91" s="4">
        <v>5825.46</v>
      </c>
      <c r="C91" s="4">
        <v>5757.51</v>
      </c>
      <c r="D91" s="4">
        <v>5690.6</v>
      </c>
      <c r="E91" s="4">
        <v>5624.5</v>
      </c>
      <c r="F91" s="4">
        <v>5559</v>
      </c>
      <c r="G91" s="4">
        <v>5494.38</v>
      </c>
      <c r="H91" s="4">
        <v>5430.68</v>
      </c>
      <c r="I91" s="4">
        <v>5367.65</v>
      </c>
      <c r="J91" s="4">
        <v>5305.55</v>
      </c>
      <c r="K91" s="4">
        <v>5244.15</v>
      </c>
      <c r="L91" s="4">
        <v>5183.21</v>
      </c>
      <c r="M91" s="4">
        <v>5123</v>
      </c>
      <c r="N91" s="4">
        <v>5063.3999999999996</v>
      </c>
      <c r="O91" s="4">
        <v>5004.3500000000004</v>
      </c>
      <c r="P91" s="4">
        <v>4945.79</v>
      </c>
      <c r="Q91" s="4">
        <v>4887.8999999999996</v>
      </c>
      <c r="R91" s="4">
        <v>4830.8999999999996</v>
      </c>
      <c r="S91" s="4">
        <v>4774.53</v>
      </c>
      <c r="T91" s="4">
        <v>4718.6899999999996</v>
      </c>
      <c r="U91" s="4">
        <v>4663.8100000000004</v>
      </c>
      <c r="V91" s="4">
        <v>4609.3999999999996</v>
      </c>
      <c r="W91" s="4">
        <v>4554.8599999999997</v>
      </c>
      <c r="X91" s="4">
        <v>4500.8599999999997</v>
      </c>
      <c r="Y91" s="4">
        <v>4447.72</v>
      </c>
      <c r="Z91" s="4">
        <v>4395.57</v>
      </c>
      <c r="AA91" s="4">
        <v>4344.22</v>
      </c>
      <c r="AB91" s="4">
        <v>4293.26</v>
      </c>
      <c r="AC91" s="4">
        <v>4242.8500000000004</v>
      </c>
      <c r="AD91" s="4">
        <v>4193.05</v>
      </c>
      <c r="AE91" s="4">
        <v>4143.74</v>
      </c>
      <c r="AF91" s="4">
        <v>4094.97</v>
      </c>
      <c r="AG91" s="4">
        <v>4046.59</v>
      </c>
      <c r="AH91" s="4">
        <v>3998.84</v>
      </c>
      <c r="AI91" s="4">
        <v>3951.87</v>
      </c>
      <c r="AJ91" s="4">
        <v>3905.38</v>
      </c>
      <c r="AK91" s="4">
        <v>3859.3</v>
      </c>
      <c r="AL91" s="4">
        <v>3813.83</v>
      </c>
      <c r="AM91" s="4">
        <v>3768.97</v>
      </c>
      <c r="AN91" s="4">
        <v>3724.6</v>
      </c>
      <c r="AO91" s="4">
        <v>3680.57</v>
      </c>
      <c r="AP91" s="4">
        <v>3637.13</v>
      </c>
      <c r="AQ91" s="4">
        <v>3594.53</v>
      </c>
      <c r="AR91" s="4">
        <v>3552.35</v>
      </c>
      <c r="AS91" s="4">
        <v>3510.38</v>
      </c>
      <c r="AT91" s="4">
        <v>3469.12</v>
      </c>
      <c r="AU91" s="4">
        <v>3428.47</v>
      </c>
      <c r="AV91" s="4">
        <v>3388.01</v>
      </c>
      <c r="AW91" s="4">
        <v>3347.97</v>
      </c>
      <c r="AX91" s="4">
        <v>3308.54</v>
      </c>
      <c r="AY91" s="4">
        <v>3269.52</v>
      </c>
      <c r="AZ91" s="4">
        <v>3230.95</v>
      </c>
      <c r="BA91" s="4">
        <v>3192.83</v>
      </c>
      <c r="BB91" s="4">
        <v>3155.14</v>
      </c>
      <c r="BC91" s="4">
        <v>3117.96</v>
      </c>
      <c r="BD91" s="4">
        <v>3081.14</v>
      </c>
      <c r="BE91" s="4">
        <v>3044.75</v>
      </c>
      <c r="BF91" s="4">
        <v>3008.79</v>
      </c>
      <c r="BG91" s="4">
        <v>2973.26</v>
      </c>
      <c r="BH91" s="4">
        <v>2938.15</v>
      </c>
      <c r="BI91" s="4">
        <v>2903.45</v>
      </c>
      <c r="BJ91" s="4">
        <v>2869.16</v>
      </c>
      <c r="BK91" s="4">
        <v>2835.28</v>
      </c>
      <c r="BL91" s="4">
        <v>2801.8</v>
      </c>
      <c r="BM91" s="4">
        <v>2768.71</v>
      </c>
      <c r="BN91" s="4">
        <v>2736.02</v>
      </c>
      <c r="BO91" s="4">
        <v>2703.71</v>
      </c>
      <c r="BP91" s="4">
        <v>2671.78</v>
      </c>
      <c r="BQ91" s="4">
        <v>2640.23</v>
      </c>
      <c r="BR91" s="4">
        <v>2609.0500000000002</v>
      </c>
      <c r="BS91" s="4">
        <v>2578.2399999999998</v>
      </c>
      <c r="BT91" s="4">
        <v>2547.79</v>
      </c>
      <c r="BU91" s="4">
        <v>2517.6999999999998</v>
      </c>
      <c r="BV91" s="4">
        <v>2487.9699999999998</v>
      </c>
      <c r="BW91" s="4">
        <v>2458.59</v>
      </c>
      <c r="BX91" s="4">
        <v>2429.5500000000002</v>
      </c>
      <c r="BY91" s="4">
        <v>2400.86</v>
      </c>
      <c r="BZ91" s="4">
        <v>2372.5100000000002</v>
      </c>
      <c r="CA91" s="4">
        <v>2344.4899999999998</v>
      </c>
      <c r="CB91" s="4">
        <v>2316.81</v>
      </c>
      <c r="CC91" s="4">
        <v>2289.4499999999998</v>
      </c>
      <c r="CD91" s="4">
        <v>2262.41</v>
      </c>
      <c r="CE91" s="4">
        <v>2235.69</v>
      </c>
      <c r="CF91" s="4">
        <v>2209.29</v>
      </c>
      <c r="CG91" s="4">
        <v>2183.1999999999998</v>
      </c>
      <c r="CH91" s="4">
        <v>2157.42</v>
      </c>
      <c r="CI91" s="4">
        <v>2131.94</v>
      </c>
      <c r="CJ91" s="4">
        <v>2106.77</v>
      </c>
      <c r="CK91" s="4">
        <v>2081.89</v>
      </c>
      <c r="CL91" s="4">
        <v>2057.3000000000002</v>
      </c>
      <c r="CM91" s="4">
        <v>2033.01</v>
      </c>
    </row>
    <row r="92" spans="1:91">
      <c r="A92" s="2">
        <v>86</v>
      </c>
      <c r="B92" s="4">
        <v>6499.84</v>
      </c>
      <c r="C92" s="4">
        <v>6424.22</v>
      </c>
      <c r="D92" s="4">
        <v>6349.83</v>
      </c>
      <c r="E92" s="4">
        <v>6276.26</v>
      </c>
      <c r="F92" s="4">
        <v>6203.31</v>
      </c>
      <c r="G92" s="4">
        <v>6131.58</v>
      </c>
      <c r="H92" s="4">
        <v>6060.61</v>
      </c>
      <c r="I92" s="4">
        <v>5990.51</v>
      </c>
      <c r="J92" s="4">
        <v>5921.38</v>
      </c>
      <c r="K92" s="4">
        <v>5853</v>
      </c>
      <c r="L92" s="4">
        <v>5785.3</v>
      </c>
      <c r="M92" s="4">
        <v>5718.08</v>
      </c>
      <c r="N92" s="4">
        <v>5651.78</v>
      </c>
      <c r="O92" s="4">
        <v>5586.16</v>
      </c>
      <c r="P92" s="4">
        <v>5520.92</v>
      </c>
      <c r="Q92" s="4">
        <v>5456.4</v>
      </c>
      <c r="R92" s="4">
        <v>5392.85</v>
      </c>
      <c r="S92" s="4">
        <v>5330.04</v>
      </c>
      <c r="T92" s="4">
        <v>5268.09</v>
      </c>
      <c r="U92" s="4">
        <v>5207.07</v>
      </c>
      <c r="V92" s="4">
        <v>5146.26</v>
      </c>
      <c r="W92" s="4">
        <v>5085.55</v>
      </c>
      <c r="X92" s="4">
        <v>5025.5600000000004</v>
      </c>
      <c r="Y92" s="4">
        <v>4966.58</v>
      </c>
      <c r="Z92" s="4">
        <v>4908.54</v>
      </c>
      <c r="AA92" s="4">
        <v>4851.1899999999996</v>
      </c>
      <c r="AB92" s="4">
        <v>4794.45</v>
      </c>
      <c r="AC92" s="4">
        <v>4738.43</v>
      </c>
      <c r="AD92" s="4">
        <v>4682.8599999999997</v>
      </c>
      <c r="AE92" s="4">
        <v>4627.8900000000003</v>
      </c>
      <c r="AF92" s="4">
        <v>4573.58</v>
      </c>
      <c r="AG92" s="4">
        <v>4519.74</v>
      </c>
      <c r="AH92" s="4">
        <v>4466.6400000000003</v>
      </c>
      <c r="AI92" s="4">
        <v>4414.24</v>
      </c>
      <c r="AJ92" s="4">
        <v>4362.32</v>
      </c>
      <c r="AK92" s="4">
        <v>4311.04</v>
      </c>
      <c r="AL92" s="4">
        <v>4260.46</v>
      </c>
      <c r="AM92" s="4">
        <v>4210.49</v>
      </c>
      <c r="AN92" s="4">
        <v>4161</v>
      </c>
      <c r="AO92" s="4">
        <v>4111.92</v>
      </c>
      <c r="AP92" s="4">
        <v>4063.6</v>
      </c>
      <c r="AQ92" s="4">
        <v>4015.98</v>
      </c>
      <c r="AR92" s="4">
        <v>3968.75</v>
      </c>
      <c r="AS92" s="4">
        <v>3922.2</v>
      </c>
      <c r="AT92" s="4">
        <v>3876.19</v>
      </c>
      <c r="AU92" s="4">
        <v>3830.63</v>
      </c>
      <c r="AV92" s="4">
        <v>3785.69</v>
      </c>
      <c r="AW92" s="4">
        <v>3741.17</v>
      </c>
      <c r="AX92" s="4">
        <v>3697.05</v>
      </c>
      <c r="AY92" s="4">
        <v>3653.55</v>
      </c>
      <c r="AZ92" s="4">
        <v>3610.57</v>
      </c>
      <c r="BA92" s="4">
        <v>3567.98</v>
      </c>
      <c r="BB92" s="4">
        <v>3525.98</v>
      </c>
      <c r="BC92" s="4">
        <v>3484.43</v>
      </c>
      <c r="BD92" s="4">
        <v>3443.37</v>
      </c>
      <c r="BE92" s="4">
        <v>3402.79</v>
      </c>
      <c r="BF92" s="4">
        <v>3362.69</v>
      </c>
      <c r="BG92" s="4">
        <v>3323.07</v>
      </c>
      <c r="BH92" s="4">
        <v>3283.91</v>
      </c>
      <c r="BI92" s="4">
        <v>3245.21</v>
      </c>
      <c r="BJ92" s="4">
        <v>3206.97</v>
      </c>
      <c r="BK92" s="4">
        <v>3169.18</v>
      </c>
      <c r="BL92" s="4">
        <v>3131.83</v>
      </c>
      <c r="BM92" s="4">
        <v>3094.92</v>
      </c>
      <c r="BN92" s="4">
        <v>3058.45</v>
      </c>
      <c r="BO92" s="4">
        <v>3022.41</v>
      </c>
      <c r="BP92" s="4">
        <v>2986.79</v>
      </c>
      <c r="BQ92" s="4">
        <v>2951.6</v>
      </c>
      <c r="BR92" s="4">
        <v>2916.81</v>
      </c>
      <c r="BS92" s="4">
        <v>2882.44</v>
      </c>
      <c r="BT92" s="4">
        <v>2848.48</v>
      </c>
      <c r="BU92" s="4">
        <v>2814.91</v>
      </c>
      <c r="BV92" s="4">
        <v>2781.74</v>
      </c>
      <c r="BW92" s="4">
        <v>2748.96</v>
      </c>
      <c r="BX92" s="4">
        <v>2716.56</v>
      </c>
      <c r="BY92" s="4">
        <v>2684.55</v>
      </c>
      <c r="BZ92" s="4">
        <v>2652.91</v>
      </c>
      <c r="CA92" s="4">
        <v>2621.65</v>
      </c>
      <c r="CB92" s="4">
        <v>2590.7600000000002</v>
      </c>
      <c r="CC92" s="4">
        <v>2560.23</v>
      </c>
      <c r="CD92" s="4">
        <v>2530.06</v>
      </c>
      <c r="CE92" s="4">
        <v>2500.2399999999998</v>
      </c>
      <c r="CF92" s="4">
        <v>2470.7800000000002</v>
      </c>
      <c r="CG92" s="4">
        <v>2441.66</v>
      </c>
      <c r="CH92" s="4">
        <v>2412.89</v>
      </c>
      <c r="CI92" s="4">
        <v>2384.46</v>
      </c>
      <c r="CJ92" s="4">
        <v>2356.36</v>
      </c>
      <c r="CK92" s="4">
        <v>2328.59</v>
      </c>
      <c r="CL92" s="4">
        <v>2301.15</v>
      </c>
      <c r="CM92" s="4">
        <v>2274.0300000000002</v>
      </c>
    </row>
    <row r="93" spans="1:91">
      <c r="A93" s="2">
        <v>87</v>
      </c>
      <c r="B93" s="4">
        <v>7230.42</v>
      </c>
      <c r="C93" s="4">
        <v>7146.86</v>
      </c>
      <c r="D93" s="4">
        <v>7064.31</v>
      </c>
      <c r="E93" s="4">
        <v>6982.65</v>
      </c>
      <c r="F93" s="4">
        <v>6902.09</v>
      </c>
      <c r="G93" s="4">
        <v>6822.48</v>
      </c>
      <c r="H93" s="4">
        <v>6743.77</v>
      </c>
      <c r="I93" s="4">
        <v>6666.04</v>
      </c>
      <c r="J93" s="4">
        <v>6589.34</v>
      </c>
      <c r="K93" s="4">
        <v>6513.33</v>
      </c>
      <c r="L93" s="4">
        <v>6438.01</v>
      </c>
      <c r="M93" s="4">
        <v>6363.57</v>
      </c>
      <c r="N93" s="4">
        <v>6289.9</v>
      </c>
      <c r="O93" s="4">
        <v>6217.06</v>
      </c>
      <c r="P93" s="4">
        <v>6144.72</v>
      </c>
      <c r="Q93" s="4">
        <v>6073.21</v>
      </c>
      <c r="R93" s="4">
        <v>6002.74</v>
      </c>
      <c r="S93" s="4">
        <v>5933.12</v>
      </c>
      <c r="T93" s="4">
        <v>5864.46</v>
      </c>
      <c r="U93" s="4">
        <v>5796.5</v>
      </c>
      <c r="V93" s="4">
        <v>5728.97</v>
      </c>
      <c r="W93" s="4">
        <v>5661.76</v>
      </c>
      <c r="X93" s="4">
        <v>5595.26</v>
      </c>
      <c r="Y93" s="4">
        <v>5529.78</v>
      </c>
      <c r="Z93" s="4">
        <v>5465.35</v>
      </c>
      <c r="AA93" s="4">
        <v>5401.71</v>
      </c>
      <c r="AB93" s="4">
        <v>5338.68</v>
      </c>
      <c r="AC93" s="4">
        <v>5276.3</v>
      </c>
      <c r="AD93" s="4">
        <v>5214.6899999999996</v>
      </c>
      <c r="AE93" s="4">
        <v>5153.83</v>
      </c>
      <c r="AF93" s="4">
        <v>5093.51</v>
      </c>
      <c r="AG93" s="4">
        <v>5033.74</v>
      </c>
      <c r="AH93" s="4">
        <v>4974.83</v>
      </c>
      <c r="AI93" s="4">
        <v>4916.59</v>
      </c>
      <c r="AJ93" s="4">
        <v>4859</v>
      </c>
      <c r="AK93" s="4">
        <v>4802.1000000000004</v>
      </c>
      <c r="AL93" s="4">
        <v>4745.7299999999996</v>
      </c>
      <c r="AM93" s="4">
        <v>4690.2299999999996</v>
      </c>
      <c r="AN93" s="4">
        <v>4635.22</v>
      </c>
      <c r="AO93" s="4">
        <v>4580.68</v>
      </c>
      <c r="AP93" s="4">
        <v>4526.91</v>
      </c>
      <c r="AQ93" s="4">
        <v>4473.88</v>
      </c>
      <c r="AR93" s="4">
        <v>4421.6099999999997</v>
      </c>
      <c r="AS93" s="4">
        <v>4369.92</v>
      </c>
      <c r="AT93" s="4">
        <v>4318.72</v>
      </c>
      <c r="AU93" s="4">
        <v>4268.05</v>
      </c>
      <c r="AV93" s="4">
        <v>4218.01</v>
      </c>
      <c r="AW93" s="4">
        <v>4168.49</v>
      </c>
      <c r="AX93" s="4">
        <v>4119.54</v>
      </c>
      <c r="AY93" s="4">
        <v>4071.17</v>
      </c>
      <c r="AZ93" s="4">
        <v>4023.31</v>
      </c>
      <c r="BA93" s="4">
        <v>3976.07</v>
      </c>
      <c r="BB93" s="4">
        <v>3929.33</v>
      </c>
      <c r="BC93" s="4">
        <v>3883.13</v>
      </c>
      <c r="BD93" s="4">
        <v>3837.48</v>
      </c>
      <c r="BE93" s="4">
        <v>3792.36</v>
      </c>
      <c r="BF93" s="4">
        <v>3747.78</v>
      </c>
      <c r="BG93" s="4">
        <v>3703.72</v>
      </c>
      <c r="BH93" s="4">
        <v>3660.17</v>
      </c>
      <c r="BI93" s="4">
        <v>3617.14</v>
      </c>
      <c r="BJ93" s="4">
        <v>3574.62</v>
      </c>
      <c r="BK93" s="4">
        <v>3532.59</v>
      </c>
      <c r="BL93" s="4">
        <v>3491.06</v>
      </c>
      <c r="BM93" s="4">
        <v>3450.02</v>
      </c>
      <c r="BN93" s="4">
        <v>3409.46</v>
      </c>
      <c r="BO93" s="4">
        <v>3369.38</v>
      </c>
      <c r="BP93" s="4">
        <v>3329.76</v>
      </c>
      <c r="BQ93" s="4">
        <v>3290.62</v>
      </c>
      <c r="BR93" s="4">
        <v>3251.93</v>
      </c>
      <c r="BS93" s="4">
        <v>3213.7</v>
      </c>
      <c r="BT93" s="4">
        <v>3175.92</v>
      </c>
      <c r="BU93" s="4">
        <v>3138.58</v>
      </c>
      <c r="BV93" s="4">
        <v>3101.68</v>
      </c>
      <c r="BW93" s="4">
        <v>3065.22</v>
      </c>
      <c r="BX93" s="4">
        <v>3029.18</v>
      </c>
      <c r="BY93" s="4">
        <v>2993.57</v>
      </c>
      <c r="BZ93" s="4">
        <v>2958.37</v>
      </c>
      <c r="CA93" s="4">
        <v>2923.59</v>
      </c>
      <c r="CB93" s="4">
        <v>2889.22</v>
      </c>
      <c r="CC93" s="4">
        <v>2855.25</v>
      </c>
      <c r="CD93" s="4">
        <v>2821.69</v>
      </c>
      <c r="CE93" s="4">
        <v>2788.51</v>
      </c>
      <c r="CF93" s="4">
        <v>2755.73</v>
      </c>
      <c r="CG93" s="4">
        <v>2723.33</v>
      </c>
      <c r="CH93" s="4">
        <v>2691.32</v>
      </c>
      <c r="CI93" s="4">
        <v>2659.67</v>
      </c>
      <c r="CJ93" s="4">
        <v>2628.41</v>
      </c>
      <c r="CK93" s="4">
        <v>2597.5100000000002</v>
      </c>
      <c r="CL93" s="4">
        <v>2566.9699999999998</v>
      </c>
      <c r="CM93" s="4">
        <v>2536.79</v>
      </c>
    </row>
    <row r="94" spans="1:91">
      <c r="A94" s="2">
        <v>88</v>
      </c>
      <c r="B94" s="4">
        <v>8022.62</v>
      </c>
      <c r="C94" s="4">
        <v>7930.16</v>
      </c>
      <c r="D94" s="4">
        <v>7838.9</v>
      </c>
      <c r="E94" s="4">
        <v>7748.83</v>
      </c>
      <c r="F94" s="4">
        <v>7659.8</v>
      </c>
      <c r="G94" s="4">
        <v>7571.68</v>
      </c>
      <c r="H94" s="4">
        <v>7484.61</v>
      </c>
      <c r="I94" s="4">
        <v>7398.78</v>
      </c>
      <c r="J94" s="4">
        <v>7313.77</v>
      </c>
      <c r="K94" s="4">
        <v>7229.53</v>
      </c>
      <c r="L94" s="4">
        <v>7146.31</v>
      </c>
      <c r="M94" s="4">
        <v>7063.84</v>
      </c>
      <c r="N94" s="4">
        <v>6982.49</v>
      </c>
      <c r="O94" s="4">
        <v>6901.89</v>
      </c>
      <c r="P94" s="4">
        <v>6821.79</v>
      </c>
      <c r="Q94" s="4">
        <v>6742.78</v>
      </c>
      <c r="R94" s="4">
        <v>6664.78</v>
      </c>
      <c r="S94" s="4">
        <v>6587.79</v>
      </c>
      <c r="T94" s="4">
        <v>6511.68</v>
      </c>
      <c r="U94" s="4">
        <v>6436.53</v>
      </c>
      <c r="V94" s="4">
        <v>6361.91</v>
      </c>
      <c r="W94" s="4">
        <v>6287.53</v>
      </c>
      <c r="X94" s="4">
        <v>6213.98</v>
      </c>
      <c r="Y94" s="4">
        <v>6141.64</v>
      </c>
      <c r="Z94" s="4">
        <v>6070.26</v>
      </c>
      <c r="AA94" s="4">
        <v>5999.57</v>
      </c>
      <c r="AB94" s="4">
        <v>5929.79</v>
      </c>
      <c r="AC94" s="4">
        <v>5861.01</v>
      </c>
      <c r="AD94" s="4">
        <v>5792.77</v>
      </c>
      <c r="AE94" s="4">
        <v>5725.19</v>
      </c>
      <c r="AF94" s="4">
        <v>5658.49</v>
      </c>
      <c r="AG94" s="4">
        <v>5592.39</v>
      </c>
      <c r="AH94" s="4">
        <v>5527.05</v>
      </c>
      <c r="AI94" s="4">
        <v>5462.55</v>
      </c>
      <c r="AJ94" s="4">
        <v>5398.75</v>
      </c>
      <c r="AK94" s="4">
        <v>5335.66</v>
      </c>
      <c r="AL94" s="4">
        <v>5273.48</v>
      </c>
      <c r="AM94" s="4">
        <v>5211.8500000000004</v>
      </c>
      <c r="AN94" s="4">
        <v>5150.82</v>
      </c>
      <c r="AO94" s="4">
        <v>5090.49</v>
      </c>
      <c r="AP94" s="4">
        <v>5030.8500000000004</v>
      </c>
      <c r="AQ94" s="4">
        <v>4972.1899999999996</v>
      </c>
      <c r="AR94" s="4">
        <v>4914.21</v>
      </c>
      <c r="AS94" s="4">
        <v>4856.79</v>
      </c>
      <c r="AT94" s="4">
        <v>4799.99</v>
      </c>
      <c r="AU94" s="4">
        <v>4743.8100000000004</v>
      </c>
      <c r="AV94" s="4">
        <v>4688.3500000000004</v>
      </c>
      <c r="AW94" s="4">
        <v>4633.47</v>
      </c>
      <c r="AX94" s="4">
        <v>4579.16</v>
      </c>
      <c r="AY94" s="4">
        <v>4525.59</v>
      </c>
      <c r="AZ94" s="4">
        <v>4472.63</v>
      </c>
      <c r="BA94" s="4">
        <v>4420.18</v>
      </c>
      <c r="BB94" s="4">
        <v>4368.3500000000004</v>
      </c>
      <c r="BC94" s="4">
        <v>4317.13</v>
      </c>
      <c r="BD94" s="4">
        <v>4266.51</v>
      </c>
      <c r="BE94" s="4">
        <v>4216.4799999999996</v>
      </c>
      <c r="BF94" s="4">
        <v>4167.04</v>
      </c>
      <c r="BG94" s="4">
        <v>4118.18</v>
      </c>
      <c r="BH94" s="4">
        <v>4069.89</v>
      </c>
      <c r="BI94" s="4">
        <v>4022.16</v>
      </c>
      <c r="BJ94" s="4">
        <v>3975</v>
      </c>
      <c r="BK94" s="4">
        <v>3928.39</v>
      </c>
      <c r="BL94" s="4">
        <v>3882.33</v>
      </c>
      <c r="BM94" s="4">
        <v>3836.8</v>
      </c>
      <c r="BN94" s="4">
        <v>3791.81</v>
      </c>
      <c r="BO94" s="4">
        <v>3747.35</v>
      </c>
      <c r="BP94" s="4">
        <v>3703.41</v>
      </c>
      <c r="BQ94" s="4">
        <v>3659.98</v>
      </c>
      <c r="BR94" s="4">
        <v>3617.07</v>
      </c>
      <c r="BS94" s="4">
        <v>3574.65</v>
      </c>
      <c r="BT94" s="4">
        <v>3532.74</v>
      </c>
      <c r="BU94" s="4">
        <v>3491.31</v>
      </c>
      <c r="BV94" s="4">
        <v>3450.37</v>
      </c>
      <c r="BW94" s="4">
        <v>3409.92</v>
      </c>
      <c r="BX94" s="4">
        <v>3369.93</v>
      </c>
      <c r="BY94" s="4">
        <v>3330.42</v>
      </c>
      <c r="BZ94" s="4">
        <v>3291.36</v>
      </c>
      <c r="CA94" s="4">
        <v>3252.77</v>
      </c>
      <c r="CB94" s="4">
        <v>3214.63</v>
      </c>
      <c r="CC94" s="4">
        <v>3176.93</v>
      </c>
      <c r="CD94" s="4">
        <v>3139.68</v>
      </c>
      <c r="CE94" s="4">
        <v>3102.87</v>
      </c>
      <c r="CF94" s="4">
        <v>3066.48</v>
      </c>
      <c r="CG94" s="4">
        <v>3030.52</v>
      </c>
      <c r="CH94" s="4">
        <v>2994.99</v>
      </c>
      <c r="CI94" s="4">
        <v>2959.87</v>
      </c>
      <c r="CJ94" s="4">
        <v>2925.16</v>
      </c>
      <c r="CK94" s="4">
        <v>2890.86</v>
      </c>
      <c r="CL94" s="4">
        <v>2856.96</v>
      </c>
      <c r="CM94" s="4">
        <v>2823.46</v>
      </c>
    </row>
    <row r="95" spans="1:91">
      <c r="A95" s="2">
        <v>89</v>
      </c>
      <c r="B95" s="4">
        <v>8886.44</v>
      </c>
      <c r="C95" s="4">
        <v>8784.48</v>
      </c>
      <c r="D95" s="4">
        <v>8683.84</v>
      </c>
      <c r="E95" s="4">
        <v>8584.57</v>
      </c>
      <c r="F95" s="4">
        <v>8486.2800000000007</v>
      </c>
      <c r="G95" s="4">
        <v>8389.15</v>
      </c>
      <c r="H95" s="4">
        <v>8293.27</v>
      </c>
      <c r="I95" s="4">
        <v>8198.35</v>
      </c>
      <c r="J95" s="4">
        <v>8104.44</v>
      </c>
      <c r="K95" s="4">
        <v>8011.69</v>
      </c>
      <c r="L95" s="4">
        <v>7919.79</v>
      </c>
      <c r="M95" s="4">
        <v>7828.94</v>
      </c>
      <c r="N95" s="4">
        <v>7739.11</v>
      </c>
      <c r="O95" s="4">
        <v>7650.01</v>
      </c>
      <c r="P95" s="4">
        <v>7561.58</v>
      </c>
      <c r="Q95" s="4">
        <v>7474.33</v>
      </c>
      <c r="R95" s="4">
        <v>7388.42</v>
      </c>
      <c r="S95" s="4">
        <v>7303.37</v>
      </c>
      <c r="T95" s="4">
        <v>7219.22</v>
      </c>
      <c r="U95" s="4">
        <v>7136.03</v>
      </c>
      <c r="V95" s="4">
        <v>7053.66</v>
      </c>
      <c r="W95" s="4">
        <v>6971.66</v>
      </c>
      <c r="X95" s="4">
        <v>6890.38</v>
      </c>
      <c r="Y95" s="4">
        <v>6810.43</v>
      </c>
      <c r="Z95" s="4">
        <v>6731.49</v>
      </c>
      <c r="AA95" s="4">
        <v>6653.51</v>
      </c>
      <c r="AB95" s="4">
        <v>6576.46</v>
      </c>
      <c r="AC95" s="4">
        <v>6500.13</v>
      </c>
      <c r="AD95" s="4">
        <v>6424.8</v>
      </c>
      <c r="AE95" s="4">
        <v>6350.39</v>
      </c>
      <c r="AF95" s="4">
        <v>6276.53</v>
      </c>
      <c r="AG95" s="4">
        <v>6203.34</v>
      </c>
      <c r="AH95" s="4">
        <v>6131.15</v>
      </c>
      <c r="AI95" s="4">
        <v>6059.88</v>
      </c>
      <c r="AJ95" s="4">
        <v>5989.35</v>
      </c>
      <c r="AK95" s="4">
        <v>5919.71</v>
      </c>
      <c r="AL95" s="4">
        <v>5850.8</v>
      </c>
      <c r="AM95" s="4">
        <v>5782.65</v>
      </c>
      <c r="AN95" s="4">
        <v>5715.19</v>
      </c>
      <c r="AO95" s="4">
        <v>5648.34</v>
      </c>
      <c r="AP95" s="4">
        <v>5582.54</v>
      </c>
      <c r="AQ95" s="4">
        <v>5517.59</v>
      </c>
      <c r="AR95" s="4">
        <v>5453.39</v>
      </c>
      <c r="AS95" s="4">
        <v>5389.88</v>
      </c>
      <c r="AT95" s="4">
        <v>5326.94</v>
      </c>
      <c r="AU95" s="4">
        <v>5264.8</v>
      </c>
      <c r="AV95" s="4">
        <v>5203.3999999999996</v>
      </c>
      <c r="AW95" s="4">
        <v>5142.53</v>
      </c>
      <c r="AX95" s="4">
        <v>5082.58</v>
      </c>
      <c r="AY95" s="4">
        <v>5023.3599999999997</v>
      </c>
      <c r="AZ95" s="4">
        <v>4964.63</v>
      </c>
      <c r="BA95" s="4">
        <v>4906.58</v>
      </c>
      <c r="BB95" s="4">
        <v>4849.21</v>
      </c>
      <c r="BC95" s="4">
        <v>4792.5200000000004</v>
      </c>
      <c r="BD95" s="4">
        <v>4736.4799999999996</v>
      </c>
      <c r="BE95" s="4">
        <v>4681.1099999999997</v>
      </c>
      <c r="BF95" s="4">
        <v>4626.38</v>
      </c>
      <c r="BG95" s="4">
        <v>4572.28</v>
      </c>
      <c r="BH95" s="4">
        <v>4518.83</v>
      </c>
      <c r="BI95" s="4">
        <v>4465.99</v>
      </c>
      <c r="BJ95" s="4">
        <v>4413.78</v>
      </c>
      <c r="BK95" s="4">
        <v>4362.17</v>
      </c>
      <c r="BL95" s="4">
        <v>4311.17</v>
      </c>
      <c r="BM95" s="4">
        <v>4260.76</v>
      </c>
      <c r="BN95" s="4">
        <v>4210.95</v>
      </c>
      <c r="BO95" s="4">
        <v>4161.71</v>
      </c>
      <c r="BP95" s="4">
        <v>4113.0600000000004</v>
      </c>
      <c r="BQ95" s="4">
        <v>4064.97</v>
      </c>
      <c r="BR95" s="4">
        <v>4017.44</v>
      </c>
      <c r="BS95" s="4">
        <v>3970.47</v>
      </c>
      <c r="BT95" s="4">
        <v>3924.05</v>
      </c>
      <c r="BU95" s="4">
        <v>3878.17</v>
      </c>
      <c r="BV95" s="4">
        <v>3832.82</v>
      </c>
      <c r="BW95" s="4">
        <v>3788.01</v>
      </c>
      <c r="BX95" s="4">
        <v>3743.72</v>
      </c>
      <c r="BY95" s="4">
        <v>3699.95</v>
      </c>
      <c r="BZ95" s="4">
        <v>3656.69</v>
      </c>
      <c r="CA95" s="4">
        <v>3613.94</v>
      </c>
      <c r="CB95" s="4">
        <v>3571.69</v>
      </c>
      <c r="CC95" s="4">
        <v>3529.93</v>
      </c>
      <c r="CD95" s="4">
        <v>3488.65</v>
      </c>
      <c r="CE95" s="4">
        <v>3447.87</v>
      </c>
      <c r="CF95" s="4">
        <v>3407.55</v>
      </c>
      <c r="CG95" s="4">
        <v>3367.71</v>
      </c>
      <c r="CH95" s="4">
        <v>3328.34</v>
      </c>
      <c r="CI95" s="4">
        <v>3289.42</v>
      </c>
      <c r="CJ95" s="4">
        <v>3250.96</v>
      </c>
      <c r="CK95" s="4">
        <v>3212.96</v>
      </c>
      <c r="CL95" s="4">
        <v>3175.39</v>
      </c>
      <c r="CM95" s="4">
        <v>3138.26</v>
      </c>
    </row>
    <row r="96" spans="1:91">
      <c r="A96" s="2">
        <v>90</v>
      </c>
      <c r="B96" s="4">
        <v>9872.6</v>
      </c>
      <c r="C96" s="4">
        <v>9761.57</v>
      </c>
      <c r="D96" s="4">
        <v>9651.83</v>
      </c>
      <c r="E96" s="4">
        <v>9543.44</v>
      </c>
      <c r="F96" s="4">
        <v>9436.42</v>
      </c>
      <c r="G96" s="4">
        <v>9330.6</v>
      </c>
      <c r="H96" s="4">
        <v>9225.89</v>
      </c>
      <c r="I96" s="4">
        <v>9122.4699999999993</v>
      </c>
      <c r="J96" s="4">
        <v>9020.11</v>
      </c>
      <c r="K96" s="4">
        <v>8918.82</v>
      </c>
      <c r="L96" s="4">
        <v>8818.4500000000007</v>
      </c>
      <c r="M96" s="4">
        <v>8718.9599999999991</v>
      </c>
      <c r="N96" s="4">
        <v>8620.94</v>
      </c>
      <c r="O96" s="4">
        <v>8523.69</v>
      </c>
      <c r="P96" s="4">
        <v>8427.09</v>
      </c>
      <c r="Q96" s="4">
        <v>8331.93</v>
      </c>
      <c r="R96" s="4">
        <v>8237.73</v>
      </c>
      <c r="S96" s="4">
        <v>8144.32</v>
      </c>
      <c r="T96" s="4">
        <v>8052.21</v>
      </c>
      <c r="U96" s="4">
        <v>7961.3</v>
      </c>
      <c r="V96" s="4">
        <v>7871.12</v>
      </c>
      <c r="W96" s="4">
        <v>7781.21</v>
      </c>
      <c r="X96" s="4">
        <v>7692.34</v>
      </c>
      <c r="Y96" s="4">
        <v>7604.71</v>
      </c>
      <c r="Z96" s="4">
        <v>7518.13</v>
      </c>
      <c r="AA96" s="4">
        <v>7432.78</v>
      </c>
      <c r="AB96" s="4">
        <v>7348.26</v>
      </c>
      <c r="AC96" s="4">
        <v>7264.72</v>
      </c>
      <c r="AD96" s="4">
        <v>7182.05</v>
      </c>
      <c r="AE96" s="4">
        <v>7100.21</v>
      </c>
      <c r="AF96" s="4">
        <v>7019.16</v>
      </c>
      <c r="AG96" s="4">
        <v>6938.87</v>
      </c>
      <c r="AH96" s="4">
        <v>6859.64</v>
      </c>
      <c r="AI96" s="4">
        <v>6781.24</v>
      </c>
      <c r="AJ96" s="4">
        <v>6703.86</v>
      </c>
      <c r="AK96" s="4">
        <v>6627.23</v>
      </c>
      <c r="AL96" s="4">
        <v>6551.44</v>
      </c>
      <c r="AM96" s="4">
        <v>6476.51</v>
      </c>
      <c r="AN96" s="4">
        <v>6402.29</v>
      </c>
      <c r="AO96" s="4">
        <v>6328.98</v>
      </c>
      <c r="AP96" s="4">
        <v>6256.47</v>
      </c>
      <c r="AQ96" s="4">
        <v>6184.95</v>
      </c>
      <c r="AR96" s="4">
        <v>6114.3</v>
      </c>
      <c r="AS96" s="4">
        <v>6044.27</v>
      </c>
      <c r="AT96" s="4">
        <v>5975.02</v>
      </c>
      <c r="AU96" s="4">
        <v>5906.51</v>
      </c>
      <c r="AV96" s="4">
        <v>5838.73</v>
      </c>
      <c r="AW96" s="4">
        <v>5772</v>
      </c>
      <c r="AX96" s="4">
        <v>5705.89</v>
      </c>
      <c r="AY96" s="4">
        <v>5639.4</v>
      </c>
      <c r="AZ96" s="4">
        <v>5573.68</v>
      </c>
      <c r="BA96" s="4">
        <v>5508.72</v>
      </c>
      <c r="BB96" s="4">
        <v>5444.52</v>
      </c>
      <c r="BC96" s="4">
        <v>5381.07</v>
      </c>
      <c r="BD96" s="4">
        <v>5318.36</v>
      </c>
      <c r="BE96" s="4">
        <v>5256.38</v>
      </c>
      <c r="BF96" s="4">
        <v>5195.13</v>
      </c>
      <c r="BG96" s="4">
        <v>5134.58</v>
      </c>
      <c r="BH96" s="4">
        <v>5074.75</v>
      </c>
      <c r="BI96" s="4">
        <v>5015.6099999999997</v>
      </c>
      <c r="BJ96" s="4">
        <v>4957.1499999999996</v>
      </c>
      <c r="BK96" s="4">
        <v>4899.38</v>
      </c>
      <c r="BL96" s="4">
        <v>4842.29</v>
      </c>
      <c r="BM96" s="4">
        <v>4785.8599999999997</v>
      </c>
      <c r="BN96" s="4">
        <v>4730.08</v>
      </c>
      <c r="BO96" s="4">
        <v>4674.96</v>
      </c>
      <c r="BP96" s="4">
        <v>4620.4799999999996</v>
      </c>
      <c r="BQ96" s="4">
        <v>4566.63</v>
      </c>
      <c r="BR96" s="4">
        <v>4513.41</v>
      </c>
      <c r="BS96" s="4">
        <v>4460.8100000000004</v>
      </c>
      <c r="BT96" s="4">
        <v>4408.83</v>
      </c>
      <c r="BU96" s="4">
        <v>4357.45</v>
      </c>
      <c r="BV96" s="4">
        <v>4306.67</v>
      </c>
      <c r="BW96" s="4">
        <v>4256.4799999999996</v>
      </c>
      <c r="BX96" s="4">
        <v>4206.87</v>
      </c>
      <c r="BY96" s="4">
        <v>4157.8500000000004</v>
      </c>
      <c r="BZ96" s="4">
        <v>4109.3900000000003</v>
      </c>
      <c r="CA96" s="4">
        <v>4061.5</v>
      </c>
      <c r="CB96" s="4">
        <v>4014.17</v>
      </c>
      <c r="CC96" s="4">
        <v>3967.39</v>
      </c>
      <c r="CD96" s="4">
        <v>3921.15</v>
      </c>
      <c r="CE96" s="4">
        <v>3875.46</v>
      </c>
      <c r="CF96" s="4">
        <v>3830.29</v>
      </c>
      <c r="CG96" s="4">
        <v>3785.65</v>
      </c>
      <c r="CH96" s="4">
        <v>3741.54</v>
      </c>
      <c r="CI96" s="4">
        <v>3697.93</v>
      </c>
      <c r="CJ96" s="4">
        <v>3654.84</v>
      </c>
      <c r="CK96" s="4">
        <v>3612.25</v>
      </c>
      <c r="CL96" s="4">
        <v>3570.15</v>
      </c>
      <c r="CM96" s="4">
        <v>3528.54</v>
      </c>
    </row>
    <row r="97" spans="1:91">
      <c r="A97" s="2">
        <v>91</v>
      </c>
      <c r="B97" s="4">
        <v>11045.43</v>
      </c>
      <c r="C97" s="4">
        <v>10926.91</v>
      </c>
      <c r="D97" s="4">
        <v>10809.69</v>
      </c>
      <c r="E97" s="4">
        <v>10693.94</v>
      </c>
      <c r="F97" s="4">
        <v>10579.65</v>
      </c>
      <c r="G97" s="4">
        <v>10466.41</v>
      </c>
      <c r="H97" s="4">
        <v>10354.26</v>
      </c>
      <c r="I97" s="4">
        <v>10243.290000000001</v>
      </c>
      <c r="J97" s="4">
        <v>10133.84</v>
      </c>
      <c r="K97" s="4">
        <v>10025.17</v>
      </c>
      <c r="L97" s="4">
        <v>9917.2800000000007</v>
      </c>
      <c r="M97" s="4">
        <v>9810.84</v>
      </c>
      <c r="N97" s="4">
        <v>9705.56</v>
      </c>
      <c r="O97" s="4">
        <v>9601.0499999999993</v>
      </c>
      <c r="P97" s="4">
        <v>9497.2199999999993</v>
      </c>
      <c r="Q97" s="4">
        <v>9394.61</v>
      </c>
      <c r="R97" s="4">
        <v>9293.16</v>
      </c>
      <c r="S97" s="4">
        <v>9193.07</v>
      </c>
      <c r="T97" s="4">
        <v>9093.85</v>
      </c>
      <c r="U97" s="4">
        <v>8995.73</v>
      </c>
      <c r="V97" s="4">
        <v>8898.51</v>
      </c>
      <c r="W97" s="4">
        <v>8801.4</v>
      </c>
      <c r="X97" s="4">
        <v>8705.24</v>
      </c>
      <c r="Y97" s="4">
        <v>8610.5400000000009</v>
      </c>
      <c r="Z97" s="4">
        <v>8517.26</v>
      </c>
      <c r="AA97" s="4">
        <v>8424.7199999999993</v>
      </c>
      <c r="AB97" s="4">
        <v>8333.11</v>
      </c>
      <c r="AC97" s="4">
        <v>8242.7800000000007</v>
      </c>
      <c r="AD97" s="4">
        <v>8153.26</v>
      </c>
      <c r="AE97" s="4">
        <v>8064.41</v>
      </c>
      <c r="AF97" s="4">
        <v>7976.41</v>
      </c>
      <c r="AG97" s="4">
        <v>7889.42</v>
      </c>
      <c r="AH97" s="4">
        <v>7803.27</v>
      </c>
      <c r="AI97" s="4">
        <v>7718.18</v>
      </c>
      <c r="AJ97" s="4">
        <v>7633.97</v>
      </c>
      <c r="AK97" s="4">
        <v>7550.57</v>
      </c>
      <c r="AL97" s="4">
        <v>7468.04</v>
      </c>
      <c r="AM97" s="4">
        <v>7386.41</v>
      </c>
      <c r="AN97" s="4">
        <v>7305.68</v>
      </c>
      <c r="AO97" s="4">
        <v>7225.7</v>
      </c>
      <c r="AP97" s="4">
        <v>7146.57</v>
      </c>
      <c r="AQ97" s="4">
        <v>7068.65</v>
      </c>
      <c r="AR97" s="4">
        <v>6991.54</v>
      </c>
      <c r="AS97" s="4">
        <v>6914.97</v>
      </c>
      <c r="AT97" s="4">
        <v>6839.14</v>
      </c>
      <c r="AU97" s="4">
        <v>6764.36</v>
      </c>
      <c r="AV97" s="4">
        <v>6690.47</v>
      </c>
      <c r="AW97" s="4">
        <v>6617.06</v>
      </c>
      <c r="AX97" s="4">
        <v>6544.18</v>
      </c>
      <c r="AY97" s="4">
        <v>6472.11</v>
      </c>
      <c r="AZ97" s="4">
        <v>6400.82</v>
      </c>
      <c r="BA97" s="4">
        <v>6330.32</v>
      </c>
      <c r="BB97" s="4">
        <v>6260.6</v>
      </c>
      <c r="BC97" s="4">
        <v>6191.64</v>
      </c>
      <c r="BD97" s="4">
        <v>6123.45</v>
      </c>
      <c r="BE97" s="4">
        <v>6056.01</v>
      </c>
      <c r="BF97" s="4">
        <v>5989.3</v>
      </c>
      <c r="BG97" s="4">
        <v>5923.34</v>
      </c>
      <c r="BH97" s="4">
        <v>5858.1</v>
      </c>
      <c r="BI97" s="4">
        <v>5793.58</v>
      </c>
      <c r="BJ97" s="4">
        <v>5729.76</v>
      </c>
      <c r="BK97" s="4">
        <v>5666.66</v>
      </c>
      <c r="BL97" s="4">
        <v>5604.24</v>
      </c>
      <c r="BM97" s="4">
        <v>5542.52</v>
      </c>
      <c r="BN97" s="4">
        <v>5481.47</v>
      </c>
      <c r="BO97" s="4">
        <v>5421.1</v>
      </c>
      <c r="BP97" s="4">
        <v>5361.39</v>
      </c>
      <c r="BQ97" s="4">
        <v>5302.34</v>
      </c>
      <c r="BR97" s="4">
        <v>5243.94</v>
      </c>
      <c r="BS97" s="4">
        <v>5186.18</v>
      </c>
      <c r="BT97" s="4">
        <v>5129.0600000000004</v>
      </c>
      <c r="BU97" s="4">
        <v>5072.57</v>
      </c>
      <c r="BV97" s="4">
        <v>5016.7</v>
      </c>
      <c r="BW97" s="4">
        <v>4961.45</v>
      </c>
      <c r="BX97" s="4">
        <v>4906.8</v>
      </c>
      <c r="BY97" s="4">
        <v>4852.76</v>
      </c>
      <c r="BZ97" s="4">
        <v>4799.3100000000004</v>
      </c>
      <c r="CA97" s="4">
        <v>4746.45</v>
      </c>
      <c r="CB97" s="4">
        <v>4694.17</v>
      </c>
      <c r="CC97" s="4">
        <v>4642.47</v>
      </c>
      <c r="CD97" s="4">
        <v>4591.34</v>
      </c>
      <c r="CE97" s="4">
        <v>4540.7700000000004</v>
      </c>
      <c r="CF97" s="4">
        <v>4490.75</v>
      </c>
      <c r="CG97" s="4">
        <v>4441.29</v>
      </c>
      <c r="CH97" s="4">
        <v>4392.38</v>
      </c>
      <c r="CI97" s="4">
        <v>4344</v>
      </c>
      <c r="CJ97" s="4">
        <v>4296.1499999999996</v>
      </c>
      <c r="CK97" s="4">
        <v>4248.83</v>
      </c>
      <c r="CL97" s="4">
        <v>4202.04</v>
      </c>
      <c r="CM97" s="4">
        <v>4155.76</v>
      </c>
    </row>
    <row r="98" spans="1:91">
      <c r="A98" s="2">
        <v>92</v>
      </c>
      <c r="B98" s="4">
        <v>12397.11</v>
      </c>
      <c r="C98" s="4">
        <v>12272.17</v>
      </c>
      <c r="D98" s="4">
        <v>12148.48</v>
      </c>
      <c r="E98" s="4">
        <v>12026.39</v>
      </c>
      <c r="F98" s="4">
        <v>11905.27</v>
      </c>
      <c r="G98" s="4">
        <v>11785.2</v>
      </c>
      <c r="H98" s="4">
        <v>11666.57</v>
      </c>
      <c r="I98" s="4">
        <v>11549.25</v>
      </c>
      <c r="J98" s="4">
        <v>11432.99</v>
      </c>
      <c r="K98" s="4">
        <v>11317.86</v>
      </c>
      <c r="L98" s="4">
        <v>11203.52</v>
      </c>
      <c r="M98" s="4">
        <v>11090.26</v>
      </c>
      <c r="N98" s="4">
        <v>10978.39</v>
      </c>
      <c r="O98" s="4">
        <v>10867.22</v>
      </c>
      <c r="P98" s="4">
        <v>10756.87</v>
      </c>
      <c r="Q98" s="4">
        <v>10647.56</v>
      </c>
      <c r="R98" s="4">
        <v>10539.53</v>
      </c>
      <c r="S98" s="4">
        <v>10432.64</v>
      </c>
      <c r="T98" s="4">
        <v>10326.780000000001</v>
      </c>
      <c r="U98" s="4">
        <v>10222.14</v>
      </c>
      <c r="V98" s="4">
        <v>10118.030000000001</v>
      </c>
      <c r="W98" s="4">
        <v>10014.19</v>
      </c>
      <c r="X98" s="4">
        <v>9911.41</v>
      </c>
      <c r="Y98" s="4">
        <v>9809.9500000000007</v>
      </c>
      <c r="Z98" s="4">
        <v>9709.52</v>
      </c>
      <c r="AA98" s="4">
        <v>9610.36</v>
      </c>
      <c r="AB98" s="4">
        <v>9512.48</v>
      </c>
      <c r="AC98" s="4">
        <v>9415.19</v>
      </c>
      <c r="AD98" s="4">
        <v>9318.65</v>
      </c>
      <c r="AE98" s="4">
        <v>9223.16</v>
      </c>
      <c r="AF98" s="4">
        <v>9128.73</v>
      </c>
      <c r="AG98" s="4">
        <v>9034.8700000000008</v>
      </c>
      <c r="AH98" s="4">
        <v>8941.85</v>
      </c>
      <c r="AI98" s="4">
        <v>8850.16</v>
      </c>
      <c r="AJ98" s="4">
        <v>8759.2900000000009</v>
      </c>
      <c r="AK98" s="4">
        <v>8669.2099999999991</v>
      </c>
      <c r="AL98" s="4">
        <v>8580</v>
      </c>
      <c r="AM98" s="4">
        <v>8491.73</v>
      </c>
      <c r="AN98" s="4">
        <v>8404.33</v>
      </c>
      <c r="AO98" s="4">
        <v>8317.68</v>
      </c>
      <c r="AP98" s="4">
        <v>8232.0300000000007</v>
      </c>
      <c r="AQ98" s="4">
        <v>8147.49</v>
      </c>
      <c r="AR98" s="4">
        <v>8063.67</v>
      </c>
      <c r="AS98" s="4">
        <v>7980.54</v>
      </c>
      <c r="AT98" s="4">
        <v>7898.33</v>
      </c>
      <c r="AU98" s="4">
        <v>7816.9</v>
      </c>
      <c r="AV98" s="4">
        <v>7736.19</v>
      </c>
      <c r="AW98" s="4">
        <v>7655.96</v>
      </c>
      <c r="AX98" s="4">
        <v>7576.56</v>
      </c>
      <c r="AY98" s="4">
        <v>7497.98</v>
      </c>
      <c r="AZ98" s="4">
        <v>7420.21</v>
      </c>
      <c r="BA98" s="4">
        <v>7343.26</v>
      </c>
      <c r="BB98" s="4">
        <v>7267.1</v>
      </c>
      <c r="BC98" s="4">
        <v>7191.73</v>
      </c>
      <c r="BD98" s="4">
        <v>7117.14</v>
      </c>
      <c r="BE98" s="4">
        <v>7043.33</v>
      </c>
      <c r="BF98" s="4">
        <v>6970.28</v>
      </c>
      <c r="BG98" s="4">
        <v>6897.99</v>
      </c>
      <c r="BH98" s="4">
        <v>6826.45</v>
      </c>
      <c r="BI98" s="4">
        <v>6755.65</v>
      </c>
      <c r="BJ98" s="4">
        <v>6685.59</v>
      </c>
      <c r="BK98" s="4">
        <v>6616.25</v>
      </c>
      <c r="BL98" s="4">
        <v>6547.63</v>
      </c>
      <c r="BM98" s="4">
        <v>6479.72</v>
      </c>
      <c r="BN98" s="4">
        <v>6412.52</v>
      </c>
      <c r="BO98" s="4">
        <v>6346.02</v>
      </c>
      <c r="BP98" s="4">
        <v>6280.2</v>
      </c>
      <c r="BQ98" s="4">
        <v>6215.07</v>
      </c>
      <c r="BR98" s="4">
        <v>6150.61</v>
      </c>
      <c r="BS98" s="4">
        <v>6086.82</v>
      </c>
      <c r="BT98" s="4">
        <v>6023.69</v>
      </c>
      <c r="BU98" s="4">
        <v>5961.22</v>
      </c>
      <c r="BV98" s="4">
        <v>5899.39</v>
      </c>
      <c r="BW98" s="4">
        <v>5838.21</v>
      </c>
      <c r="BX98" s="4">
        <v>5777.66</v>
      </c>
      <c r="BY98" s="4">
        <v>5717.74</v>
      </c>
      <c r="BZ98" s="4">
        <v>5658.44</v>
      </c>
      <c r="CA98" s="4">
        <v>5599.75</v>
      </c>
      <c r="CB98" s="4">
        <v>5541.68</v>
      </c>
      <c r="CC98" s="4">
        <v>5484.2</v>
      </c>
      <c r="CD98" s="4">
        <v>5427.32</v>
      </c>
      <c r="CE98" s="4">
        <v>5371.04</v>
      </c>
      <c r="CF98" s="4">
        <v>5315.33</v>
      </c>
      <c r="CG98" s="4">
        <v>5260.21</v>
      </c>
      <c r="CH98" s="4">
        <v>5205.6499999999996</v>
      </c>
      <c r="CI98" s="4">
        <v>5151.66</v>
      </c>
      <c r="CJ98" s="4">
        <v>5098.2299999999996</v>
      </c>
      <c r="CK98" s="4">
        <v>5045.3599999999997</v>
      </c>
      <c r="CL98" s="4">
        <v>4993.03</v>
      </c>
      <c r="CM98" s="4">
        <v>4941.25</v>
      </c>
    </row>
    <row r="99" spans="1:91">
      <c r="A99" s="2">
        <v>93</v>
      </c>
      <c r="B99" s="4">
        <v>13908.89</v>
      </c>
      <c r="C99" s="4">
        <v>13777.63</v>
      </c>
      <c r="D99" s="4">
        <v>13647.67</v>
      </c>
      <c r="E99" s="4">
        <v>13519.28</v>
      </c>
      <c r="F99" s="4">
        <v>13391.9</v>
      </c>
      <c r="G99" s="4">
        <v>13265.5</v>
      </c>
      <c r="H99" s="4">
        <v>13140.26</v>
      </c>
      <c r="I99" s="4">
        <v>13016.31</v>
      </c>
      <c r="J99" s="4">
        <v>12893.77</v>
      </c>
      <c r="K99" s="4">
        <v>12772.03</v>
      </c>
      <c r="L99" s="4">
        <v>12651.36</v>
      </c>
      <c r="M99" s="4">
        <v>12531.87</v>
      </c>
      <c r="N99" s="4">
        <v>12413.31</v>
      </c>
      <c r="O99" s="4">
        <v>12295.58</v>
      </c>
      <c r="P99" s="4">
        <v>12178.38</v>
      </c>
      <c r="Q99" s="4">
        <v>12062.42</v>
      </c>
      <c r="R99" s="4">
        <v>11947.89</v>
      </c>
      <c r="S99" s="4">
        <v>11834.41</v>
      </c>
      <c r="T99" s="4">
        <v>11722.03</v>
      </c>
      <c r="U99" s="4">
        <v>11610.68</v>
      </c>
      <c r="V99" s="4">
        <v>11499.9</v>
      </c>
      <c r="W99" s="4">
        <v>11389.34</v>
      </c>
      <c r="X99" s="4">
        <v>11279.6</v>
      </c>
      <c r="Y99" s="4">
        <v>11171.39</v>
      </c>
      <c r="Z99" s="4">
        <v>11064.64</v>
      </c>
      <c r="AA99" s="4">
        <v>10958.93</v>
      </c>
      <c r="AB99" s="4">
        <v>10853.76</v>
      </c>
      <c r="AC99" s="4">
        <v>10749.68</v>
      </c>
      <c r="AD99" s="4">
        <v>10646.63</v>
      </c>
      <c r="AE99" s="4">
        <v>10544.49</v>
      </c>
      <c r="AF99" s="4">
        <v>10443.200000000001</v>
      </c>
      <c r="AG99" s="4">
        <v>10342.56</v>
      </c>
      <c r="AH99" s="4">
        <v>10242.98</v>
      </c>
      <c r="AI99" s="4">
        <v>10144.299999999999</v>
      </c>
      <c r="AJ99" s="4">
        <v>10046.75</v>
      </c>
      <c r="AK99" s="4">
        <v>9949.94</v>
      </c>
      <c r="AL99" s="4">
        <v>9853.8799999999992</v>
      </c>
      <c r="AM99" s="4">
        <v>9758.9599999999991</v>
      </c>
      <c r="AN99" s="4">
        <v>9664.7099999999991</v>
      </c>
      <c r="AO99" s="4">
        <v>9571.33</v>
      </c>
      <c r="AP99" s="4">
        <v>9478.9699999999993</v>
      </c>
      <c r="AQ99" s="4">
        <v>9387.58</v>
      </c>
      <c r="AR99" s="4">
        <v>9297.1</v>
      </c>
      <c r="AS99" s="4">
        <v>9207.23</v>
      </c>
      <c r="AT99" s="4">
        <v>9118.11</v>
      </c>
      <c r="AU99" s="4">
        <v>9029.94</v>
      </c>
      <c r="AV99" s="4">
        <v>8942.1200000000008</v>
      </c>
      <c r="AW99" s="4">
        <v>8855.15</v>
      </c>
      <c r="AX99" s="4">
        <v>8769.0300000000007</v>
      </c>
      <c r="AY99" s="4">
        <v>8683.74</v>
      </c>
      <c r="AZ99" s="4">
        <v>8599.2900000000009</v>
      </c>
      <c r="BA99" s="4">
        <v>8515.66</v>
      </c>
      <c r="BB99" s="4">
        <v>8432.84</v>
      </c>
      <c r="BC99" s="4">
        <v>8350.82</v>
      </c>
      <c r="BD99" s="4">
        <v>8269.6</v>
      </c>
      <c r="BE99" s="4">
        <v>8189.18</v>
      </c>
      <c r="BF99" s="4">
        <v>8109.53</v>
      </c>
      <c r="BG99" s="4">
        <v>8030.66</v>
      </c>
      <c r="BH99" s="4">
        <v>7952.56</v>
      </c>
      <c r="BI99" s="4">
        <v>7875.21</v>
      </c>
      <c r="BJ99" s="4">
        <v>7798.62</v>
      </c>
      <c r="BK99" s="4">
        <v>7722.78</v>
      </c>
      <c r="BL99" s="4">
        <v>7647.67</v>
      </c>
      <c r="BM99" s="4">
        <v>7573.29</v>
      </c>
      <c r="BN99" s="4">
        <v>7499.63</v>
      </c>
      <c r="BO99" s="4">
        <v>7426.69</v>
      </c>
      <c r="BP99" s="4">
        <v>7354.46</v>
      </c>
      <c r="BQ99" s="4">
        <v>7282.94</v>
      </c>
      <c r="BR99" s="4">
        <v>7212.11</v>
      </c>
      <c r="BS99" s="4">
        <v>7141.96</v>
      </c>
      <c r="BT99" s="4">
        <v>7072.5</v>
      </c>
      <c r="BU99" s="4">
        <v>7003.72</v>
      </c>
      <c r="BV99" s="4">
        <v>6935.6</v>
      </c>
      <c r="BW99" s="4">
        <v>6868.15</v>
      </c>
      <c r="BX99" s="4">
        <v>6801.35</v>
      </c>
      <c r="BY99" s="4">
        <v>6735.2</v>
      </c>
      <c r="BZ99" s="4">
        <v>6669.7</v>
      </c>
      <c r="CA99" s="4">
        <v>6604.83</v>
      </c>
      <c r="CB99" s="4">
        <v>6540.6</v>
      </c>
      <c r="CC99" s="4">
        <v>6476.99</v>
      </c>
      <c r="CD99" s="4">
        <v>6413.99</v>
      </c>
      <c r="CE99" s="4">
        <v>6351.61</v>
      </c>
      <c r="CF99" s="4">
        <v>6289.84</v>
      </c>
      <c r="CG99" s="4">
        <v>6228.67</v>
      </c>
      <c r="CH99" s="4">
        <v>6168.09</v>
      </c>
      <c r="CI99" s="4">
        <v>6108.1</v>
      </c>
      <c r="CJ99" s="4">
        <v>6048.69</v>
      </c>
      <c r="CK99" s="4">
        <v>5989.87</v>
      </c>
      <c r="CL99" s="4">
        <v>5931.61</v>
      </c>
      <c r="CM99" s="4">
        <v>5873.92</v>
      </c>
    </row>
    <row r="100" spans="1:91">
      <c r="A100" s="2">
        <v>94</v>
      </c>
      <c r="B100" s="4">
        <v>15592.19</v>
      </c>
      <c r="C100" s="4">
        <v>15454.94</v>
      </c>
      <c r="D100" s="4">
        <v>15319.77</v>
      </c>
      <c r="E100" s="4">
        <v>15185.44</v>
      </c>
      <c r="F100" s="4">
        <v>15051.81</v>
      </c>
      <c r="G100" s="4">
        <v>14919.61</v>
      </c>
      <c r="H100" s="4">
        <v>14788.33</v>
      </c>
      <c r="I100" s="4">
        <v>14658.14</v>
      </c>
      <c r="J100" s="4">
        <v>14529.54</v>
      </c>
      <c r="K100" s="4">
        <v>14401.87</v>
      </c>
      <c r="L100" s="4">
        <v>14274.65</v>
      </c>
      <c r="M100" s="4">
        <v>14148.84</v>
      </c>
      <c r="N100" s="4">
        <v>14024.15</v>
      </c>
      <c r="O100" s="4">
        <v>13900.03</v>
      </c>
      <c r="P100" s="4">
        <v>13776.59</v>
      </c>
      <c r="Q100" s="4">
        <v>13654.38</v>
      </c>
      <c r="R100" s="4">
        <v>13533.53</v>
      </c>
      <c r="S100" s="4">
        <v>13413.69</v>
      </c>
      <c r="T100" s="4">
        <v>13294.78</v>
      </c>
      <c r="U100" s="4">
        <v>13176.77</v>
      </c>
      <c r="V100" s="4">
        <v>13059.35</v>
      </c>
      <c r="W100" s="4">
        <v>12942.29</v>
      </c>
      <c r="X100" s="4">
        <v>12826.43</v>
      </c>
      <c r="Y100" s="4">
        <v>12711.85</v>
      </c>
      <c r="Z100" s="4">
        <v>12598.52</v>
      </c>
      <c r="AA100" s="4">
        <v>12486.11</v>
      </c>
      <c r="AB100" s="4">
        <v>12374.53</v>
      </c>
      <c r="AC100" s="4">
        <v>12263.87</v>
      </c>
      <c r="AD100" s="4">
        <v>12153.99</v>
      </c>
      <c r="AE100" s="4">
        <v>12045.28</v>
      </c>
      <c r="AF100" s="4">
        <v>11937.38</v>
      </c>
      <c r="AG100" s="4">
        <v>11830.04</v>
      </c>
      <c r="AH100" s="4">
        <v>11723.68</v>
      </c>
      <c r="AI100" s="4">
        <v>11618.61</v>
      </c>
      <c r="AJ100" s="4">
        <v>11514.28</v>
      </c>
      <c r="AK100" s="4">
        <v>11410.64</v>
      </c>
      <c r="AL100" s="4">
        <v>11308</v>
      </c>
      <c r="AM100" s="4">
        <v>11206.22</v>
      </c>
      <c r="AN100" s="4">
        <v>11105.31</v>
      </c>
      <c r="AO100" s="4">
        <v>11005.19</v>
      </c>
      <c r="AP100" s="4">
        <v>10905.89</v>
      </c>
      <c r="AQ100" s="4">
        <v>10807.73</v>
      </c>
      <c r="AR100" s="4">
        <v>10710.48</v>
      </c>
      <c r="AS100" s="4">
        <v>10613.76</v>
      </c>
      <c r="AT100" s="4">
        <v>10518.01</v>
      </c>
      <c r="AU100" s="4">
        <v>10422.530000000001</v>
      </c>
      <c r="AV100" s="4">
        <v>10327.92</v>
      </c>
      <c r="AW100" s="4">
        <v>10234.16</v>
      </c>
      <c r="AX100" s="4">
        <v>10141.26</v>
      </c>
      <c r="AY100" s="4">
        <v>10049.200000000001</v>
      </c>
      <c r="AZ100" s="4">
        <v>9957.98</v>
      </c>
      <c r="BA100" s="4">
        <v>9867.58</v>
      </c>
      <c r="BB100" s="4">
        <v>9778.01</v>
      </c>
      <c r="BC100" s="4">
        <v>9689.25</v>
      </c>
      <c r="BD100" s="4">
        <v>9601.2900000000009</v>
      </c>
      <c r="BE100" s="4">
        <v>9514.1299999999992</v>
      </c>
      <c r="BF100" s="4">
        <v>9427.77</v>
      </c>
      <c r="BG100" s="4">
        <v>9342.18</v>
      </c>
      <c r="BH100" s="4">
        <v>9257.3799999999992</v>
      </c>
      <c r="BI100" s="4">
        <v>9173.34</v>
      </c>
      <c r="BJ100" s="4">
        <v>9090.07</v>
      </c>
      <c r="BK100" s="4">
        <v>9007.5499999999993</v>
      </c>
      <c r="BL100" s="4">
        <v>8925.7900000000009</v>
      </c>
      <c r="BM100" s="4">
        <v>8844.76</v>
      </c>
      <c r="BN100" s="4">
        <v>8764.4699999999993</v>
      </c>
      <c r="BO100" s="4">
        <v>8684.91</v>
      </c>
      <c r="BP100" s="4">
        <v>8606.07</v>
      </c>
      <c r="BQ100" s="4">
        <v>8527.9500000000007</v>
      </c>
      <c r="BR100" s="4">
        <v>8450.5300000000007</v>
      </c>
      <c r="BS100" s="4">
        <v>8373.82</v>
      </c>
      <c r="BT100" s="4">
        <v>8297.81</v>
      </c>
      <c r="BU100" s="4">
        <v>8222.48</v>
      </c>
      <c r="BV100" s="4">
        <v>8147.84</v>
      </c>
      <c r="BW100" s="4">
        <v>8073.88</v>
      </c>
      <c r="BX100" s="4">
        <v>8000.59</v>
      </c>
      <c r="BY100" s="4">
        <v>7927.96</v>
      </c>
      <c r="BZ100" s="4">
        <v>7855.99</v>
      </c>
      <c r="CA100" s="4">
        <v>7784.68</v>
      </c>
      <c r="CB100" s="4">
        <v>7714.01</v>
      </c>
      <c r="CC100" s="4">
        <v>7643.99</v>
      </c>
      <c r="CD100" s="4">
        <v>7574.6</v>
      </c>
      <c r="CE100" s="4">
        <v>7505.84</v>
      </c>
      <c r="CF100" s="4">
        <v>7437.7</v>
      </c>
      <c r="CG100" s="4">
        <v>7370.18</v>
      </c>
      <c r="CH100" s="4">
        <v>7303.28</v>
      </c>
      <c r="CI100" s="4">
        <v>7236.98</v>
      </c>
      <c r="CJ100" s="4">
        <v>7171.29</v>
      </c>
      <c r="CK100" s="4">
        <v>7106.19</v>
      </c>
      <c r="CL100" s="4">
        <v>7041.68</v>
      </c>
      <c r="CM100" s="4">
        <v>6977.76</v>
      </c>
    </row>
    <row r="101" spans="1:91">
      <c r="A101" s="2">
        <v>95</v>
      </c>
      <c r="B101" s="4">
        <v>17456.830000000002</v>
      </c>
      <c r="C101" s="4">
        <v>17315.14</v>
      </c>
      <c r="D101" s="4">
        <v>17174.310000000001</v>
      </c>
      <c r="E101" s="4">
        <v>17034.560000000001</v>
      </c>
      <c r="F101" s="4">
        <v>16895.78</v>
      </c>
      <c r="G101" s="4">
        <v>16758.04</v>
      </c>
      <c r="H101" s="4">
        <v>16621.509999999998</v>
      </c>
      <c r="I101" s="4">
        <v>16486.080000000002</v>
      </c>
      <c r="J101" s="4">
        <v>16351.53</v>
      </c>
      <c r="K101" s="4">
        <v>16217.68</v>
      </c>
      <c r="L101" s="4">
        <v>16085.47</v>
      </c>
      <c r="M101" s="4">
        <v>15953.93</v>
      </c>
      <c r="N101" s="4">
        <v>15823.23</v>
      </c>
      <c r="O101" s="4">
        <v>15693.28</v>
      </c>
      <c r="P101" s="4">
        <v>15564</v>
      </c>
      <c r="Q101" s="4">
        <v>15436.16</v>
      </c>
      <c r="R101" s="4">
        <v>15309.53</v>
      </c>
      <c r="S101" s="4">
        <v>15183.56</v>
      </c>
      <c r="T101" s="4">
        <v>15058.52</v>
      </c>
      <c r="U101" s="4">
        <v>14934.45</v>
      </c>
      <c r="V101" s="4">
        <v>14810.96</v>
      </c>
      <c r="W101" s="4">
        <v>14688.17</v>
      </c>
      <c r="X101" s="4">
        <v>14566.41</v>
      </c>
      <c r="Y101" s="4">
        <v>14445.95</v>
      </c>
      <c r="Z101" s="4">
        <v>14326.34</v>
      </c>
      <c r="AA101" s="4">
        <v>14207.6</v>
      </c>
      <c r="AB101" s="4">
        <v>14089.63</v>
      </c>
      <c r="AC101" s="4">
        <v>13972.61</v>
      </c>
      <c r="AD101" s="4">
        <v>13856.72</v>
      </c>
      <c r="AE101" s="4">
        <v>13741.75</v>
      </c>
      <c r="AF101" s="4">
        <v>13627.4</v>
      </c>
      <c r="AG101" s="4">
        <v>13513.64</v>
      </c>
      <c r="AH101" s="4">
        <v>13401.15</v>
      </c>
      <c r="AI101" s="4">
        <v>13289.77</v>
      </c>
      <c r="AJ101" s="4">
        <v>13178.99</v>
      </c>
      <c r="AK101" s="4">
        <v>13068.69</v>
      </c>
      <c r="AL101" s="4">
        <v>12959.47</v>
      </c>
      <c r="AM101" s="4">
        <v>12851.38</v>
      </c>
      <c r="AN101" s="4">
        <v>12743.88</v>
      </c>
      <c r="AO101" s="4">
        <v>12636.97</v>
      </c>
      <c r="AP101" s="4">
        <v>12531.26</v>
      </c>
      <c r="AQ101" s="4">
        <v>12426.78</v>
      </c>
      <c r="AR101" s="4">
        <v>12322.93</v>
      </c>
      <c r="AS101" s="4">
        <v>12219.69</v>
      </c>
      <c r="AT101" s="4">
        <v>12116.71</v>
      </c>
      <c r="AU101" s="4">
        <v>12014.59</v>
      </c>
      <c r="AV101" s="4">
        <v>11913.33</v>
      </c>
      <c r="AW101" s="4">
        <v>11812.93</v>
      </c>
      <c r="AX101" s="4">
        <v>11713.37</v>
      </c>
      <c r="AY101" s="4">
        <v>11614.65</v>
      </c>
      <c r="AZ101" s="4">
        <v>11516.76</v>
      </c>
      <c r="BA101" s="4">
        <v>11419.7</v>
      </c>
      <c r="BB101" s="4">
        <v>11323.45</v>
      </c>
      <c r="BC101" s="4">
        <v>11228.02</v>
      </c>
      <c r="BD101" s="4">
        <v>11133.39</v>
      </c>
      <c r="BE101" s="4">
        <v>11039.56</v>
      </c>
      <c r="BF101" s="4">
        <v>10946.52</v>
      </c>
      <c r="BG101" s="4">
        <v>10854.26</v>
      </c>
      <c r="BH101" s="4">
        <v>10762.79</v>
      </c>
      <c r="BI101" s="4">
        <v>10672.08</v>
      </c>
      <c r="BJ101" s="4">
        <v>10582.13</v>
      </c>
      <c r="BK101" s="4">
        <v>10492.95</v>
      </c>
      <c r="BL101" s="4">
        <v>10404.52</v>
      </c>
      <c r="BM101" s="4">
        <v>10316.83</v>
      </c>
      <c r="BN101" s="4">
        <v>10229.879999999999</v>
      </c>
      <c r="BO101" s="4">
        <v>10143.66</v>
      </c>
      <c r="BP101" s="4">
        <v>10058.17</v>
      </c>
      <c r="BQ101" s="4">
        <v>9973.4</v>
      </c>
      <c r="BR101" s="4">
        <v>9889.35</v>
      </c>
      <c r="BS101" s="4">
        <v>9806</v>
      </c>
      <c r="BT101" s="4">
        <v>9723.36</v>
      </c>
      <c r="BU101" s="4">
        <v>9641.41</v>
      </c>
      <c r="BV101" s="4">
        <v>9560.15</v>
      </c>
      <c r="BW101" s="4">
        <v>9479.58</v>
      </c>
      <c r="BX101" s="4">
        <v>9399.69</v>
      </c>
      <c r="BY101" s="4">
        <v>9320.4699999999993</v>
      </c>
      <c r="BZ101" s="4">
        <v>9241.91</v>
      </c>
      <c r="CA101" s="4">
        <v>9164.02</v>
      </c>
      <c r="CB101" s="4">
        <v>9086.7900000000009</v>
      </c>
      <c r="CC101" s="4">
        <v>9010.2099999999991</v>
      </c>
      <c r="CD101" s="4">
        <v>8934.27</v>
      </c>
      <c r="CE101" s="4">
        <v>8858.9699999999993</v>
      </c>
      <c r="CF101" s="4">
        <v>8784.31</v>
      </c>
      <c r="CG101" s="4">
        <v>8710.2800000000007</v>
      </c>
      <c r="CH101" s="4">
        <v>8636.8700000000008</v>
      </c>
      <c r="CI101" s="4">
        <v>8564.08</v>
      </c>
      <c r="CJ101" s="4">
        <v>8491.9</v>
      </c>
      <c r="CK101" s="4">
        <v>8420.33</v>
      </c>
      <c r="CL101" s="4">
        <v>8349.3700000000008</v>
      </c>
      <c r="CM101" s="4">
        <v>8279</v>
      </c>
    </row>
    <row r="102" spans="1:91">
      <c r="A102" s="2">
        <v>96</v>
      </c>
      <c r="B102" s="4">
        <v>19510.259999999998</v>
      </c>
      <c r="C102" s="4">
        <v>19363.97</v>
      </c>
      <c r="D102" s="4">
        <v>19218.95</v>
      </c>
      <c r="E102" s="4">
        <v>19075.07</v>
      </c>
      <c r="F102" s="4">
        <v>18931.84</v>
      </c>
      <c r="G102" s="4">
        <v>18789.57</v>
      </c>
      <c r="H102" s="4">
        <v>18648.150000000001</v>
      </c>
      <c r="I102" s="4">
        <v>18507.7</v>
      </c>
      <c r="J102" s="4">
        <v>18368.68</v>
      </c>
      <c r="K102" s="4">
        <v>18230.61</v>
      </c>
      <c r="L102" s="4">
        <v>18093.16</v>
      </c>
      <c r="M102" s="4">
        <v>17956.53</v>
      </c>
      <c r="N102" s="4">
        <v>17820.84</v>
      </c>
      <c r="O102" s="4">
        <v>17686.16</v>
      </c>
      <c r="P102" s="4">
        <v>17552.11</v>
      </c>
      <c r="Q102" s="4">
        <v>17419.23</v>
      </c>
      <c r="R102" s="4">
        <v>17287.07</v>
      </c>
      <c r="S102" s="4">
        <v>17155.650000000001</v>
      </c>
      <c r="T102" s="4">
        <v>17025.57</v>
      </c>
      <c r="U102" s="4">
        <v>16896.45</v>
      </c>
      <c r="V102" s="4">
        <v>16767.54</v>
      </c>
      <c r="W102" s="4">
        <v>16639.57</v>
      </c>
      <c r="X102" s="4">
        <v>16512.71</v>
      </c>
      <c r="Y102" s="4">
        <v>16386.27</v>
      </c>
      <c r="Z102" s="4">
        <v>16260.91</v>
      </c>
      <c r="AA102" s="4">
        <v>16136.48</v>
      </c>
      <c r="AB102" s="4">
        <v>16013.36</v>
      </c>
      <c r="AC102" s="4">
        <v>15890.92</v>
      </c>
      <c r="AD102" s="4">
        <v>15769.21</v>
      </c>
      <c r="AE102" s="4">
        <v>15648.57</v>
      </c>
      <c r="AF102" s="4">
        <v>15528.14</v>
      </c>
      <c r="AG102" s="4">
        <v>15408.95</v>
      </c>
      <c r="AH102" s="4">
        <v>15290.87</v>
      </c>
      <c r="AI102" s="4">
        <v>15173.25</v>
      </c>
      <c r="AJ102" s="4">
        <v>15056.43</v>
      </c>
      <c r="AK102" s="4">
        <v>14940.38</v>
      </c>
      <c r="AL102" s="4">
        <v>14825.3</v>
      </c>
      <c r="AM102" s="4">
        <v>14711.13</v>
      </c>
      <c r="AN102" s="4">
        <v>14597.67</v>
      </c>
      <c r="AO102" s="4">
        <v>14484.74</v>
      </c>
      <c r="AP102" s="4">
        <v>14372.8</v>
      </c>
      <c r="AQ102" s="4">
        <v>14262.29</v>
      </c>
      <c r="AR102" s="4">
        <v>14152.31</v>
      </c>
      <c r="AS102" s="4">
        <v>14042.24</v>
      </c>
      <c r="AT102" s="4">
        <v>13933.03</v>
      </c>
      <c r="AU102" s="4">
        <v>13824.67</v>
      </c>
      <c r="AV102" s="4">
        <v>13717.15</v>
      </c>
      <c r="AW102" s="4">
        <v>13610.47</v>
      </c>
      <c r="AX102" s="4">
        <v>13504.62</v>
      </c>
      <c r="AY102" s="4">
        <v>13399.59</v>
      </c>
      <c r="AZ102" s="4">
        <v>13295.38</v>
      </c>
      <c r="BA102" s="4">
        <v>13191.98</v>
      </c>
      <c r="BB102" s="4">
        <v>13089.38</v>
      </c>
      <c r="BC102" s="4">
        <v>12987.58</v>
      </c>
      <c r="BD102" s="4">
        <v>12886.57</v>
      </c>
      <c r="BE102" s="4">
        <v>12786.35</v>
      </c>
      <c r="BF102" s="4">
        <v>12686.9</v>
      </c>
      <c r="BG102" s="4">
        <v>12588.24</v>
      </c>
      <c r="BH102" s="4">
        <v>12490.33</v>
      </c>
      <c r="BI102" s="4">
        <v>12393.19</v>
      </c>
      <c r="BJ102" s="4">
        <v>12296.81</v>
      </c>
      <c r="BK102" s="4">
        <v>12201.17</v>
      </c>
      <c r="BL102" s="4">
        <v>12106.28</v>
      </c>
      <c r="BM102" s="4">
        <v>12012.13</v>
      </c>
      <c r="BN102" s="4">
        <v>11918.7</v>
      </c>
      <c r="BO102" s="4">
        <v>11826.01</v>
      </c>
      <c r="BP102" s="4">
        <v>11734.04</v>
      </c>
      <c r="BQ102" s="4">
        <v>11642.78</v>
      </c>
      <c r="BR102" s="4">
        <v>11552.23</v>
      </c>
      <c r="BS102" s="4">
        <v>11462.38</v>
      </c>
      <c r="BT102" s="4">
        <v>11373.24</v>
      </c>
      <c r="BU102" s="4">
        <v>11284.78</v>
      </c>
      <c r="BV102" s="4">
        <v>11197.02</v>
      </c>
      <c r="BW102" s="4">
        <v>11109.94</v>
      </c>
      <c r="BX102" s="4">
        <v>11023.53</v>
      </c>
      <c r="BY102" s="4">
        <v>10937.8</v>
      </c>
      <c r="BZ102" s="4">
        <v>10852.73</v>
      </c>
      <c r="CA102" s="4">
        <v>10768.33</v>
      </c>
      <c r="CB102" s="4">
        <v>10684.58</v>
      </c>
      <c r="CC102" s="4">
        <v>10601.48</v>
      </c>
      <c r="CD102" s="4">
        <v>10519.03</v>
      </c>
      <c r="CE102" s="4">
        <v>10437.219999999999</v>
      </c>
      <c r="CF102" s="4">
        <v>10356.049999999999</v>
      </c>
      <c r="CG102" s="4">
        <v>10275.51</v>
      </c>
      <c r="CH102" s="4">
        <v>10195.59</v>
      </c>
      <c r="CI102" s="4">
        <v>10116.299999999999</v>
      </c>
      <c r="CJ102" s="4">
        <v>10037.620000000001</v>
      </c>
      <c r="CK102" s="4">
        <v>9959.56</v>
      </c>
      <c r="CL102" s="4">
        <v>9882.1</v>
      </c>
      <c r="CM102" s="4">
        <v>9805.24</v>
      </c>
    </row>
    <row r="103" spans="1:91">
      <c r="A103" s="2">
        <v>97</v>
      </c>
      <c r="B103" s="4">
        <v>21762.85</v>
      </c>
      <c r="C103" s="4">
        <v>21613.94</v>
      </c>
      <c r="D103" s="4">
        <v>21466.83</v>
      </c>
      <c r="E103" s="4">
        <v>21319.49</v>
      </c>
      <c r="F103" s="4">
        <v>21172.51</v>
      </c>
      <c r="G103" s="4">
        <v>21026.77</v>
      </c>
      <c r="H103" s="4">
        <v>20882.39</v>
      </c>
      <c r="I103" s="4">
        <v>20738.650000000001</v>
      </c>
      <c r="J103" s="4">
        <v>20595.77</v>
      </c>
      <c r="K103" s="4">
        <v>20454</v>
      </c>
      <c r="L103" s="4">
        <v>20312.73</v>
      </c>
      <c r="M103" s="4">
        <v>20172.330000000002</v>
      </c>
      <c r="N103" s="4">
        <v>20032.88</v>
      </c>
      <c r="O103" s="4">
        <v>19893.73</v>
      </c>
      <c r="P103" s="4">
        <v>19755.79</v>
      </c>
      <c r="Q103" s="4">
        <v>19619.04</v>
      </c>
      <c r="R103" s="4">
        <v>19482.41</v>
      </c>
      <c r="S103" s="4">
        <v>19346.93</v>
      </c>
      <c r="T103" s="4">
        <v>19212.63</v>
      </c>
      <c r="U103" s="4">
        <v>19078.900000000001</v>
      </c>
      <c r="V103" s="4">
        <v>18946.2</v>
      </c>
      <c r="W103" s="4">
        <v>18814.07</v>
      </c>
      <c r="X103" s="4">
        <v>18681.68</v>
      </c>
      <c r="Y103" s="4">
        <v>18550.599999999999</v>
      </c>
      <c r="Z103" s="4">
        <v>18420.990000000002</v>
      </c>
      <c r="AA103" s="4">
        <v>18292.23</v>
      </c>
      <c r="AB103" s="4">
        <v>18164.22</v>
      </c>
      <c r="AC103" s="4">
        <v>18037.12</v>
      </c>
      <c r="AD103" s="4">
        <v>17910.490000000002</v>
      </c>
      <c r="AE103" s="4">
        <v>17784.23</v>
      </c>
      <c r="AF103" s="4">
        <v>17659.59</v>
      </c>
      <c r="AG103" s="4">
        <v>17535.439999999999</v>
      </c>
      <c r="AH103" s="4">
        <v>17411.830000000002</v>
      </c>
      <c r="AI103" s="4">
        <v>17289.29</v>
      </c>
      <c r="AJ103" s="4">
        <v>17167.41</v>
      </c>
      <c r="AK103" s="4">
        <v>17046.16</v>
      </c>
      <c r="AL103" s="4">
        <v>16925.91</v>
      </c>
      <c r="AM103" s="4">
        <v>16806.95</v>
      </c>
      <c r="AN103" s="4">
        <v>16687.78</v>
      </c>
      <c r="AO103" s="4">
        <v>16569.13</v>
      </c>
      <c r="AP103" s="4">
        <v>16452.419999999998</v>
      </c>
      <c r="AQ103" s="4">
        <v>16336.25</v>
      </c>
      <c r="AR103" s="4">
        <v>16219.81</v>
      </c>
      <c r="AS103" s="4">
        <v>16104.21</v>
      </c>
      <c r="AT103" s="4">
        <v>15989.43</v>
      </c>
      <c r="AU103" s="4">
        <v>15875.46</v>
      </c>
      <c r="AV103" s="4">
        <v>15762.31</v>
      </c>
      <c r="AW103" s="4">
        <v>15649.97</v>
      </c>
      <c r="AX103" s="4">
        <v>15538.42</v>
      </c>
      <c r="AY103" s="4">
        <v>15427.68</v>
      </c>
      <c r="AZ103" s="4">
        <v>15317.72</v>
      </c>
      <c r="BA103" s="4">
        <v>15208.54</v>
      </c>
      <c r="BB103" s="4">
        <v>15100.14</v>
      </c>
      <c r="BC103" s="4">
        <v>14992.52</v>
      </c>
      <c r="BD103" s="4">
        <v>14885.66</v>
      </c>
      <c r="BE103" s="4">
        <v>14779.56</v>
      </c>
      <c r="BF103" s="4">
        <v>14674.22</v>
      </c>
      <c r="BG103" s="4">
        <v>14569.63</v>
      </c>
      <c r="BH103" s="4">
        <v>14465.79</v>
      </c>
      <c r="BI103" s="4">
        <v>14362.69</v>
      </c>
      <c r="BJ103" s="4">
        <v>14260.32</v>
      </c>
      <c r="BK103" s="4">
        <v>14158.68</v>
      </c>
      <c r="BL103" s="4">
        <v>14057.76</v>
      </c>
      <c r="BM103" s="4">
        <v>13957.57</v>
      </c>
      <c r="BN103" s="4">
        <v>13858.09</v>
      </c>
      <c r="BO103" s="4">
        <v>13759.31</v>
      </c>
      <c r="BP103" s="4">
        <v>13661.25</v>
      </c>
      <c r="BQ103" s="4">
        <v>13563.88</v>
      </c>
      <c r="BR103" s="4">
        <v>13467.2</v>
      </c>
      <c r="BS103" s="4">
        <v>13371.21</v>
      </c>
      <c r="BT103" s="4">
        <v>13275.91</v>
      </c>
      <c r="BU103" s="4">
        <v>13181.29</v>
      </c>
      <c r="BV103" s="4">
        <v>13087.34</v>
      </c>
      <c r="BW103" s="4">
        <v>12994.06</v>
      </c>
      <c r="BX103" s="4">
        <v>12901.45</v>
      </c>
      <c r="BY103" s="4">
        <v>12809.49</v>
      </c>
      <c r="BZ103" s="4">
        <v>12718.19</v>
      </c>
      <c r="CA103" s="4">
        <v>12627.55</v>
      </c>
      <c r="CB103" s="4">
        <v>12537.54</v>
      </c>
      <c r="CC103" s="4">
        <v>12448.18</v>
      </c>
      <c r="CD103" s="4">
        <v>12359.46</v>
      </c>
      <c r="CE103" s="4">
        <v>12271.37</v>
      </c>
      <c r="CF103" s="4">
        <v>12183.91</v>
      </c>
      <c r="CG103" s="4">
        <v>12097.07</v>
      </c>
      <c r="CH103" s="4">
        <v>12010.85</v>
      </c>
      <c r="CI103" s="4">
        <v>11925.24</v>
      </c>
      <c r="CJ103" s="4">
        <v>11840.24</v>
      </c>
      <c r="CK103" s="4">
        <v>11755.85</v>
      </c>
      <c r="CL103" s="4">
        <v>11672.06</v>
      </c>
      <c r="CM103" s="4">
        <v>11588.87</v>
      </c>
    </row>
    <row r="104" spans="1:91">
      <c r="A104" s="2">
        <v>98</v>
      </c>
      <c r="B104" s="4">
        <v>24243.07</v>
      </c>
      <c r="C104" s="4">
        <v>24092.58</v>
      </c>
      <c r="D104" s="4">
        <v>23942.59</v>
      </c>
      <c r="E104" s="4">
        <v>23793.1</v>
      </c>
      <c r="F104" s="4">
        <v>23644.46</v>
      </c>
      <c r="G104" s="4">
        <v>23497.63</v>
      </c>
      <c r="H104" s="4">
        <v>23350.59</v>
      </c>
      <c r="I104" s="4">
        <v>23204.83</v>
      </c>
      <c r="J104" s="4">
        <v>23060.28</v>
      </c>
      <c r="K104" s="4">
        <v>22915.49</v>
      </c>
      <c r="L104" s="4">
        <v>22771.83</v>
      </c>
      <c r="M104" s="4">
        <v>22628.59</v>
      </c>
      <c r="N104" s="4">
        <v>22485.94</v>
      </c>
      <c r="O104" s="4">
        <v>22344.560000000001</v>
      </c>
      <c r="P104" s="4">
        <v>22203.83</v>
      </c>
      <c r="Q104" s="4">
        <v>22063.73</v>
      </c>
      <c r="R104" s="4">
        <v>21924.87</v>
      </c>
      <c r="S104" s="4">
        <v>21786.52</v>
      </c>
      <c r="T104" s="4">
        <v>21648.66</v>
      </c>
      <c r="U104" s="4">
        <v>21512.17</v>
      </c>
      <c r="V104" s="4">
        <v>21376.47</v>
      </c>
      <c r="W104" s="4">
        <v>21239.759999999998</v>
      </c>
      <c r="X104" s="4">
        <v>21104.43</v>
      </c>
      <c r="Y104" s="4">
        <v>20971.03</v>
      </c>
      <c r="Z104" s="4">
        <v>20837.87</v>
      </c>
      <c r="AA104" s="4">
        <v>20705.34</v>
      </c>
      <c r="AB104" s="4">
        <v>20573.439999999999</v>
      </c>
      <c r="AC104" s="4">
        <v>20442.259999999998</v>
      </c>
      <c r="AD104" s="4">
        <v>20311.48</v>
      </c>
      <c r="AE104" s="4">
        <v>20182.099999999999</v>
      </c>
      <c r="AF104" s="4">
        <v>20053.509999999998</v>
      </c>
      <c r="AG104" s="4">
        <v>19925.45</v>
      </c>
      <c r="AH104" s="4">
        <v>19797.900000000001</v>
      </c>
      <c r="AI104" s="4">
        <v>19670.98</v>
      </c>
      <c r="AJ104" s="4">
        <v>19545.099999999999</v>
      </c>
      <c r="AK104" s="4">
        <v>19419.64</v>
      </c>
      <c r="AL104" s="4">
        <v>19295.46</v>
      </c>
      <c r="AM104" s="4">
        <v>19171.7</v>
      </c>
      <c r="AN104" s="4">
        <v>19048.07</v>
      </c>
      <c r="AO104" s="4">
        <v>18925.63</v>
      </c>
      <c r="AP104" s="4">
        <v>18803.89</v>
      </c>
      <c r="AQ104" s="4">
        <v>18682.07</v>
      </c>
      <c r="AR104" s="4">
        <v>18561.04</v>
      </c>
      <c r="AS104" s="4">
        <v>18440.79</v>
      </c>
      <c r="AT104" s="4">
        <v>18321.32</v>
      </c>
      <c r="AU104" s="4">
        <v>18202.62</v>
      </c>
      <c r="AV104" s="4">
        <v>18084.689999999999</v>
      </c>
      <c r="AW104" s="4">
        <v>17967.53</v>
      </c>
      <c r="AX104" s="4">
        <v>17851.12</v>
      </c>
      <c r="AY104" s="4">
        <v>17735.47</v>
      </c>
      <c r="AZ104" s="4">
        <v>17620.57</v>
      </c>
      <c r="BA104" s="4">
        <v>17506.41</v>
      </c>
      <c r="BB104" s="4">
        <v>17393</v>
      </c>
      <c r="BC104" s="4">
        <v>17280.310000000001</v>
      </c>
      <c r="BD104" s="4">
        <v>17168.36</v>
      </c>
      <c r="BE104" s="4">
        <v>17057.13</v>
      </c>
      <c r="BF104" s="4">
        <v>16946.63</v>
      </c>
      <c r="BG104" s="4">
        <v>16836.84</v>
      </c>
      <c r="BH104" s="4">
        <v>16727.759999999998</v>
      </c>
      <c r="BI104" s="4">
        <v>16619.38</v>
      </c>
      <c r="BJ104" s="4">
        <v>16511.71</v>
      </c>
      <c r="BK104" s="4">
        <v>16404.740000000002</v>
      </c>
      <c r="BL104" s="4">
        <v>16298.46</v>
      </c>
      <c r="BM104" s="4">
        <v>16192.87</v>
      </c>
      <c r="BN104" s="4">
        <v>16087.96</v>
      </c>
      <c r="BO104" s="4">
        <v>15983.73</v>
      </c>
      <c r="BP104" s="4">
        <v>15880.18</v>
      </c>
      <c r="BQ104" s="4">
        <v>15777.3</v>
      </c>
      <c r="BR104" s="4">
        <v>15675.08</v>
      </c>
      <c r="BS104" s="4">
        <v>15573.53</v>
      </c>
      <c r="BT104" s="4">
        <v>15472.64</v>
      </c>
      <c r="BU104" s="4">
        <v>15372.39</v>
      </c>
      <c r="BV104" s="4">
        <v>15272.8</v>
      </c>
      <c r="BW104" s="4">
        <v>15173.86</v>
      </c>
      <c r="BX104" s="4">
        <v>15075.55</v>
      </c>
      <c r="BY104" s="4">
        <v>14977.88</v>
      </c>
      <c r="BZ104" s="4">
        <v>14880.84</v>
      </c>
      <c r="CA104" s="4">
        <v>14784.44</v>
      </c>
      <c r="CB104" s="4">
        <v>14688.65</v>
      </c>
      <c r="CC104" s="4">
        <v>14593.49</v>
      </c>
      <c r="CD104" s="4">
        <v>14498.95</v>
      </c>
      <c r="CE104" s="4">
        <v>14405.01</v>
      </c>
      <c r="CF104" s="4">
        <v>14311.69</v>
      </c>
      <c r="CG104" s="4">
        <v>14218.97</v>
      </c>
      <c r="CH104" s="4">
        <v>14126.85</v>
      </c>
      <c r="CI104" s="4">
        <v>14035.33</v>
      </c>
      <c r="CJ104" s="4">
        <v>13944.4</v>
      </c>
      <c r="CK104" s="4">
        <v>13854.06</v>
      </c>
      <c r="CL104" s="4">
        <v>13764.3</v>
      </c>
      <c r="CM104" s="4">
        <v>13675.13</v>
      </c>
    </row>
    <row r="105" spans="1:91">
      <c r="A105" s="2">
        <v>99</v>
      </c>
      <c r="B105" s="4">
        <v>26961.46</v>
      </c>
      <c r="C105" s="4">
        <v>26810.84</v>
      </c>
      <c r="D105" s="4">
        <v>26661.13</v>
      </c>
      <c r="E105" s="4">
        <v>26511.55</v>
      </c>
      <c r="F105" s="4">
        <v>26362.61</v>
      </c>
      <c r="G105" s="4">
        <v>26214.75</v>
      </c>
      <c r="H105" s="4">
        <v>26067.31</v>
      </c>
      <c r="I105" s="4">
        <v>25920.93</v>
      </c>
      <c r="J105" s="4">
        <v>25775.19</v>
      </c>
      <c r="K105" s="4">
        <v>25629.34</v>
      </c>
      <c r="L105" s="4">
        <v>25485</v>
      </c>
      <c r="M105" s="4">
        <v>25341.48</v>
      </c>
      <c r="N105" s="4">
        <v>25198.14</v>
      </c>
      <c r="O105" s="4">
        <v>25055.38</v>
      </c>
      <c r="P105" s="4">
        <v>24913.18</v>
      </c>
      <c r="Q105" s="4">
        <v>24771.77</v>
      </c>
      <c r="R105" s="4">
        <v>24630.93</v>
      </c>
      <c r="S105" s="4">
        <v>24490.75</v>
      </c>
      <c r="T105" s="4">
        <v>24351.46</v>
      </c>
      <c r="U105" s="4">
        <v>24213.73</v>
      </c>
      <c r="V105" s="4">
        <v>24075.53</v>
      </c>
      <c r="W105" s="4">
        <v>23937.85</v>
      </c>
      <c r="X105" s="4">
        <v>23801.43</v>
      </c>
      <c r="Y105" s="4">
        <v>23665.75</v>
      </c>
      <c r="Z105" s="4">
        <v>23530.82</v>
      </c>
      <c r="AA105" s="4">
        <v>23395.15</v>
      </c>
      <c r="AB105" s="4">
        <v>23261</v>
      </c>
      <c r="AC105" s="4">
        <v>23127.57</v>
      </c>
      <c r="AD105" s="4">
        <v>22994.83</v>
      </c>
      <c r="AE105" s="4">
        <v>22863.279999999999</v>
      </c>
      <c r="AF105" s="4">
        <v>22731.91</v>
      </c>
      <c r="AG105" s="4">
        <v>22601.14</v>
      </c>
      <c r="AH105" s="4">
        <v>22470.84</v>
      </c>
      <c r="AI105" s="4">
        <v>22341.51</v>
      </c>
      <c r="AJ105" s="4">
        <v>22212.799999999999</v>
      </c>
      <c r="AK105" s="4">
        <v>22084.33</v>
      </c>
      <c r="AL105" s="4">
        <v>21956.82</v>
      </c>
      <c r="AM105" s="4">
        <v>21829.86</v>
      </c>
      <c r="AN105" s="4">
        <v>21703.18</v>
      </c>
      <c r="AO105" s="4">
        <v>21577.48</v>
      </c>
      <c r="AP105" s="4">
        <v>21451.62</v>
      </c>
      <c r="AQ105" s="4">
        <v>21326.5</v>
      </c>
      <c r="AR105" s="4">
        <v>21202.11</v>
      </c>
      <c r="AS105" s="4">
        <v>21078.44</v>
      </c>
      <c r="AT105" s="4">
        <v>20955.5</v>
      </c>
      <c r="AU105" s="4">
        <v>20833.27</v>
      </c>
      <c r="AV105" s="4">
        <v>20711.759999999998</v>
      </c>
      <c r="AW105" s="4">
        <v>20590.95</v>
      </c>
      <c r="AX105" s="4">
        <v>20470.849999999999</v>
      </c>
      <c r="AY105" s="4">
        <v>20351.45</v>
      </c>
      <c r="AZ105" s="4">
        <v>20232.75</v>
      </c>
      <c r="BA105" s="4">
        <v>20114.740000000002</v>
      </c>
      <c r="BB105" s="4">
        <v>19997.41</v>
      </c>
      <c r="BC105" s="4">
        <v>19880.78</v>
      </c>
      <c r="BD105" s="4">
        <v>19764.82</v>
      </c>
      <c r="BE105" s="4">
        <v>19649.53</v>
      </c>
      <c r="BF105" s="4">
        <v>19534.919999999998</v>
      </c>
      <c r="BG105" s="4">
        <v>19420.98</v>
      </c>
      <c r="BH105" s="4">
        <v>19307.71</v>
      </c>
      <c r="BI105" s="4">
        <v>19195.09</v>
      </c>
      <c r="BJ105" s="4">
        <v>19083.13</v>
      </c>
      <c r="BK105" s="4">
        <v>18971.830000000002</v>
      </c>
      <c r="BL105" s="4">
        <v>18861.169999999998</v>
      </c>
      <c r="BM105" s="4">
        <v>18751.16</v>
      </c>
      <c r="BN105" s="4">
        <v>18641.79</v>
      </c>
      <c r="BO105" s="4">
        <v>18533.060000000001</v>
      </c>
      <c r="BP105" s="4">
        <v>18424.96</v>
      </c>
      <c r="BQ105" s="4">
        <v>18317.490000000002</v>
      </c>
      <c r="BR105" s="4">
        <v>18210.650000000001</v>
      </c>
      <c r="BS105" s="4">
        <v>18104.43</v>
      </c>
      <c r="BT105" s="4">
        <v>17998.84</v>
      </c>
      <c r="BU105" s="4">
        <v>17893.849999999999</v>
      </c>
      <c r="BV105" s="4">
        <v>17789.490000000002</v>
      </c>
      <c r="BW105" s="4">
        <v>17685.72</v>
      </c>
      <c r="BX105" s="4">
        <v>17582.57</v>
      </c>
      <c r="BY105" s="4">
        <v>17480.02</v>
      </c>
      <c r="BZ105" s="4">
        <v>17378.060000000001</v>
      </c>
      <c r="CA105" s="4">
        <v>17276.7</v>
      </c>
      <c r="CB105" s="4">
        <v>17175.93</v>
      </c>
      <c r="CC105" s="4">
        <v>17075.75</v>
      </c>
      <c r="CD105" s="4">
        <v>16976.150000000001</v>
      </c>
      <c r="CE105" s="4">
        <v>16877.13</v>
      </c>
      <c r="CF105" s="4">
        <v>16778.689999999999</v>
      </c>
      <c r="CG105" s="4">
        <v>16680.830000000002</v>
      </c>
      <c r="CH105" s="4">
        <v>16583.53</v>
      </c>
      <c r="CI105" s="4">
        <v>16486.810000000001</v>
      </c>
      <c r="CJ105" s="4">
        <v>16390.650000000001</v>
      </c>
      <c r="CK105" s="4">
        <v>16295.04</v>
      </c>
      <c r="CL105" s="4">
        <v>16200</v>
      </c>
      <c r="CM105" s="4">
        <v>16105.51</v>
      </c>
    </row>
    <row r="106" spans="1:91">
      <c r="A106" s="2">
        <v>100</v>
      </c>
      <c r="B106" s="4">
        <v>29891.26</v>
      </c>
      <c r="C106" s="4">
        <v>29742.1</v>
      </c>
      <c r="D106" s="4">
        <v>29593.78</v>
      </c>
      <c r="E106" s="4">
        <v>29445.29</v>
      </c>
      <c r="F106" s="4">
        <v>29298.73</v>
      </c>
      <c r="G106" s="4">
        <v>29152.080000000002</v>
      </c>
      <c r="H106" s="4">
        <v>29005.37</v>
      </c>
      <c r="I106" s="4">
        <v>28861.59</v>
      </c>
      <c r="J106" s="4">
        <v>28717.18</v>
      </c>
      <c r="K106" s="4">
        <v>28573.23</v>
      </c>
      <c r="L106" s="4">
        <v>28430.57</v>
      </c>
      <c r="M106" s="4">
        <v>28287.66</v>
      </c>
      <c r="N106" s="4">
        <v>28145.19</v>
      </c>
      <c r="O106" s="4">
        <v>28003.3</v>
      </c>
      <c r="P106" s="4">
        <v>27861.54</v>
      </c>
      <c r="Q106" s="4">
        <v>27720.25</v>
      </c>
      <c r="R106" s="4">
        <v>27580.01</v>
      </c>
      <c r="S106" s="4">
        <v>27440.46</v>
      </c>
      <c r="T106" s="4">
        <v>27301.86</v>
      </c>
      <c r="U106" s="4">
        <v>27163.53</v>
      </c>
      <c r="V106" s="4">
        <v>27026.63</v>
      </c>
      <c r="W106" s="4">
        <v>26889.62</v>
      </c>
      <c r="X106" s="4">
        <v>26752.38</v>
      </c>
      <c r="Y106" s="4">
        <v>26617.01</v>
      </c>
      <c r="Z106" s="4">
        <v>26480.92</v>
      </c>
      <c r="AA106" s="4">
        <v>26345.81</v>
      </c>
      <c r="AB106" s="4">
        <v>26211.49</v>
      </c>
      <c r="AC106" s="4">
        <v>26077.03</v>
      </c>
      <c r="AD106" s="4">
        <v>25944.400000000001</v>
      </c>
      <c r="AE106" s="4">
        <v>25812.38</v>
      </c>
      <c r="AF106" s="4">
        <v>25680.32</v>
      </c>
      <c r="AG106" s="4">
        <v>25548.77</v>
      </c>
      <c r="AH106" s="4">
        <v>25417.74</v>
      </c>
      <c r="AI106" s="4">
        <v>25287.25</v>
      </c>
      <c r="AJ106" s="4">
        <v>25156.880000000001</v>
      </c>
      <c r="AK106" s="4">
        <v>25026.880000000001</v>
      </c>
      <c r="AL106" s="4">
        <v>24898.38</v>
      </c>
      <c r="AM106" s="4">
        <v>24770.09</v>
      </c>
      <c r="AN106" s="4">
        <v>24642.18</v>
      </c>
      <c r="AO106" s="4">
        <v>24514.21</v>
      </c>
      <c r="AP106" s="4">
        <v>24386.9</v>
      </c>
      <c r="AQ106" s="4">
        <v>24260.25</v>
      </c>
      <c r="AR106" s="4">
        <v>24134.27</v>
      </c>
      <c r="AS106" s="4">
        <v>24008.93</v>
      </c>
      <c r="AT106" s="4">
        <v>23884.25</v>
      </c>
      <c r="AU106" s="4">
        <v>23760.21</v>
      </c>
      <c r="AV106" s="4">
        <v>23636.82</v>
      </c>
      <c r="AW106" s="4">
        <v>23514.07</v>
      </c>
      <c r="AX106" s="4">
        <v>23391.96</v>
      </c>
      <c r="AY106" s="4">
        <v>23270.48</v>
      </c>
      <c r="AZ106" s="4">
        <v>23149.64</v>
      </c>
      <c r="BA106" s="4">
        <v>23029.42</v>
      </c>
      <c r="BB106" s="4">
        <v>22909.82</v>
      </c>
      <c r="BC106" s="4">
        <v>22790.85</v>
      </c>
      <c r="BD106" s="4">
        <v>22672.49</v>
      </c>
      <c r="BE106" s="4">
        <v>22554.75</v>
      </c>
      <c r="BF106" s="4">
        <v>22437.62</v>
      </c>
      <c r="BG106" s="4">
        <v>22321.09</v>
      </c>
      <c r="BH106" s="4">
        <v>22205.18</v>
      </c>
      <c r="BI106" s="4">
        <v>22089.86</v>
      </c>
      <c r="BJ106" s="4">
        <v>21975.14</v>
      </c>
      <c r="BK106" s="4">
        <v>21861.02</v>
      </c>
      <c r="BL106" s="4">
        <v>21747.5</v>
      </c>
      <c r="BM106" s="4">
        <v>21634.560000000001</v>
      </c>
      <c r="BN106" s="4">
        <v>21522.21</v>
      </c>
      <c r="BO106" s="4">
        <v>21410.44</v>
      </c>
      <c r="BP106" s="4">
        <v>21299.25</v>
      </c>
      <c r="BQ106" s="4">
        <v>21188.639999999999</v>
      </c>
      <c r="BR106" s="4">
        <v>21078.6</v>
      </c>
      <c r="BS106" s="4">
        <v>20969.14</v>
      </c>
      <c r="BT106" s="4">
        <v>20860.240000000002</v>
      </c>
      <c r="BU106" s="4">
        <v>20751.91</v>
      </c>
      <c r="BV106" s="4">
        <v>20644.14</v>
      </c>
      <c r="BW106" s="4">
        <v>20536.93</v>
      </c>
      <c r="BX106" s="4">
        <v>20430.28</v>
      </c>
      <c r="BY106" s="4">
        <v>20324.18</v>
      </c>
      <c r="BZ106" s="4">
        <v>20218.64</v>
      </c>
      <c r="CA106" s="4">
        <v>20113.64</v>
      </c>
      <c r="CB106" s="4">
        <v>20009.18</v>
      </c>
      <c r="CC106" s="4">
        <v>19905.27</v>
      </c>
      <c r="CD106" s="4">
        <v>19801.900000000001</v>
      </c>
      <c r="CE106" s="4">
        <v>19699.07</v>
      </c>
      <c r="CF106" s="4">
        <v>19596.77</v>
      </c>
      <c r="CG106" s="4">
        <v>19495</v>
      </c>
      <c r="CH106" s="4">
        <v>19393.759999999998</v>
      </c>
      <c r="CI106" s="4">
        <v>19293.04</v>
      </c>
      <c r="CJ106" s="4">
        <v>19192.849999999999</v>
      </c>
      <c r="CK106" s="4">
        <v>19093.18</v>
      </c>
      <c r="CL106" s="4">
        <v>18994.02</v>
      </c>
      <c r="CM106" s="4">
        <v>18895.38</v>
      </c>
    </row>
    <row r="107" spans="1:91">
      <c r="AH107" s="4">
        <f>AVERAGE(Males_cohort_qx[2013])</f>
        <v>2225.8299009900993</v>
      </c>
      <c r="AI107" s="4">
        <f>AVERAGE(Males_cohort_qx[2014])</f>
        <v>2205.9212871287132</v>
      </c>
      <c r="AJ107" s="4">
        <f>AVERAGE(Males_cohort_qx[2015])</f>
        <v>2186.8739603960398</v>
      </c>
      <c r="AK107" s="4">
        <f>AVERAGE(Males_cohort_qx[2016])</f>
        <v>2167.4474257425741</v>
      </c>
      <c r="AL107" s="4">
        <f>AVERAGE(Males_cohort_qx[2017])</f>
        <v>2148.6770297029702</v>
      </c>
      <c r="AM107" s="4">
        <f>AVERAGE(Males_cohort_qx[2018])</f>
        <v>2129.7520792079213</v>
      </c>
      <c r="AN107" s="4">
        <f>AVERAGE(Males_cohort_qx[2019])</f>
        <v>2111.2301980198022</v>
      </c>
      <c r="AO107" s="4">
        <f>AVERAGE(Males_cohort_qx[2020])</f>
        <v>2092.7256435643567</v>
      </c>
    </row>
  </sheetData>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M107"/>
  <sheetViews>
    <sheetView topLeftCell="Y86" workbookViewId="0">
      <selection activeCell="AH107" sqref="AH107:AO107"/>
    </sheetView>
  </sheetViews>
  <sheetFormatPr defaultColWidth="8.85546875" defaultRowHeight="14.1"/>
  <cols>
    <col min="1" max="1" width="11.5703125" style="2" customWidth="1"/>
    <col min="2" max="3" width="8.85546875" style="4" customWidth="1"/>
    <col min="4" max="51" width="9.140625" style="4" bestFit="1" customWidth="1"/>
    <col min="52" max="52" width="9.5703125" style="4" bestFit="1" customWidth="1"/>
    <col min="53" max="64" width="8.85546875" style="4" bestFit="1" customWidth="1"/>
    <col min="65" max="65" width="9.5703125" style="4" bestFit="1" customWidth="1"/>
    <col min="66" max="87" width="8.85546875" style="4" bestFit="1" customWidth="1"/>
    <col min="88" max="88" width="9.5703125" style="4" bestFit="1" customWidth="1"/>
    <col min="89" max="90" width="8.85546875" style="4" bestFit="1" customWidth="1"/>
    <col min="91" max="91" width="9.5703125" style="4" bestFit="1" customWidth="1"/>
    <col min="92" max="16384" width="8.85546875" style="4"/>
  </cols>
  <sheetData>
    <row r="1" spans="1:91" s="1" customFormat="1" ht="31.5" customHeight="1">
      <c r="A1" s="69" t="s">
        <v>200</v>
      </c>
    </row>
    <row r="2" spans="1:91" s="1" customFormat="1" ht="15.6">
      <c r="A2" s="70" t="s">
        <v>104</v>
      </c>
    </row>
    <row r="3" spans="1:91" s="1" customFormat="1" ht="16.5">
      <c r="A3" s="70" t="s">
        <v>105</v>
      </c>
    </row>
    <row r="4" spans="1:91" s="1" customFormat="1" ht="30.6" customHeight="1">
      <c r="A4" s="71" t="s">
        <v>106</v>
      </c>
    </row>
    <row r="5" spans="1:91" s="80" customFormat="1">
      <c r="A5" s="79" t="s">
        <v>107</v>
      </c>
      <c r="B5" s="79" t="s">
        <v>108</v>
      </c>
      <c r="C5" s="79" t="s">
        <v>109</v>
      </c>
      <c r="D5" s="79" t="s">
        <v>110</v>
      </c>
      <c r="E5" s="79" t="s">
        <v>111</v>
      </c>
      <c r="F5" s="79" t="s">
        <v>112</v>
      </c>
      <c r="G5" s="79" t="s">
        <v>113</v>
      </c>
      <c r="H5" s="79" t="s">
        <v>114</v>
      </c>
      <c r="I5" s="79" t="s">
        <v>115</v>
      </c>
      <c r="J5" s="79" t="s">
        <v>116</v>
      </c>
      <c r="K5" s="79" t="s">
        <v>117</v>
      </c>
      <c r="L5" s="79" t="s">
        <v>118</v>
      </c>
      <c r="M5" s="79" t="s">
        <v>119</v>
      </c>
      <c r="N5" s="79" t="s">
        <v>120</v>
      </c>
      <c r="O5" s="79" t="s">
        <v>121</v>
      </c>
      <c r="P5" s="79" t="s">
        <v>122</v>
      </c>
      <c r="Q5" s="79" t="s">
        <v>123</v>
      </c>
      <c r="R5" s="79" t="s">
        <v>124</v>
      </c>
      <c r="S5" s="79" t="s">
        <v>125</v>
      </c>
      <c r="T5" s="79" t="s">
        <v>126</v>
      </c>
      <c r="U5" s="79" t="s">
        <v>127</v>
      </c>
      <c r="V5" s="79" t="s">
        <v>128</v>
      </c>
      <c r="W5" s="79" t="s">
        <v>129</v>
      </c>
      <c r="X5" s="79" t="s">
        <v>130</v>
      </c>
      <c r="Y5" s="79" t="s">
        <v>131</v>
      </c>
      <c r="Z5" s="79" t="s">
        <v>132</v>
      </c>
      <c r="AA5" s="79" t="s">
        <v>133</v>
      </c>
      <c r="AB5" s="79" t="s">
        <v>134</v>
      </c>
      <c r="AC5" s="79" t="s">
        <v>135</v>
      </c>
      <c r="AD5" s="79" t="s">
        <v>136</v>
      </c>
      <c r="AE5" s="79" t="s">
        <v>137</v>
      </c>
      <c r="AF5" s="79" t="s">
        <v>138</v>
      </c>
      <c r="AG5" s="79" t="s">
        <v>139</v>
      </c>
      <c r="AH5" s="79" t="s">
        <v>140</v>
      </c>
      <c r="AI5" s="79" t="s">
        <v>141</v>
      </c>
      <c r="AJ5" s="79" t="s">
        <v>142</v>
      </c>
      <c r="AK5" s="79" t="s">
        <v>143</v>
      </c>
      <c r="AL5" s="79" t="s">
        <v>144</v>
      </c>
      <c r="AM5" s="79" t="s">
        <v>145</v>
      </c>
      <c r="AN5" s="79" t="s">
        <v>146</v>
      </c>
      <c r="AO5" s="79" t="s">
        <v>147</v>
      </c>
      <c r="AP5" s="79" t="s">
        <v>148</v>
      </c>
      <c r="AQ5" s="79" t="s">
        <v>149</v>
      </c>
      <c r="AR5" s="79" t="s">
        <v>150</v>
      </c>
      <c r="AS5" s="79" t="s">
        <v>151</v>
      </c>
      <c r="AT5" s="79" t="s">
        <v>152</v>
      </c>
      <c r="AU5" s="79" t="s">
        <v>153</v>
      </c>
      <c r="AV5" s="79" t="s">
        <v>154</v>
      </c>
      <c r="AW5" s="79" t="s">
        <v>155</v>
      </c>
      <c r="AX5" s="79" t="s">
        <v>156</v>
      </c>
      <c r="AY5" s="79" t="s">
        <v>157</v>
      </c>
      <c r="AZ5" s="79" t="s">
        <v>158</v>
      </c>
      <c r="BA5" s="79" t="s">
        <v>159</v>
      </c>
      <c r="BB5" s="79" t="s">
        <v>160</v>
      </c>
      <c r="BC5" s="79" t="s">
        <v>161</v>
      </c>
      <c r="BD5" s="79" t="s">
        <v>162</v>
      </c>
      <c r="BE5" s="79" t="s">
        <v>163</v>
      </c>
      <c r="BF5" s="79" t="s">
        <v>164</v>
      </c>
      <c r="BG5" s="79" t="s">
        <v>165</v>
      </c>
      <c r="BH5" s="79" t="s">
        <v>166</v>
      </c>
      <c r="BI5" s="79" t="s">
        <v>167</v>
      </c>
      <c r="BJ5" s="79" t="s">
        <v>168</v>
      </c>
      <c r="BK5" s="79" t="s">
        <v>169</v>
      </c>
      <c r="BL5" s="79" t="s">
        <v>170</v>
      </c>
      <c r="BM5" s="79" t="s">
        <v>171</v>
      </c>
      <c r="BN5" s="79" t="s">
        <v>172</v>
      </c>
      <c r="BO5" s="79" t="s">
        <v>173</v>
      </c>
      <c r="BP5" s="79" t="s">
        <v>174</v>
      </c>
      <c r="BQ5" s="79" t="s">
        <v>175</v>
      </c>
      <c r="BR5" s="79" t="s">
        <v>176</v>
      </c>
      <c r="BS5" s="79" t="s">
        <v>177</v>
      </c>
      <c r="BT5" s="79" t="s">
        <v>178</v>
      </c>
      <c r="BU5" s="79" t="s">
        <v>179</v>
      </c>
      <c r="BV5" s="79" t="s">
        <v>180</v>
      </c>
      <c r="BW5" s="79" t="s">
        <v>181</v>
      </c>
      <c r="BX5" s="79" t="s">
        <v>182</v>
      </c>
      <c r="BY5" s="79" t="s">
        <v>183</v>
      </c>
      <c r="BZ5" s="79" t="s">
        <v>184</v>
      </c>
      <c r="CA5" s="79" t="s">
        <v>185</v>
      </c>
      <c r="CB5" s="79" t="s">
        <v>186</v>
      </c>
      <c r="CC5" s="79" t="s">
        <v>187</v>
      </c>
      <c r="CD5" s="79" t="s">
        <v>188</v>
      </c>
      <c r="CE5" s="79" t="s">
        <v>189</v>
      </c>
      <c r="CF5" s="79" t="s">
        <v>190</v>
      </c>
      <c r="CG5" s="79" t="s">
        <v>191</v>
      </c>
      <c r="CH5" s="79" t="s">
        <v>192</v>
      </c>
      <c r="CI5" s="79" t="s">
        <v>193</v>
      </c>
      <c r="CJ5" s="79" t="s">
        <v>194</v>
      </c>
      <c r="CK5" s="79" t="s">
        <v>195</v>
      </c>
      <c r="CL5" s="79" t="s">
        <v>196</v>
      </c>
      <c r="CM5" s="79" t="s">
        <v>197</v>
      </c>
    </row>
    <row r="6" spans="1:91">
      <c r="A6" s="2">
        <v>0</v>
      </c>
      <c r="B6" s="4">
        <v>934.54</v>
      </c>
      <c r="C6" s="4">
        <v>938.92</v>
      </c>
      <c r="D6" s="4">
        <v>891.07</v>
      </c>
      <c r="E6" s="4">
        <v>838.46</v>
      </c>
      <c r="F6" s="4">
        <v>825.01</v>
      </c>
      <c r="G6" s="4">
        <v>806.83</v>
      </c>
      <c r="H6" s="4">
        <v>798.73</v>
      </c>
      <c r="I6" s="4">
        <v>773.96</v>
      </c>
      <c r="J6" s="4">
        <v>728.25</v>
      </c>
      <c r="K6" s="4">
        <v>688.23</v>
      </c>
      <c r="L6" s="4">
        <v>640.57000000000005</v>
      </c>
      <c r="M6" s="4">
        <v>572.51</v>
      </c>
      <c r="N6" s="4">
        <v>561.96</v>
      </c>
      <c r="O6" s="4">
        <v>537.28</v>
      </c>
      <c r="P6" s="4">
        <v>531.25</v>
      </c>
      <c r="Q6" s="4">
        <v>541.57000000000005</v>
      </c>
      <c r="R6" s="4">
        <v>528.77</v>
      </c>
      <c r="S6" s="4">
        <v>498.15</v>
      </c>
      <c r="T6" s="4">
        <v>512.69000000000005</v>
      </c>
      <c r="U6" s="4">
        <v>505.65</v>
      </c>
      <c r="V6" s="4">
        <v>498.06</v>
      </c>
      <c r="W6" s="4">
        <v>462.2</v>
      </c>
      <c r="X6" s="4">
        <v>491.16</v>
      </c>
      <c r="Y6" s="4">
        <v>471.33</v>
      </c>
      <c r="Z6" s="4">
        <v>435.65</v>
      </c>
      <c r="AA6" s="4">
        <v>462.48</v>
      </c>
      <c r="AB6" s="4">
        <v>436.01</v>
      </c>
      <c r="AC6" s="4">
        <v>419.86</v>
      </c>
      <c r="AD6" s="4">
        <v>423.93</v>
      </c>
      <c r="AE6" s="4">
        <v>404.47</v>
      </c>
      <c r="AF6" s="4">
        <v>370.85</v>
      </c>
      <c r="AG6" s="4">
        <v>368.26</v>
      </c>
      <c r="AH6" s="4">
        <v>347.3</v>
      </c>
      <c r="AI6" s="4">
        <v>362.81</v>
      </c>
      <c r="AJ6" s="4">
        <v>335.54</v>
      </c>
      <c r="AK6" s="4">
        <v>354.33</v>
      </c>
      <c r="AL6" s="4">
        <v>358.5</v>
      </c>
      <c r="AM6" s="4">
        <v>352.54</v>
      </c>
      <c r="AN6" s="4">
        <v>358.14</v>
      </c>
      <c r="AO6" s="4">
        <v>345.7</v>
      </c>
      <c r="AP6" s="4">
        <v>302.14999999999998</v>
      </c>
      <c r="AQ6" s="4">
        <v>305.91000000000003</v>
      </c>
      <c r="AR6" s="4">
        <v>300</v>
      </c>
      <c r="AS6" s="4">
        <v>294.32</v>
      </c>
      <c r="AT6" s="4">
        <v>288.93</v>
      </c>
      <c r="AU6" s="4">
        <v>283.73</v>
      </c>
      <c r="AV6" s="4">
        <v>278.64</v>
      </c>
      <c r="AW6" s="4">
        <v>273.8</v>
      </c>
      <c r="AX6" s="4">
        <v>269.17</v>
      </c>
      <c r="AY6" s="4">
        <v>264.70999999999998</v>
      </c>
      <c r="AZ6" s="4">
        <v>260.33</v>
      </c>
      <c r="BA6" s="4">
        <v>256.08999999999997</v>
      </c>
      <c r="BB6" s="4">
        <v>252.06</v>
      </c>
      <c r="BC6" s="4">
        <v>248.15</v>
      </c>
      <c r="BD6" s="4">
        <v>244.51</v>
      </c>
      <c r="BE6" s="4">
        <v>241.18</v>
      </c>
      <c r="BF6" s="4">
        <v>237.65</v>
      </c>
      <c r="BG6" s="4">
        <v>234.28</v>
      </c>
      <c r="BH6" s="4">
        <v>231.18</v>
      </c>
      <c r="BI6" s="4">
        <v>228.28</v>
      </c>
      <c r="BJ6" s="4">
        <v>225.18</v>
      </c>
      <c r="BK6" s="4">
        <v>222.24</v>
      </c>
      <c r="BL6" s="4">
        <v>219.61</v>
      </c>
      <c r="BM6" s="4">
        <v>216.89</v>
      </c>
      <c r="BN6" s="4">
        <v>214.41</v>
      </c>
      <c r="BO6" s="4">
        <v>211.82</v>
      </c>
      <c r="BP6" s="4">
        <v>209.18</v>
      </c>
      <c r="BQ6" s="4">
        <v>206.67</v>
      </c>
      <c r="BR6" s="4">
        <v>204.25</v>
      </c>
      <c r="BS6" s="4">
        <v>201.8</v>
      </c>
      <c r="BT6" s="4">
        <v>199.41</v>
      </c>
      <c r="BU6" s="4">
        <v>197.03</v>
      </c>
      <c r="BV6" s="4">
        <v>194.64</v>
      </c>
      <c r="BW6" s="4">
        <v>192.38</v>
      </c>
      <c r="BX6" s="4">
        <v>189.94</v>
      </c>
      <c r="BY6" s="4">
        <v>187.69</v>
      </c>
      <c r="BZ6" s="4">
        <v>185.62</v>
      </c>
      <c r="CA6" s="4">
        <v>183.33</v>
      </c>
      <c r="CB6" s="4">
        <v>181.05</v>
      </c>
      <c r="CC6" s="4">
        <v>178.98</v>
      </c>
      <c r="CD6" s="4">
        <v>176.91</v>
      </c>
      <c r="CE6" s="4">
        <v>174.63</v>
      </c>
      <c r="CF6" s="4">
        <v>172.37</v>
      </c>
      <c r="CG6" s="4">
        <v>170.36</v>
      </c>
      <c r="CH6" s="4">
        <v>168.43</v>
      </c>
      <c r="CI6" s="4">
        <v>166.4</v>
      </c>
      <c r="CJ6" s="4">
        <v>164.29</v>
      </c>
      <c r="CK6" s="4">
        <v>162.34</v>
      </c>
      <c r="CL6" s="4">
        <v>160.57</v>
      </c>
      <c r="CM6" s="4">
        <v>158.59</v>
      </c>
    </row>
    <row r="7" spans="1:91">
      <c r="A7" s="2">
        <v>1</v>
      </c>
      <c r="B7" s="4">
        <v>68.44</v>
      </c>
      <c r="C7" s="4">
        <v>65.510000000000005</v>
      </c>
      <c r="D7" s="4">
        <v>66.2</v>
      </c>
      <c r="E7" s="4">
        <v>77.87</v>
      </c>
      <c r="F7" s="4">
        <v>67.38</v>
      </c>
      <c r="G7" s="4">
        <v>66.72</v>
      </c>
      <c r="H7" s="4">
        <v>60.96</v>
      </c>
      <c r="I7" s="4">
        <v>56.16</v>
      </c>
      <c r="J7" s="4">
        <v>60.2</v>
      </c>
      <c r="K7" s="4">
        <v>56.1</v>
      </c>
      <c r="L7" s="4">
        <v>49.09</v>
      </c>
      <c r="M7" s="4">
        <v>44.7</v>
      </c>
      <c r="N7" s="4">
        <v>49.38</v>
      </c>
      <c r="O7" s="4">
        <v>47.31</v>
      </c>
      <c r="P7" s="4">
        <v>44.44</v>
      </c>
      <c r="Q7" s="4">
        <v>38.86</v>
      </c>
      <c r="R7" s="4">
        <v>43.61</v>
      </c>
      <c r="S7" s="4">
        <v>38.86</v>
      </c>
      <c r="T7" s="4">
        <v>31.35</v>
      </c>
      <c r="U7" s="4">
        <v>34.65</v>
      </c>
      <c r="V7" s="4">
        <v>35.869999999999997</v>
      </c>
      <c r="W7" s="4">
        <v>39.06</v>
      </c>
      <c r="X7" s="4">
        <v>37.21</v>
      </c>
      <c r="Y7" s="4">
        <v>36.89</v>
      </c>
      <c r="Z7" s="4">
        <v>39.630000000000003</v>
      </c>
      <c r="AA7" s="4">
        <v>30.72</v>
      </c>
      <c r="AB7" s="4">
        <v>32.86</v>
      </c>
      <c r="AC7" s="4">
        <v>24.57</v>
      </c>
      <c r="AD7" s="4">
        <v>31.35</v>
      </c>
      <c r="AE7" s="4">
        <v>30.73</v>
      </c>
      <c r="AF7" s="4">
        <v>25.86</v>
      </c>
      <c r="AG7" s="4">
        <v>30.25</v>
      </c>
      <c r="AH7" s="4">
        <v>21.76</v>
      </c>
      <c r="AI7" s="4">
        <v>26.75</v>
      </c>
      <c r="AJ7" s="4">
        <v>27.11</v>
      </c>
      <c r="AK7" s="4">
        <v>17.45</v>
      </c>
      <c r="AL7" s="4">
        <v>24.03</v>
      </c>
      <c r="AM7" s="4">
        <v>23.75</v>
      </c>
      <c r="AN7" s="4">
        <v>16</v>
      </c>
      <c r="AO7" s="4">
        <v>29.11</v>
      </c>
      <c r="AP7" s="4">
        <v>29.82</v>
      </c>
      <c r="AQ7" s="4">
        <v>29.13</v>
      </c>
      <c r="AR7" s="4">
        <v>28.51</v>
      </c>
      <c r="AS7" s="4">
        <v>28.09</v>
      </c>
      <c r="AT7" s="4">
        <v>27.79</v>
      </c>
      <c r="AU7" s="4">
        <v>27.33</v>
      </c>
      <c r="AV7" s="4">
        <v>26.41</v>
      </c>
      <c r="AW7" s="4">
        <v>25.71</v>
      </c>
      <c r="AX7" s="4">
        <v>25.23</v>
      </c>
      <c r="AY7" s="4">
        <v>24.98</v>
      </c>
      <c r="AZ7" s="4">
        <v>24.91</v>
      </c>
      <c r="BA7" s="4">
        <v>24.67</v>
      </c>
      <c r="BB7" s="4">
        <v>24.31</v>
      </c>
      <c r="BC7" s="4">
        <v>23.76</v>
      </c>
      <c r="BD7" s="4">
        <v>23.26</v>
      </c>
      <c r="BE7" s="4">
        <v>23.22</v>
      </c>
      <c r="BF7" s="4">
        <v>22.65</v>
      </c>
      <c r="BG7" s="4">
        <v>21.97</v>
      </c>
      <c r="BH7" s="4">
        <v>21.94</v>
      </c>
      <c r="BI7" s="4">
        <v>21.71</v>
      </c>
      <c r="BJ7" s="4">
        <v>21.26</v>
      </c>
      <c r="BK7" s="4">
        <v>21.17</v>
      </c>
      <c r="BL7" s="4">
        <v>21.23</v>
      </c>
      <c r="BM7" s="4">
        <v>20.76</v>
      </c>
      <c r="BN7" s="4">
        <v>20.56</v>
      </c>
      <c r="BO7" s="4">
        <v>20.56</v>
      </c>
      <c r="BP7" s="4">
        <v>20.329999999999998</v>
      </c>
      <c r="BQ7" s="4">
        <v>19.87</v>
      </c>
      <c r="BR7" s="4">
        <v>19.2</v>
      </c>
      <c r="BS7" s="4">
        <v>18.899999999999999</v>
      </c>
      <c r="BT7" s="4">
        <v>18.96</v>
      </c>
      <c r="BU7" s="4">
        <v>18.68</v>
      </c>
      <c r="BV7" s="4">
        <v>18.37</v>
      </c>
      <c r="BW7" s="4">
        <v>18.420000000000002</v>
      </c>
      <c r="BX7" s="4">
        <v>18.350000000000001</v>
      </c>
      <c r="BY7" s="4">
        <v>18.14</v>
      </c>
      <c r="BZ7" s="4">
        <v>17.91</v>
      </c>
      <c r="CA7" s="4">
        <v>17.59</v>
      </c>
      <c r="CB7" s="4">
        <v>17.13</v>
      </c>
      <c r="CC7" s="4">
        <v>16.93</v>
      </c>
      <c r="CD7" s="4">
        <v>16.72</v>
      </c>
      <c r="CE7" s="4">
        <v>16.43</v>
      </c>
      <c r="CF7" s="4">
        <v>16.329999999999998</v>
      </c>
      <c r="CG7" s="4">
        <v>16.16</v>
      </c>
      <c r="CH7" s="4">
        <v>15.95</v>
      </c>
      <c r="CI7" s="4">
        <v>15.73</v>
      </c>
      <c r="CJ7" s="4">
        <v>15.44</v>
      </c>
      <c r="CK7" s="4">
        <v>15.43</v>
      </c>
      <c r="CL7" s="4">
        <v>15.46</v>
      </c>
      <c r="CM7" s="4">
        <v>15.14</v>
      </c>
    </row>
    <row r="8" spans="1:91">
      <c r="A8" s="2">
        <v>2</v>
      </c>
      <c r="B8" s="4">
        <v>42.43</v>
      </c>
      <c r="C8" s="4">
        <v>34.049999999999997</v>
      </c>
      <c r="D8" s="4">
        <v>36.869999999999997</v>
      </c>
      <c r="E8" s="4">
        <v>37.590000000000003</v>
      </c>
      <c r="F8" s="4">
        <v>37.93</v>
      </c>
      <c r="G8" s="4">
        <v>39.44</v>
      </c>
      <c r="H8" s="4">
        <v>34.46</v>
      </c>
      <c r="I8" s="4">
        <v>25.84</v>
      </c>
      <c r="J8" s="4">
        <v>35.19</v>
      </c>
      <c r="K8" s="4">
        <v>28.97</v>
      </c>
      <c r="L8" s="4">
        <v>26.49</v>
      </c>
      <c r="M8" s="4">
        <v>29.22</v>
      </c>
      <c r="N8" s="4">
        <v>23.3</v>
      </c>
      <c r="O8" s="4">
        <v>30.04</v>
      </c>
      <c r="P8" s="4">
        <v>25.1</v>
      </c>
      <c r="Q8" s="4">
        <v>25.35</v>
      </c>
      <c r="R8" s="4">
        <v>31.45</v>
      </c>
      <c r="S8" s="4">
        <v>16.52</v>
      </c>
      <c r="T8" s="4">
        <v>21.87</v>
      </c>
      <c r="U8" s="4">
        <v>17.21</v>
      </c>
      <c r="V8" s="4">
        <v>24.05</v>
      </c>
      <c r="W8" s="4">
        <v>20.059999999999999</v>
      </c>
      <c r="X8" s="4">
        <v>17.22</v>
      </c>
      <c r="Y8" s="4">
        <v>20.57</v>
      </c>
      <c r="Z8" s="4">
        <v>18.2</v>
      </c>
      <c r="AA8" s="4">
        <v>20.41</v>
      </c>
      <c r="AB8" s="4">
        <v>18.96</v>
      </c>
      <c r="AC8" s="4">
        <v>12.58</v>
      </c>
      <c r="AD8" s="4">
        <v>16.39</v>
      </c>
      <c r="AE8" s="4">
        <v>11.23</v>
      </c>
      <c r="AF8" s="4">
        <v>13.84</v>
      </c>
      <c r="AG8" s="4">
        <v>14.16</v>
      </c>
      <c r="AH8" s="4">
        <v>12.47</v>
      </c>
      <c r="AI8" s="4">
        <v>15.83</v>
      </c>
      <c r="AJ8" s="4">
        <v>14.46</v>
      </c>
      <c r="AK8" s="4">
        <v>8.64</v>
      </c>
      <c r="AL8" s="4">
        <v>14.99</v>
      </c>
      <c r="AM8" s="4">
        <v>10.85</v>
      </c>
      <c r="AN8" s="4">
        <v>14.15</v>
      </c>
      <c r="AO8" s="4">
        <v>14.24</v>
      </c>
      <c r="AP8" s="4">
        <v>13.84</v>
      </c>
      <c r="AQ8" s="4">
        <v>13.61</v>
      </c>
      <c r="AR8" s="4">
        <v>13.4</v>
      </c>
      <c r="AS8" s="4">
        <v>13.13</v>
      </c>
      <c r="AT8" s="4">
        <v>12.8</v>
      </c>
      <c r="AU8" s="4">
        <v>12.5</v>
      </c>
      <c r="AV8" s="4">
        <v>12.29</v>
      </c>
      <c r="AW8" s="4">
        <v>12.07</v>
      </c>
      <c r="AX8" s="4">
        <v>11.84</v>
      </c>
      <c r="AY8" s="4">
        <v>11.61</v>
      </c>
      <c r="AZ8" s="4">
        <v>11.53</v>
      </c>
      <c r="BA8" s="4">
        <v>11.36</v>
      </c>
      <c r="BB8" s="4">
        <v>11.17</v>
      </c>
      <c r="BC8" s="4">
        <v>11.06</v>
      </c>
      <c r="BD8" s="4">
        <v>10.93</v>
      </c>
      <c r="BE8" s="4">
        <v>10.77</v>
      </c>
      <c r="BF8" s="4">
        <v>10.51</v>
      </c>
      <c r="BG8" s="4">
        <v>10.32</v>
      </c>
      <c r="BH8" s="4">
        <v>10.220000000000001</v>
      </c>
      <c r="BI8" s="4">
        <v>10.039999999999999</v>
      </c>
      <c r="BJ8" s="4">
        <v>9.8800000000000008</v>
      </c>
      <c r="BK8" s="4">
        <v>9.81</v>
      </c>
      <c r="BL8" s="4">
        <v>9.68</v>
      </c>
      <c r="BM8" s="4">
        <v>9.57</v>
      </c>
      <c r="BN8" s="4">
        <v>9.48</v>
      </c>
      <c r="BO8" s="4">
        <v>9.34</v>
      </c>
      <c r="BP8" s="4">
        <v>9.2100000000000009</v>
      </c>
      <c r="BQ8" s="4">
        <v>9.09</v>
      </c>
      <c r="BR8" s="4">
        <v>9.07</v>
      </c>
      <c r="BS8" s="4">
        <v>8.9700000000000006</v>
      </c>
      <c r="BT8" s="4">
        <v>8.8000000000000007</v>
      </c>
      <c r="BU8" s="4">
        <v>8.7899999999999991</v>
      </c>
      <c r="BV8" s="4">
        <v>8.6999999999999993</v>
      </c>
      <c r="BW8" s="4">
        <v>8.5299999999999994</v>
      </c>
      <c r="BX8" s="4">
        <v>8.43</v>
      </c>
      <c r="BY8" s="4">
        <v>8.41</v>
      </c>
      <c r="BZ8" s="4">
        <v>8.2899999999999991</v>
      </c>
      <c r="CA8" s="4">
        <v>8.17</v>
      </c>
      <c r="CB8" s="4">
        <v>8.1199999999999992</v>
      </c>
      <c r="CC8" s="4">
        <v>8.06</v>
      </c>
      <c r="CD8" s="4">
        <v>7.91</v>
      </c>
      <c r="CE8" s="4">
        <v>7.75</v>
      </c>
      <c r="CF8" s="4">
        <v>7.75</v>
      </c>
      <c r="CG8" s="4">
        <v>7.66</v>
      </c>
      <c r="CH8" s="4">
        <v>7.56</v>
      </c>
      <c r="CI8" s="4">
        <v>7.55</v>
      </c>
      <c r="CJ8" s="4">
        <v>7.53</v>
      </c>
      <c r="CK8" s="4">
        <v>7.33</v>
      </c>
      <c r="CL8" s="4">
        <v>7.14</v>
      </c>
      <c r="CM8" s="4">
        <v>7.11</v>
      </c>
    </row>
    <row r="9" spans="1:91">
      <c r="A9" s="2">
        <v>3</v>
      </c>
      <c r="B9" s="4">
        <v>26.39</v>
      </c>
      <c r="C9" s="4">
        <v>28.34</v>
      </c>
      <c r="D9" s="4">
        <v>25.89</v>
      </c>
      <c r="E9" s="4">
        <v>28.98</v>
      </c>
      <c r="F9" s="4">
        <v>32.450000000000003</v>
      </c>
      <c r="G9" s="4">
        <v>28.07</v>
      </c>
      <c r="H9" s="4">
        <v>27</v>
      </c>
      <c r="I9" s="4">
        <v>19.75</v>
      </c>
      <c r="J9" s="4">
        <v>21.94</v>
      </c>
      <c r="K9" s="4">
        <v>22.4</v>
      </c>
      <c r="L9" s="4">
        <v>17.95</v>
      </c>
      <c r="M9" s="4">
        <v>18.78</v>
      </c>
      <c r="N9" s="4">
        <v>15.63</v>
      </c>
      <c r="O9" s="4">
        <v>17.670000000000002</v>
      </c>
      <c r="P9" s="4">
        <v>16.2</v>
      </c>
      <c r="Q9" s="4">
        <v>17.600000000000001</v>
      </c>
      <c r="R9" s="4">
        <v>20.63</v>
      </c>
      <c r="S9" s="4">
        <v>19.149999999999999</v>
      </c>
      <c r="T9" s="4">
        <v>12.18</v>
      </c>
      <c r="U9" s="4">
        <v>16.8</v>
      </c>
      <c r="V9" s="4">
        <v>14.39</v>
      </c>
      <c r="W9" s="4">
        <v>13.1</v>
      </c>
      <c r="X9" s="4">
        <v>14.84</v>
      </c>
      <c r="Y9" s="4">
        <v>15.99</v>
      </c>
      <c r="Z9" s="4">
        <v>16.899999999999999</v>
      </c>
      <c r="AA9" s="4">
        <v>15.4</v>
      </c>
      <c r="AB9" s="4">
        <v>13.82</v>
      </c>
      <c r="AC9" s="4">
        <v>11.09</v>
      </c>
      <c r="AD9" s="4">
        <v>11.93</v>
      </c>
      <c r="AE9" s="4">
        <v>12.04</v>
      </c>
      <c r="AF9" s="4">
        <v>12.33</v>
      </c>
      <c r="AG9" s="4">
        <v>11.29</v>
      </c>
      <c r="AH9" s="4">
        <v>9.27</v>
      </c>
      <c r="AI9" s="4">
        <v>9.14</v>
      </c>
      <c r="AJ9" s="4">
        <v>10.32</v>
      </c>
      <c r="AK9" s="4">
        <v>9.7200000000000006</v>
      </c>
      <c r="AL9" s="4">
        <v>7.87</v>
      </c>
      <c r="AM9" s="4">
        <v>7.93</v>
      </c>
      <c r="AN9" s="4">
        <v>8.01</v>
      </c>
      <c r="AO9" s="4">
        <v>7.8</v>
      </c>
      <c r="AP9" s="4">
        <v>7.56</v>
      </c>
      <c r="AQ9" s="4">
        <v>7.44</v>
      </c>
      <c r="AR9" s="4">
        <v>7.31</v>
      </c>
      <c r="AS9" s="4">
        <v>7.05</v>
      </c>
      <c r="AT9" s="4">
        <v>6.8</v>
      </c>
      <c r="AU9" s="4">
        <v>6.65</v>
      </c>
      <c r="AV9" s="4">
        <v>6.5</v>
      </c>
      <c r="AW9" s="4">
        <v>6.36</v>
      </c>
      <c r="AX9" s="4">
        <v>6.29</v>
      </c>
      <c r="AY9" s="4">
        <v>6.21</v>
      </c>
      <c r="AZ9" s="4">
        <v>6.05</v>
      </c>
      <c r="BA9" s="4">
        <v>5.96</v>
      </c>
      <c r="BB9" s="4">
        <v>5.96</v>
      </c>
      <c r="BC9" s="4">
        <v>5.86</v>
      </c>
      <c r="BD9" s="4">
        <v>5.67</v>
      </c>
      <c r="BE9" s="4">
        <v>5.55</v>
      </c>
      <c r="BF9" s="4">
        <v>5.5</v>
      </c>
      <c r="BG9" s="4">
        <v>5.45</v>
      </c>
      <c r="BH9" s="4">
        <v>5.4</v>
      </c>
      <c r="BI9" s="4">
        <v>5.35</v>
      </c>
      <c r="BJ9" s="4">
        <v>5.3</v>
      </c>
      <c r="BK9" s="4">
        <v>5.27</v>
      </c>
      <c r="BL9" s="4">
        <v>5.24</v>
      </c>
      <c r="BM9" s="4">
        <v>5.22</v>
      </c>
      <c r="BN9" s="4">
        <v>5.05</v>
      </c>
      <c r="BO9" s="4">
        <v>4.9000000000000004</v>
      </c>
      <c r="BP9" s="4">
        <v>4.92</v>
      </c>
      <c r="BQ9" s="4">
        <v>4.9400000000000004</v>
      </c>
      <c r="BR9" s="4">
        <v>4.8899999999999997</v>
      </c>
      <c r="BS9" s="4">
        <v>4.76</v>
      </c>
      <c r="BT9" s="4">
        <v>4.72</v>
      </c>
      <c r="BU9" s="4">
        <v>4.68</v>
      </c>
      <c r="BV9" s="4">
        <v>4.6399999999999997</v>
      </c>
      <c r="BW9" s="4">
        <v>4.59</v>
      </c>
      <c r="BX9" s="4">
        <v>4.55</v>
      </c>
      <c r="BY9" s="4">
        <v>4.5</v>
      </c>
      <c r="BZ9" s="4">
        <v>4.4400000000000004</v>
      </c>
      <c r="CA9" s="4">
        <v>4.47</v>
      </c>
      <c r="CB9" s="4">
        <v>4.41</v>
      </c>
      <c r="CC9" s="4">
        <v>4.25</v>
      </c>
      <c r="CD9" s="4">
        <v>4.18</v>
      </c>
      <c r="CE9" s="4">
        <v>4.18</v>
      </c>
      <c r="CF9" s="4">
        <v>4.1900000000000004</v>
      </c>
      <c r="CG9" s="4">
        <v>4.1900000000000004</v>
      </c>
      <c r="CH9" s="4">
        <v>4.18</v>
      </c>
      <c r="CI9" s="4">
        <v>4.09</v>
      </c>
      <c r="CJ9" s="4">
        <v>3.9</v>
      </c>
      <c r="CK9" s="4">
        <v>3.81</v>
      </c>
      <c r="CL9" s="4">
        <v>3.79</v>
      </c>
      <c r="CM9" s="4">
        <v>3.78</v>
      </c>
    </row>
    <row r="10" spans="1:91">
      <c r="A10" s="2">
        <v>4</v>
      </c>
      <c r="B10" s="4">
        <v>19.8</v>
      </c>
      <c r="C10" s="4">
        <v>27.51</v>
      </c>
      <c r="D10" s="4">
        <v>21.91</v>
      </c>
      <c r="E10" s="4">
        <v>23.09</v>
      </c>
      <c r="F10" s="4">
        <v>26.11</v>
      </c>
      <c r="G10" s="4">
        <v>18.68</v>
      </c>
      <c r="H10" s="4">
        <v>20.81</v>
      </c>
      <c r="I10" s="4">
        <v>14.98</v>
      </c>
      <c r="J10" s="4">
        <v>15.64</v>
      </c>
      <c r="K10" s="4">
        <v>13.44</v>
      </c>
      <c r="L10" s="4">
        <v>13.83</v>
      </c>
      <c r="M10" s="4">
        <v>12.81</v>
      </c>
      <c r="N10" s="4">
        <v>12.87</v>
      </c>
      <c r="O10" s="4">
        <v>10.55</v>
      </c>
      <c r="P10" s="4">
        <v>10.78</v>
      </c>
      <c r="Q10" s="4">
        <v>14.69</v>
      </c>
      <c r="R10" s="4">
        <v>14.31</v>
      </c>
      <c r="S10" s="4">
        <v>15.47</v>
      </c>
      <c r="T10" s="4">
        <v>14.72</v>
      </c>
      <c r="U10" s="4">
        <v>13.71</v>
      </c>
      <c r="V10" s="4">
        <v>6.82</v>
      </c>
      <c r="W10" s="4">
        <v>12.39</v>
      </c>
      <c r="X10" s="4">
        <v>10.11</v>
      </c>
      <c r="Y10" s="4">
        <v>13.71</v>
      </c>
      <c r="Z10" s="4">
        <v>13.7</v>
      </c>
      <c r="AA10" s="4">
        <v>10.14</v>
      </c>
      <c r="AB10" s="4">
        <v>10.18</v>
      </c>
      <c r="AC10" s="4">
        <v>9.3000000000000007</v>
      </c>
      <c r="AD10" s="4">
        <v>8.69</v>
      </c>
      <c r="AE10" s="4">
        <v>7.69</v>
      </c>
      <c r="AF10" s="4">
        <v>7.23</v>
      </c>
      <c r="AG10" s="4">
        <v>9.2899999999999991</v>
      </c>
      <c r="AH10" s="4">
        <v>8.3699999999999992</v>
      </c>
      <c r="AI10" s="4">
        <v>4.82</v>
      </c>
      <c r="AJ10" s="4">
        <v>7.69</v>
      </c>
      <c r="AK10" s="4">
        <v>7.38</v>
      </c>
      <c r="AL10" s="4">
        <v>7.23</v>
      </c>
      <c r="AM10" s="4">
        <v>7.27</v>
      </c>
      <c r="AN10" s="4">
        <v>7.02</v>
      </c>
      <c r="AO10" s="4">
        <v>6.63</v>
      </c>
      <c r="AP10" s="4">
        <v>6.44</v>
      </c>
      <c r="AQ10" s="4">
        <v>6.3</v>
      </c>
      <c r="AR10" s="4">
        <v>6.17</v>
      </c>
      <c r="AS10" s="4">
        <v>6.08</v>
      </c>
      <c r="AT10" s="4">
        <v>5.91</v>
      </c>
      <c r="AU10" s="4">
        <v>5.76</v>
      </c>
      <c r="AV10" s="4">
        <v>5.62</v>
      </c>
      <c r="AW10" s="4">
        <v>5.55</v>
      </c>
      <c r="AX10" s="4">
        <v>5.48</v>
      </c>
      <c r="AY10" s="4">
        <v>5.32</v>
      </c>
      <c r="AZ10" s="4">
        <v>5.24</v>
      </c>
      <c r="BA10" s="4">
        <v>5.24</v>
      </c>
      <c r="BB10" s="4">
        <v>5.15</v>
      </c>
      <c r="BC10" s="4">
        <v>5.0599999999999996</v>
      </c>
      <c r="BD10" s="4">
        <v>4.96</v>
      </c>
      <c r="BE10" s="4">
        <v>4.84</v>
      </c>
      <c r="BF10" s="4">
        <v>4.8</v>
      </c>
      <c r="BG10" s="4">
        <v>4.76</v>
      </c>
      <c r="BH10" s="4">
        <v>4.71</v>
      </c>
      <c r="BI10" s="4">
        <v>4.67</v>
      </c>
      <c r="BJ10" s="4">
        <v>4.63</v>
      </c>
      <c r="BK10" s="4">
        <v>4.5999999999999996</v>
      </c>
      <c r="BL10" s="4">
        <v>4.57</v>
      </c>
      <c r="BM10" s="4">
        <v>4.4800000000000004</v>
      </c>
      <c r="BN10" s="4">
        <v>4.3899999999999997</v>
      </c>
      <c r="BO10" s="4">
        <v>4.4000000000000004</v>
      </c>
      <c r="BP10" s="4">
        <v>4.33</v>
      </c>
      <c r="BQ10" s="4">
        <v>4.2699999999999996</v>
      </c>
      <c r="BR10" s="4">
        <v>4.22</v>
      </c>
      <c r="BS10" s="4">
        <v>4.17</v>
      </c>
      <c r="BT10" s="4">
        <v>4.12</v>
      </c>
      <c r="BU10" s="4">
        <v>4.07</v>
      </c>
      <c r="BV10" s="4">
        <v>4.03</v>
      </c>
      <c r="BW10" s="4">
        <v>3.98</v>
      </c>
      <c r="BX10" s="4">
        <v>4.01</v>
      </c>
      <c r="BY10" s="4">
        <v>3.96</v>
      </c>
      <c r="BZ10" s="4">
        <v>3.9</v>
      </c>
      <c r="CA10" s="4">
        <v>3.84</v>
      </c>
      <c r="CB10" s="4">
        <v>3.77</v>
      </c>
      <c r="CC10" s="4">
        <v>3.79</v>
      </c>
      <c r="CD10" s="4">
        <v>3.8</v>
      </c>
      <c r="CE10" s="4">
        <v>3.72</v>
      </c>
      <c r="CF10" s="4">
        <v>3.64</v>
      </c>
      <c r="CG10" s="4">
        <v>3.63</v>
      </c>
      <c r="CH10" s="4">
        <v>3.54</v>
      </c>
      <c r="CI10" s="4">
        <v>3.45</v>
      </c>
      <c r="CJ10" s="4">
        <v>3.44</v>
      </c>
      <c r="CK10" s="4">
        <v>3.43</v>
      </c>
      <c r="CL10" s="4">
        <v>3.42</v>
      </c>
      <c r="CM10" s="4">
        <v>3.41</v>
      </c>
    </row>
    <row r="11" spans="1:91">
      <c r="A11" s="2">
        <v>5</v>
      </c>
      <c r="B11" s="4">
        <v>17.440000000000001</v>
      </c>
      <c r="C11" s="4">
        <v>18.95</v>
      </c>
      <c r="D11" s="4">
        <v>15.68</v>
      </c>
      <c r="E11" s="4">
        <v>20.78</v>
      </c>
      <c r="F11" s="4">
        <v>13.51</v>
      </c>
      <c r="G11" s="4">
        <v>17.7</v>
      </c>
      <c r="H11" s="4">
        <v>11.64</v>
      </c>
      <c r="I11" s="4">
        <v>14.39</v>
      </c>
      <c r="J11" s="4">
        <v>14.44</v>
      </c>
      <c r="K11" s="4">
        <v>16.420000000000002</v>
      </c>
      <c r="L11" s="4">
        <v>11.18</v>
      </c>
      <c r="M11" s="4">
        <v>11.63</v>
      </c>
      <c r="N11" s="4">
        <v>12.87</v>
      </c>
      <c r="O11" s="4">
        <v>11.17</v>
      </c>
      <c r="P11" s="4">
        <v>11.76</v>
      </c>
      <c r="Q11" s="4">
        <v>12.75</v>
      </c>
      <c r="R11" s="4">
        <v>12.02</v>
      </c>
      <c r="S11" s="4">
        <v>12.81</v>
      </c>
      <c r="T11" s="4">
        <v>10.08</v>
      </c>
      <c r="U11" s="4">
        <v>7.67</v>
      </c>
      <c r="V11" s="4">
        <v>10.54</v>
      </c>
      <c r="W11" s="4">
        <v>9.26</v>
      </c>
      <c r="X11" s="4">
        <v>9.76</v>
      </c>
      <c r="Y11" s="4">
        <v>11.4</v>
      </c>
      <c r="Z11" s="4">
        <v>8.26</v>
      </c>
      <c r="AA11" s="4">
        <v>7.35</v>
      </c>
      <c r="AB11" s="4">
        <v>10.14</v>
      </c>
      <c r="AC11" s="4">
        <v>8.9700000000000006</v>
      </c>
      <c r="AD11" s="4">
        <v>6.91</v>
      </c>
      <c r="AE11" s="4">
        <v>6.78</v>
      </c>
      <c r="AF11" s="4">
        <v>5.53</v>
      </c>
      <c r="AG11" s="4">
        <v>7.06</v>
      </c>
      <c r="AH11" s="4">
        <v>10.26</v>
      </c>
      <c r="AI11" s="4">
        <v>8.74</v>
      </c>
      <c r="AJ11" s="4">
        <v>3.96</v>
      </c>
      <c r="AK11" s="4">
        <v>7.01</v>
      </c>
      <c r="AL11" s="4">
        <v>6.97</v>
      </c>
      <c r="AM11" s="4">
        <v>6.63</v>
      </c>
      <c r="AN11" s="4">
        <v>6.3</v>
      </c>
      <c r="AO11" s="4">
        <v>6.12</v>
      </c>
      <c r="AP11" s="4">
        <v>5.99</v>
      </c>
      <c r="AQ11" s="4">
        <v>5.85</v>
      </c>
      <c r="AR11" s="4">
        <v>5.8</v>
      </c>
      <c r="AS11" s="4">
        <v>5.71</v>
      </c>
      <c r="AT11" s="4">
        <v>5.55</v>
      </c>
      <c r="AU11" s="4">
        <v>5.4</v>
      </c>
      <c r="AV11" s="4">
        <v>5.33</v>
      </c>
      <c r="AW11" s="4">
        <v>5.27</v>
      </c>
      <c r="AX11" s="4">
        <v>5.1100000000000003</v>
      </c>
      <c r="AY11" s="4">
        <v>5.04</v>
      </c>
      <c r="AZ11" s="4">
        <v>4.96</v>
      </c>
      <c r="BA11" s="4">
        <v>4.88</v>
      </c>
      <c r="BB11" s="4">
        <v>4.87</v>
      </c>
      <c r="BC11" s="4">
        <v>4.78</v>
      </c>
      <c r="BD11" s="4">
        <v>4.68</v>
      </c>
      <c r="BE11" s="4">
        <v>4.6500000000000004</v>
      </c>
      <c r="BF11" s="4">
        <v>4.6100000000000003</v>
      </c>
      <c r="BG11" s="4">
        <v>4.4800000000000004</v>
      </c>
      <c r="BH11" s="4">
        <v>4.3600000000000003</v>
      </c>
      <c r="BI11" s="4">
        <v>4.32</v>
      </c>
      <c r="BJ11" s="4">
        <v>4.28</v>
      </c>
      <c r="BK11" s="4">
        <v>4.26</v>
      </c>
      <c r="BL11" s="4">
        <v>4.2300000000000004</v>
      </c>
      <c r="BM11" s="4">
        <v>4.22</v>
      </c>
      <c r="BN11" s="4">
        <v>4.21</v>
      </c>
      <c r="BO11" s="4">
        <v>4.1399999999999997</v>
      </c>
      <c r="BP11" s="4">
        <v>4.07</v>
      </c>
      <c r="BQ11" s="4">
        <v>4.09</v>
      </c>
      <c r="BR11" s="4">
        <v>4.03</v>
      </c>
      <c r="BS11" s="4">
        <v>3.9</v>
      </c>
      <c r="BT11" s="4">
        <v>3.85</v>
      </c>
      <c r="BU11" s="4">
        <v>3.89</v>
      </c>
      <c r="BV11" s="4">
        <v>3.84</v>
      </c>
      <c r="BW11" s="4">
        <v>3.79</v>
      </c>
      <c r="BX11" s="4">
        <v>3.74</v>
      </c>
      <c r="BY11" s="4">
        <v>3.68</v>
      </c>
      <c r="BZ11" s="4">
        <v>3.71</v>
      </c>
      <c r="CA11" s="4">
        <v>3.65</v>
      </c>
      <c r="CB11" s="4">
        <v>3.58</v>
      </c>
      <c r="CC11" s="4">
        <v>3.59</v>
      </c>
      <c r="CD11" s="4">
        <v>3.52</v>
      </c>
      <c r="CE11" s="4">
        <v>3.44</v>
      </c>
      <c r="CF11" s="4">
        <v>3.44</v>
      </c>
      <c r="CG11" s="4">
        <v>3.44</v>
      </c>
      <c r="CH11" s="4">
        <v>3.43</v>
      </c>
      <c r="CI11" s="4">
        <v>3.34</v>
      </c>
      <c r="CJ11" s="4">
        <v>3.25</v>
      </c>
      <c r="CK11" s="4">
        <v>3.24</v>
      </c>
      <c r="CL11" s="4">
        <v>3.23</v>
      </c>
      <c r="CM11" s="4">
        <v>3.22</v>
      </c>
    </row>
    <row r="12" spans="1:91">
      <c r="A12" s="2">
        <v>6</v>
      </c>
      <c r="B12" s="4">
        <v>17.079999999999998</v>
      </c>
      <c r="C12" s="4">
        <v>16.64</v>
      </c>
      <c r="D12" s="4">
        <v>16.940000000000001</v>
      </c>
      <c r="E12" s="4">
        <v>16.2</v>
      </c>
      <c r="F12" s="4">
        <v>15.98</v>
      </c>
      <c r="G12" s="4">
        <v>15.53</v>
      </c>
      <c r="H12" s="4">
        <v>14.08</v>
      </c>
      <c r="I12" s="4">
        <v>12.58</v>
      </c>
      <c r="J12" s="4">
        <v>12.32</v>
      </c>
      <c r="K12" s="4">
        <v>14.01</v>
      </c>
      <c r="L12" s="4">
        <v>10.59</v>
      </c>
      <c r="M12" s="4">
        <v>12.51</v>
      </c>
      <c r="N12" s="4">
        <v>11.62</v>
      </c>
      <c r="O12" s="4">
        <v>8.7100000000000009</v>
      </c>
      <c r="P12" s="4">
        <v>13.34</v>
      </c>
      <c r="Q12" s="4">
        <v>10.79</v>
      </c>
      <c r="R12" s="4">
        <v>10.69</v>
      </c>
      <c r="S12" s="4">
        <v>11.47</v>
      </c>
      <c r="T12" s="4">
        <v>10.37</v>
      </c>
      <c r="U12" s="4">
        <v>10.3</v>
      </c>
      <c r="V12" s="4">
        <v>9.1300000000000008</v>
      </c>
      <c r="W12" s="4">
        <v>9.24</v>
      </c>
      <c r="X12" s="4">
        <v>8.06</v>
      </c>
      <c r="Y12" s="4">
        <v>8.7799999999999994</v>
      </c>
      <c r="Z12" s="4">
        <v>7.95</v>
      </c>
      <c r="AA12" s="4">
        <v>9.4600000000000009</v>
      </c>
      <c r="AB12" s="4">
        <v>8.02</v>
      </c>
      <c r="AC12" s="4">
        <v>8.34</v>
      </c>
      <c r="AD12" s="4">
        <v>6.87</v>
      </c>
      <c r="AE12" s="4">
        <v>7.03</v>
      </c>
      <c r="AF12" s="4">
        <v>7.43</v>
      </c>
      <c r="AG12" s="4">
        <v>6.76</v>
      </c>
      <c r="AH12" s="4">
        <v>9.11</v>
      </c>
      <c r="AI12" s="4">
        <v>4.49</v>
      </c>
      <c r="AJ12" s="4">
        <v>6.47</v>
      </c>
      <c r="AK12" s="4">
        <v>6.42</v>
      </c>
      <c r="AL12" s="4">
        <v>6.08</v>
      </c>
      <c r="AM12" s="4">
        <v>5.87</v>
      </c>
      <c r="AN12" s="4">
        <v>5.74</v>
      </c>
      <c r="AO12" s="4">
        <v>5.63</v>
      </c>
      <c r="AP12" s="4">
        <v>5.48</v>
      </c>
      <c r="AQ12" s="4">
        <v>5.41</v>
      </c>
      <c r="AR12" s="4">
        <v>5.36</v>
      </c>
      <c r="AS12" s="4">
        <v>5.19</v>
      </c>
      <c r="AT12" s="4">
        <v>5.1100000000000003</v>
      </c>
      <c r="AU12" s="4">
        <v>5.12</v>
      </c>
      <c r="AV12" s="4">
        <v>4.97</v>
      </c>
      <c r="AW12" s="4">
        <v>4.82</v>
      </c>
      <c r="AX12" s="4">
        <v>4.84</v>
      </c>
      <c r="AY12" s="4">
        <v>4.68</v>
      </c>
      <c r="AZ12" s="4">
        <v>4.5199999999999996</v>
      </c>
      <c r="BA12" s="4">
        <v>4.51</v>
      </c>
      <c r="BB12" s="4">
        <v>4.51</v>
      </c>
      <c r="BC12" s="4">
        <v>4.5</v>
      </c>
      <c r="BD12" s="4">
        <v>4.49</v>
      </c>
      <c r="BE12" s="4">
        <v>4.46</v>
      </c>
      <c r="BF12" s="4">
        <v>4.34</v>
      </c>
      <c r="BG12" s="4">
        <v>4.1399999999999997</v>
      </c>
      <c r="BH12" s="4">
        <v>4.0199999999999996</v>
      </c>
      <c r="BI12" s="4">
        <v>3.98</v>
      </c>
      <c r="BJ12" s="4">
        <v>3.95</v>
      </c>
      <c r="BK12" s="4">
        <v>3.92</v>
      </c>
      <c r="BL12" s="4">
        <v>3.9</v>
      </c>
      <c r="BM12" s="4">
        <v>3.88</v>
      </c>
      <c r="BN12" s="4">
        <v>3.88</v>
      </c>
      <c r="BO12" s="4">
        <v>3.88</v>
      </c>
      <c r="BP12" s="4">
        <v>3.89</v>
      </c>
      <c r="BQ12" s="4">
        <v>3.83</v>
      </c>
      <c r="BR12" s="4">
        <v>3.7</v>
      </c>
      <c r="BS12" s="4">
        <v>3.65</v>
      </c>
      <c r="BT12" s="4">
        <v>3.67</v>
      </c>
      <c r="BU12" s="4">
        <v>3.62</v>
      </c>
      <c r="BV12" s="4">
        <v>3.57</v>
      </c>
      <c r="BW12" s="4">
        <v>3.52</v>
      </c>
      <c r="BX12" s="4">
        <v>3.47</v>
      </c>
      <c r="BY12" s="4">
        <v>3.5</v>
      </c>
      <c r="BZ12" s="4">
        <v>3.44</v>
      </c>
      <c r="CA12" s="4">
        <v>3.37</v>
      </c>
      <c r="CB12" s="4">
        <v>3.39</v>
      </c>
      <c r="CC12" s="4">
        <v>3.32</v>
      </c>
      <c r="CD12" s="4">
        <v>3.24</v>
      </c>
      <c r="CE12" s="4">
        <v>3.16</v>
      </c>
      <c r="CF12" s="4">
        <v>3.08</v>
      </c>
      <c r="CG12" s="4">
        <v>3.08</v>
      </c>
      <c r="CH12" s="4">
        <v>2.99</v>
      </c>
      <c r="CI12" s="4">
        <v>2.9</v>
      </c>
      <c r="CJ12" s="4">
        <v>2.89</v>
      </c>
      <c r="CK12" s="4">
        <v>2.88</v>
      </c>
      <c r="CL12" s="4">
        <v>2.88</v>
      </c>
      <c r="CM12" s="4">
        <v>2.87</v>
      </c>
    </row>
    <row r="13" spans="1:91">
      <c r="A13" s="2">
        <v>7</v>
      </c>
      <c r="B13" s="4">
        <v>17.7</v>
      </c>
      <c r="C13" s="4">
        <v>14.33</v>
      </c>
      <c r="D13" s="4">
        <v>13.34</v>
      </c>
      <c r="E13" s="4">
        <v>15.84</v>
      </c>
      <c r="F13" s="4">
        <v>12.22</v>
      </c>
      <c r="G13" s="4">
        <v>11.49</v>
      </c>
      <c r="H13" s="4">
        <v>9.7899999999999991</v>
      </c>
      <c r="I13" s="4">
        <v>11.68</v>
      </c>
      <c r="J13" s="4">
        <v>8.7100000000000009</v>
      </c>
      <c r="K13" s="4">
        <v>11.03</v>
      </c>
      <c r="L13" s="4">
        <v>11.47</v>
      </c>
      <c r="M13" s="4">
        <v>8.33</v>
      </c>
      <c r="N13" s="4">
        <v>8.8800000000000008</v>
      </c>
      <c r="O13" s="4">
        <v>11.2</v>
      </c>
      <c r="P13" s="4">
        <v>9.49</v>
      </c>
      <c r="Q13" s="4">
        <v>8.51</v>
      </c>
      <c r="R13" s="4">
        <v>8.75</v>
      </c>
      <c r="S13" s="4">
        <v>10.17</v>
      </c>
      <c r="T13" s="4">
        <v>6.78</v>
      </c>
      <c r="U13" s="4">
        <v>8.26</v>
      </c>
      <c r="V13" s="4">
        <v>7.74</v>
      </c>
      <c r="W13" s="4">
        <v>7.16</v>
      </c>
      <c r="X13" s="4">
        <v>8.7100000000000009</v>
      </c>
      <c r="Y13" s="4">
        <v>4.88</v>
      </c>
      <c r="Z13" s="4">
        <v>7.91</v>
      </c>
      <c r="AA13" s="4">
        <v>6.08</v>
      </c>
      <c r="AB13" s="4">
        <v>9.4499999999999993</v>
      </c>
      <c r="AC13" s="4">
        <v>8.3000000000000007</v>
      </c>
      <c r="AD13" s="4">
        <v>5.69</v>
      </c>
      <c r="AE13" s="4">
        <v>7.28</v>
      </c>
      <c r="AF13" s="4">
        <v>6.02</v>
      </c>
      <c r="AG13" s="4">
        <v>5.66</v>
      </c>
      <c r="AH13" s="4">
        <v>4.12</v>
      </c>
      <c r="AI13" s="4">
        <v>5.72</v>
      </c>
      <c r="AJ13" s="4">
        <v>5.74</v>
      </c>
      <c r="AK13" s="4">
        <v>5.55</v>
      </c>
      <c r="AL13" s="4">
        <v>5.41</v>
      </c>
      <c r="AM13" s="4">
        <v>5.26</v>
      </c>
      <c r="AN13" s="4">
        <v>5.12</v>
      </c>
      <c r="AO13" s="4">
        <v>5.0599999999999996</v>
      </c>
      <c r="AP13" s="4">
        <v>5.0599999999999996</v>
      </c>
      <c r="AQ13" s="4">
        <v>4.9000000000000004</v>
      </c>
      <c r="AR13" s="4">
        <v>4.76</v>
      </c>
      <c r="AS13" s="4">
        <v>4.76</v>
      </c>
      <c r="AT13" s="4">
        <v>4.67</v>
      </c>
      <c r="AU13" s="4">
        <v>4.5199999999999996</v>
      </c>
      <c r="AV13" s="4">
        <v>4.46</v>
      </c>
      <c r="AW13" s="4">
        <v>4.47</v>
      </c>
      <c r="AX13" s="4">
        <v>4.32</v>
      </c>
      <c r="AY13" s="4">
        <v>4.16</v>
      </c>
      <c r="AZ13" s="4">
        <v>4.16</v>
      </c>
      <c r="BA13" s="4">
        <v>4.16</v>
      </c>
      <c r="BB13" s="4">
        <v>4.16</v>
      </c>
      <c r="BC13" s="4">
        <v>4.1500000000000004</v>
      </c>
      <c r="BD13" s="4">
        <v>4.05</v>
      </c>
      <c r="BE13" s="4">
        <v>3.94</v>
      </c>
      <c r="BF13" s="4">
        <v>3.83</v>
      </c>
      <c r="BG13" s="4">
        <v>3.71</v>
      </c>
      <c r="BH13" s="4">
        <v>3.68</v>
      </c>
      <c r="BI13" s="4">
        <v>3.64</v>
      </c>
      <c r="BJ13" s="4">
        <v>3.62</v>
      </c>
      <c r="BK13" s="4">
        <v>3.59</v>
      </c>
      <c r="BL13" s="4">
        <v>3.57</v>
      </c>
      <c r="BM13" s="4">
        <v>3.56</v>
      </c>
      <c r="BN13" s="4">
        <v>3.55</v>
      </c>
      <c r="BO13" s="4">
        <v>3.48</v>
      </c>
      <c r="BP13" s="4">
        <v>3.41</v>
      </c>
      <c r="BQ13" s="4">
        <v>3.27</v>
      </c>
      <c r="BR13" s="4">
        <v>3.14</v>
      </c>
      <c r="BS13" s="4">
        <v>3.16</v>
      </c>
      <c r="BT13" s="4">
        <v>3.18</v>
      </c>
      <c r="BU13" s="4">
        <v>3.21</v>
      </c>
      <c r="BV13" s="4">
        <v>3.16</v>
      </c>
      <c r="BW13" s="4">
        <v>3.02</v>
      </c>
      <c r="BX13" s="4">
        <v>2.96</v>
      </c>
      <c r="BY13" s="4">
        <v>2.99</v>
      </c>
      <c r="BZ13" s="4">
        <v>3.01</v>
      </c>
      <c r="CA13" s="4">
        <v>3.02</v>
      </c>
      <c r="CB13" s="4">
        <v>2.95</v>
      </c>
      <c r="CC13" s="4">
        <v>2.88</v>
      </c>
      <c r="CD13" s="4">
        <v>2.72</v>
      </c>
      <c r="CE13" s="4">
        <v>2.5499999999999998</v>
      </c>
      <c r="CF13" s="4">
        <v>2.5499999999999998</v>
      </c>
      <c r="CG13" s="4">
        <v>2.5499999999999998</v>
      </c>
      <c r="CH13" s="4">
        <v>2.5499999999999998</v>
      </c>
      <c r="CI13" s="4">
        <v>2.5499999999999998</v>
      </c>
      <c r="CJ13" s="4">
        <v>2.54</v>
      </c>
      <c r="CK13" s="4">
        <v>2.5299999999999998</v>
      </c>
      <c r="CL13" s="4">
        <v>2.5299999999999998</v>
      </c>
      <c r="CM13" s="4">
        <v>2.4300000000000002</v>
      </c>
    </row>
    <row r="14" spans="1:91">
      <c r="A14" s="2">
        <v>8</v>
      </c>
      <c r="B14" s="4">
        <v>11.88</v>
      </c>
      <c r="C14" s="4">
        <v>13.33</v>
      </c>
      <c r="D14" s="4">
        <v>13.96</v>
      </c>
      <c r="E14" s="4">
        <v>13.24</v>
      </c>
      <c r="F14" s="4">
        <v>10.33</v>
      </c>
      <c r="G14" s="4">
        <v>10.87</v>
      </c>
      <c r="H14" s="4">
        <v>9.17</v>
      </c>
      <c r="I14" s="4">
        <v>8.68</v>
      </c>
      <c r="J14" s="4">
        <v>9.61</v>
      </c>
      <c r="K14" s="4">
        <v>8.34</v>
      </c>
      <c r="L14" s="4">
        <v>10.57</v>
      </c>
      <c r="M14" s="4">
        <v>10.72</v>
      </c>
      <c r="N14" s="4">
        <v>14.07</v>
      </c>
      <c r="O14" s="4">
        <v>9.59</v>
      </c>
      <c r="P14" s="4">
        <v>8.8000000000000007</v>
      </c>
      <c r="Q14" s="4">
        <v>7.84</v>
      </c>
      <c r="R14" s="4">
        <v>6.54</v>
      </c>
      <c r="S14" s="4">
        <v>11.4</v>
      </c>
      <c r="T14" s="4">
        <v>6.1</v>
      </c>
      <c r="U14" s="4">
        <v>8.5500000000000007</v>
      </c>
      <c r="V14" s="4">
        <v>6.36</v>
      </c>
      <c r="W14" s="4">
        <v>11.56</v>
      </c>
      <c r="X14" s="4">
        <v>5.03</v>
      </c>
      <c r="Y14" s="4">
        <v>6.48</v>
      </c>
      <c r="Z14" s="4">
        <v>7.57</v>
      </c>
      <c r="AA14" s="4">
        <v>6.65</v>
      </c>
      <c r="AB14" s="4">
        <v>7.94</v>
      </c>
      <c r="AC14" s="4">
        <v>3.7</v>
      </c>
      <c r="AD14" s="4">
        <v>7.37</v>
      </c>
      <c r="AE14" s="4">
        <v>6.41</v>
      </c>
      <c r="AF14" s="4">
        <v>5.19</v>
      </c>
      <c r="AG14" s="4">
        <v>4.3</v>
      </c>
      <c r="AH14" s="4">
        <v>5.2</v>
      </c>
      <c r="AI14" s="4">
        <v>5.28</v>
      </c>
      <c r="AJ14" s="4">
        <v>5.09</v>
      </c>
      <c r="AK14" s="4">
        <v>4.97</v>
      </c>
      <c r="AL14" s="4">
        <v>4.83</v>
      </c>
      <c r="AM14" s="4">
        <v>4.7300000000000004</v>
      </c>
      <c r="AN14" s="4">
        <v>4.72</v>
      </c>
      <c r="AO14" s="4">
        <v>4.6500000000000004</v>
      </c>
      <c r="AP14" s="4">
        <v>4.4800000000000004</v>
      </c>
      <c r="AQ14" s="4">
        <v>4.3899999999999997</v>
      </c>
      <c r="AR14" s="4">
        <v>4.41</v>
      </c>
      <c r="AS14" s="4">
        <v>4.25</v>
      </c>
      <c r="AT14" s="4">
        <v>4.08</v>
      </c>
      <c r="AU14" s="4">
        <v>4.0999999999999996</v>
      </c>
      <c r="AV14" s="4">
        <v>4.1100000000000003</v>
      </c>
      <c r="AW14" s="4">
        <v>4.04</v>
      </c>
      <c r="AX14" s="4">
        <v>3.89</v>
      </c>
      <c r="AY14" s="4">
        <v>3.73</v>
      </c>
      <c r="AZ14" s="4">
        <v>3.65</v>
      </c>
      <c r="BA14" s="4">
        <v>3.65</v>
      </c>
      <c r="BB14" s="4">
        <v>3.64</v>
      </c>
      <c r="BC14" s="4">
        <v>3.55</v>
      </c>
      <c r="BD14" s="4">
        <v>3.46</v>
      </c>
      <c r="BE14" s="4">
        <v>3.36</v>
      </c>
      <c r="BF14" s="4">
        <v>3.25</v>
      </c>
      <c r="BG14" s="4">
        <v>3.22</v>
      </c>
      <c r="BH14" s="4">
        <v>3.19</v>
      </c>
      <c r="BI14" s="4">
        <v>3.16</v>
      </c>
      <c r="BJ14" s="4">
        <v>3.13</v>
      </c>
      <c r="BK14" s="4">
        <v>3.11</v>
      </c>
      <c r="BL14" s="4">
        <v>3.09</v>
      </c>
      <c r="BM14" s="4">
        <v>3.08</v>
      </c>
      <c r="BN14" s="4">
        <v>3</v>
      </c>
      <c r="BO14" s="4">
        <v>2.93</v>
      </c>
      <c r="BP14" s="4">
        <v>2.86</v>
      </c>
      <c r="BQ14" s="4">
        <v>2.79</v>
      </c>
      <c r="BR14" s="4">
        <v>2.81</v>
      </c>
      <c r="BS14" s="4">
        <v>2.75</v>
      </c>
      <c r="BT14" s="4">
        <v>2.69</v>
      </c>
      <c r="BU14" s="4">
        <v>2.72</v>
      </c>
      <c r="BV14" s="4">
        <v>2.66</v>
      </c>
      <c r="BW14" s="4">
        <v>2.6</v>
      </c>
      <c r="BX14" s="4">
        <v>2.62</v>
      </c>
      <c r="BY14" s="4">
        <v>2.56</v>
      </c>
      <c r="BZ14" s="4">
        <v>2.4900000000000002</v>
      </c>
      <c r="CA14" s="4">
        <v>2.5099999999999998</v>
      </c>
      <c r="CB14" s="4">
        <v>2.52</v>
      </c>
      <c r="CC14" s="4">
        <v>2.4500000000000002</v>
      </c>
      <c r="CD14" s="4">
        <v>2.37</v>
      </c>
      <c r="CE14" s="4">
        <v>2.37</v>
      </c>
      <c r="CF14" s="4">
        <v>2.37</v>
      </c>
      <c r="CG14" s="4">
        <v>2.37</v>
      </c>
      <c r="CH14" s="4">
        <v>2.29</v>
      </c>
      <c r="CI14" s="4">
        <v>2.2000000000000002</v>
      </c>
      <c r="CJ14" s="4">
        <v>2.19</v>
      </c>
      <c r="CK14" s="4">
        <v>2.19</v>
      </c>
      <c r="CL14" s="4">
        <v>2.1800000000000002</v>
      </c>
      <c r="CM14" s="4">
        <v>2.17</v>
      </c>
    </row>
    <row r="15" spans="1:91">
      <c r="A15" s="2">
        <v>9</v>
      </c>
      <c r="B15" s="4">
        <v>14.43</v>
      </c>
      <c r="C15" s="4">
        <v>15.57</v>
      </c>
      <c r="D15" s="4">
        <v>14.92</v>
      </c>
      <c r="E15" s="4">
        <v>10</v>
      </c>
      <c r="F15" s="4">
        <v>11.89</v>
      </c>
      <c r="G15" s="4">
        <v>8.3800000000000008</v>
      </c>
      <c r="H15" s="4">
        <v>11.6</v>
      </c>
      <c r="I15" s="4">
        <v>11.67</v>
      </c>
      <c r="J15" s="4">
        <v>10.199999999999999</v>
      </c>
      <c r="K15" s="4">
        <v>8.91</v>
      </c>
      <c r="L15" s="4">
        <v>8.81</v>
      </c>
      <c r="M15" s="4">
        <v>10.119999999999999</v>
      </c>
      <c r="N15" s="4">
        <v>8.2200000000000006</v>
      </c>
      <c r="O15" s="4">
        <v>9.23</v>
      </c>
      <c r="P15" s="4">
        <v>6.25</v>
      </c>
      <c r="Q15" s="4">
        <v>8.1300000000000008</v>
      </c>
      <c r="R15" s="4">
        <v>4.96</v>
      </c>
      <c r="S15" s="4">
        <v>7.24</v>
      </c>
      <c r="T15" s="4">
        <v>10.220000000000001</v>
      </c>
      <c r="U15" s="4">
        <v>10.79</v>
      </c>
      <c r="V15" s="4">
        <v>7.33</v>
      </c>
      <c r="W15" s="4">
        <v>6.11</v>
      </c>
      <c r="X15" s="4">
        <v>6.67</v>
      </c>
      <c r="Y15" s="4">
        <v>6.45</v>
      </c>
      <c r="Z15" s="4">
        <v>7.22</v>
      </c>
      <c r="AA15" s="4">
        <v>6.92</v>
      </c>
      <c r="AB15" s="4">
        <v>7.31</v>
      </c>
      <c r="AC15" s="4">
        <v>4.26</v>
      </c>
      <c r="AD15" s="4">
        <v>7.34</v>
      </c>
      <c r="AE15" s="4">
        <v>5</v>
      </c>
      <c r="AF15" s="4">
        <v>4.08</v>
      </c>
      <c r="AG15" s="4">
        <v>4.92</v>
      </c>
      <c r="AH15" s="4">
        <v>5.04</v>
      </c>
      <c r="AI15" s="4">
        <v>4.8499999999999996</v>
      </c>
      <c r="AJ15" s="4">
        <v>4.7300000000000004</v>
      </c>
      <c r="AK15" s="4">
        <v>4.5999999999999996</v>
      </c>
      <c r="AL15" s="4">
        <v>4.53</v>
      </c>
      <c r="AM15" s="4">
        <v>4.5</v>
      </c>
      <c r="AN15" s="4">
        <v>4.33</v>
      </c>
      <c r="AO15" s="4">
        <v>4.25</v>
      </c>
      <c r="AP15" s="4">
        <v>4.1399999999999997</v>
      </c>
      <c r="AQ15" s="4">
        <v>3.97</v>
      </c>
      <c r="AR15" s="4">
        <v>3.83</v>
      </c>
      <c r="AS15" s="4">
        <v>3.74</v>
      </c>
      <c r="AT15" s="4">
        <v>3.74</v>
      </c>
      <c r="AU15" s="4">
        <v>3.75</v>
      </c>
      <c r="AV15" s="4">
        <v>3.69</v>
      </c>
      <c r="AW15" s="4">
        <v>3.53</v>
      </c>
      <c r="AX15" s="4">
        <v>3.38</v>
      </c>
      <c r="AY15" s="4">
        <v>3.3</v>
      </c>
      <c r="AZ15" s="4">
        <v>3.3</v>
      </c>
      <c r="BA15" s="4">
        <v>3.3</v>
      </c>
      <c r="BB15" s="4">
        <v>3.22</v>
      </c>
      <c r="BC15" s="4">
        <v>3.13</v>
      </c>
      <c r="BD15" s="4">
        <v>3.04</v>
      </c>
      <c r="BE15" s="4">
        <v>2.94</v>
      </c>
      <c r="BF15" s="4">
        <v>2.91</v>
      </c>
      <c r="BG15" s="4">
        <v>2.89</v>
      </c>
      <c r="BH15" s="4">
        <v>2.86</v>
      </c>
      <c r="BI15" s="4">
        <v>2.83</v>
      </c>
      <c r="BJ15" s="4">
        <v>2.81</v>
      </c>
      <c r="BK15" s="4">
        <v>2.79</v>
      </c>
      <c r="BL15" s="4">
        <v>2.78</v>
      </c>
      <c r="BM15" s="4">
        <v>2.77</v>
      </c>
      <c r="BN15" s="4">
        <v>2.76</v>
      </c>
      <c r="BO15" s="4">
        <v>2.76</v>
      </c>
      <c r="BP15" s="4">
        <v>2.77</v>
      </c>
      <c r="BQ15" s="4">
        <v>2.71</v>
      </c>
      <c r="BR15" s="4">
        <v>2.57</v>
      </c>
      <c r="BS15" s="4">
        <v>2.5099999999999998</v>
      </c>
      <c r="BT15" s="4">
        <v>2.5299999999999998</v>
      </c>
      <c r="BU15" s="4">
        <v>2.5499999999999998</v>
      </c>
      <c r="BV15" s="4">
        <v>2.57</v>
      </c>
      <c r="BW15" s="4">
        <v>2.5099999999999998</v>
      </c>
      <c r="BX15" s="4">
        <v>2.37</v>
      </c>
      <c r="BY15" s="4">
        <v>2.2999999999999998</v>
      </c>
      <c r="BZ15" s="4">
        <v>2.3199999999999998</v>
      </c>
      <c r="CA15" s="4">
        <v>2.33</v>
      </c>
      <c r="CB15" s="4">
        <v>2.34</v>
      </c>
      <c r="CC15" s="4">
        <v>2.35</v>
      </c>
      <c r="CD15" s="4">
        <v>2.36</v>
      </c>
      <c r="CE15" s="4">
        <v>2.36</v>
      </c>
      <c r="CF15" s="4">
        <v>2.2799999999999998</v>
      </c>
      <c r="CG15" s="4">
        <v>2.11</v>
      </c>
      <c r="CH15" s="4">
        <v>2.02</v>
      </c>
      <c r="CI15" s="4">
        <v>2.02</v>
      </c>
      <c r="CJ15" s="4">
        <v>2.02</v>
      </c>
      <c r="CK15" s="4">
        <v>2.0099999999999998</v>
      </c>
      <c r="CL15" s="4">
        <v>2.0099999999999998</v>
      </c>
      <c r="CM15" s="4">
        <v>2</v>
      </c>
    </row>
    <row r="16" spans="1:91">
      <c r="A16" s="2">
        <v>10</v>
      </c>
      <c r="B16" s="4">
        <v>14.08</v>
      </c>
      <c r="C16" s="4">
        <v>11.03</v>
      </c>
      <c r="D16" s="4">
        <v>14.93</v>
      </c>
      <c r="E16" s="4">
        <v>10.96</v>
      </c>
      <c r="F16" s="4">
        <v>12.5</v>
      </c>
      <c r="G16" s="4">
        <v>9.31</v>
      </c>
      <c r="H16" s="4">
        <v>14.04</v>
      </c>
      <c r="I16" s="4">
        <v>8.3800000000000008</v>
      </c>
      <c r="J16" s="4">
        <v>14.07</v>
      </c>
      <c r="K16" s="4">
        <v>11.01</v>
      </c>
      <c r="L16" s="4">
        <v>7.35</v>
      </c>
      <c r="M16" s="4">
        <v>12.14</v>
      </c>
      <c r="N16" s="4">
        <v>11.53</v>
      </c>
      <c r="O16" s="4">
        <v>8.2899999999999991</v>
      </c>
      <c r="P16" s="4">
        <v>8.42</v>
      </c>
      <c r="Q16" s="4">
        <v>7.15</v>
      </c>
      <c r="R16" s="4">
        <v>12.33</v>
      </c>
      <c r="S16" s="4">
        <v>7.21</v>
      </c>
      <c r="T16" s="4">
        <v>7.63</v>
      </c>
      <c r="U16" s="4">
        <v>7.15</v>
      </c>
      <c r="V16" s="4">
        <v>3.98</v>
      </c>
      <c r="W16" s="4">
        <v>7.77</v>
      </c>
      <c r="X16" s="4">
        <v>9.6199999999999992</v>
      </c>
      <c r="Y16" s="4">
        <v>6.74</v>
      </c>
      <c r="Z16" s="4">
        <v>5.62</v>
      </c>
      <c r="AA16" s="4">
        <v>5.99</v>
      </c>
      <c r="AB16" s="4">
        <v>4.08</v>
      </c>
      <c r="AC16" s="4">
        <v>7.62</v>
      </c>
      <c r="AD16" s="4">
        <v>7.32</v>
      </c>
      <c r="AE16" s="4">
        <v>4.9800000000000004</v>
      </c>
      <c r="AF16" s="4">
        <v>4.95</v>
      </c>
      <c r="AG16" s="4">
        <v>5.03</v>
      </c>
      <c r="AH16" s="4">
        <v>4.8899999999999997</v>
      </c>
      <c r="AI16" s="4">
        <v>4.76</v>
      </c>
      <c r="AJ16" s="4">
        <v>4.6399999999999997</v>
      </c>
      <c r="AK16" s="4">
        <v>4.59</v>
      </c>
      <c r="AL16" s="4">
        <v>4.51</v>
      </c>
      <c r="AM16" s="4">
        <v>4.34</v>
      </c>
      <c r="AN16" s="4">
        <v>4.32</v>
      </c>
      <c r="AO16" s="4">
        <v>4.2300000000000004</v>
      </c>
      <c r="AP16" s="4">
        <v>3.88</v>
      </c>
      <c r="AQ16" s="4">
        <v>3.71</v>
      </c>
      <c r="AR16" s="4">
        <v>3.73</v>
      </c>
      <c r="AS16" s="4">
        <v>3.65</v>
      </c>
      <c r="AT16" s="4">
        <v>3.57</v>
      </c>
      <c r="AU16" s="4">
        <v>3.5</v>
      </c>
      <c r="AV16" s="4">
        <v>3.43</v>
      </c>
      <c r="AW16" s="4">
        <v>3.44</v>
      </c>
      <c r="AX16" s="4">
        <v>3.36</v>
      </c>
      <c r="AY16" s="4">
        <v>3.29</v>
      </c>
      <c r="AZ16" s="4">
        <v>3.29</v>
      </c>
      <c r="BA16" s="4">
        <v>3.21</v>
      </c>
      <c r="BB16" s="4">
        <v>3.12</v>
      </c>
      <c r="BC16" s="4">
        <v>3.12</v>
      </c>
      <c r="BD16" s="4">
        <v>3.11</v>
      </c>
      <c r="BE16" s="4">
        <v>3.09</v>
      </c>
      <c r="BF16" s="4">
        <v>3.06</v>
      </c>
      <c r="BG16" s="4">
        <v>3.04</v>
      </c>
      <c r="BH16" s="4">
        <v>3.01</v>
      </c>
      <c r="BI16" s="4">
        <v>2.98</v>
      </c>
      <c r="BJ16" s="4">
        <v>2.88</v>
      </c>
      <c r="BK16" s="4">
        <v>2.78</v>
      </c>
      <c r="BL16" s="4">
        <v>2.77</v>
      </c>
      <c r="BM16" s="4">
        <v>2.76</v>
      </c>
      <c r="BN16" s="4">
        <v>2.75</v>
      </c>
      <c r="BO16" s="4">
        <v>2.76</v>
      </c>
      <c r="BP16" s="4">
        <v>2.69</v>
      </c>
      <c r="BQ16" s="4">
        <v>2.62</v>
      </c>
      <c r="BR16" s="4">
        <v>2.63</v>
      </c>
      <c r="BS16" s="4">
        <v>2.58</v>
      </c>
      <c r="BT16" s="4">
        <v>2.52</v>
      </c>
      <c r="BU16" s="4">
        <v>2.54</v>
      </c>
      <c r="BV16" s="4">
        <v>2.48</v>
      </c>
      <c r="BW16" s="4">
        <v>2.42</v>
      </c>
      <c r="BX16" s="4">
        <v>2.44</v>
      </c>
      <c r="BY16" s="4">
        <v>2.46</v>
      </c>
      <c r="BZ16" s="4">
        <v>2.39</v>
      </c>
      <c r="CA16" s="4">
        <v>2.3199999999999998</v>
      </c>
      <c r="CB16" s="4">
        <v>2.33</v>
      </c>
      <c r="CC16" s="4">
        <v>2.34</v>
      </c>
      <c r="CD16" s="4">
        <v>2.35</v>
      </c>
      <c r="CE16" s="4">
        <v>2.27</v>
      </c>
      <c r="CF16" s="4">
        <v>2.19</v>
      </c>
      <c r="CG16" s="4">
        <v>2.19</v>
      </c>
      <c r="CH16" s="4">
        <v>2.1800000000000002</v>
      </c>
      <c r="CI16" s="4">
        <v>2.1800000000000002</v>
      </c>
      <c r="CJ16" s="4">
        <v>2.09</v>
      </c>
      <c r="CK16" s="4">
        <v>2</v>
      </c>
      <c r="CL16" s="4">
        <v>2</v>
      </c>
      <c r="CM16" s="4">
        <v>1.99</v>
      </c>
    </row>
    <row r="17" spans="1:91">
      <c r="A17" s="2">
        <v>11</v>
      </c>
      <c r="B17" s="4">
        <v>9.58</v>
      </c>
      <c r="C17" s="4">
        <v>9.7200000000000006</v>
      </c>
      <c r="D17" s="4">
        <v>10.050000000000001</v>
      </c>
      <c r="E17" s="4">
        <v>13.84</v>
      </c>
      <c r="F17" s="4">
        <v>7.8</v>
      </c>
      <c r="G17" s="4">
        <v>8.99</v>
      </c>
      <c r="H17" s="4">
        <v>12.2</v>
      </c>
      <c r="I17" s="4">
        <v>13.73</v>
      </c>
      <c r="J17" s="4">
        <v>11.99</v>
      </c>
      <c r="K17" s="4">
        <v>12.19</v>
      </c>
      <c r="L17" s="4">
        <v>6.73</v>
      </c>
      <c r="M17" s="4">
        <v>10.62</v>
      </c>
      <c r="N17" s="4">
        <v>7.27</v>
      </c>
      <c r="O17" s="4">
        <v>8.8699999999999992</v>
      </c>
      <c r="P17" s="4">
        <v>9.3000000000000007</v>
      </c>
      <c r="Q17" s="4">
        <v>9.58</v>
      </c>
      <c r="R17" s="4">
        <v>8.59</v>
      </c>
      <c r="S17" s="4">
        <v>9.99</v>
      </c>
      <c r="T17" s="4">
        <v>6.64</v>
      </c>
      <c r="U17" s="4">
        <v>8.74</v>
      </c>
      <c r="V17" s="4">
        <v>5.28</v>
      </c>
      <c r="W17" s="4">
        <v>7.73</v>
      </c>
      <c r="X17" s="4">
        <v>4.29</v>
      </c>
      <c r="Y17" s="4">
        <v>5.42</v>
      </c>
      <c r="Z17" s="4">
        <v>8.3800000000000008</v>
      </c>
      <c r="AA17" s="4">
        <v>7.75</v>
      </c>
      <c r="AB17" s="4">
        <v>5.8</v>
      </c>
      <c r="AC17" s="4">
        <v>4.78</v>
      </c>
      <c r="AD17" s="4">
        <v>5.61</v>
      </c>
      <c r="AE17" s="4">
        <v>5.38</v>
      </c>
      <c r="AF17" s="4">
        <v>5.41</v>
      </c>
      <c r="AG17" s="4">
        <v>5.28</v>
      </c>
      <c r="AH17" s="4">
        <v>5.14</v>
      </c>
      <c r="AI17" s="4">
        <v>5.0199999999999996</v>
      </c>
      <c r="AJ17" s="4">
        <v>4.9000000000000004</v>
      </c>
      <c r="AK17" s="4">
        <v>4.78</v>
      </c>
      <c r="AL17" s="4">
        <v>4.6399999999999997</v>
      </c>
      <c r="AM17" s="4">
        <v>4.6100000000000003</v>
      </c>
      <c r="AN17" s="4">
        <v>4.59</v>
      </c>
      <c r="AO17" s="4">
        <v>4.3600000000000003</v>
      </c>
      <c r="AP17" s="4">
        <v>4.1900000000000004</v>
      </c>
      <c r="AQ17" s="4">
        <v>4.18</v>
      </c>
      <c r="AR17" s="4">
        <v>4.12</v>
      </c>
      <c r="AS17" s="4">
        <v>4.04</v>
      </c>
      <c r="AT17" s="4">
        <v>3.96</v>
      </c>
      <c r="AU17" s="4">
        <v>3.89</v>
      </c>
      <c r="AV17" s="4">
        <v>3.9</v>
      </c>
      <c r="AW17" s="4">
        <v>3.83</v>
      </c>
      <c r="AX17" s="4">
        <v>3.68</v>
      </c>
      <c r="AY17" s="4">
        <v>3.6</v>
      </c>
      <c r="AZ17" s="4">
        <v>3.61</v>
      </c>
      <c r="BA17" s="4">
        <v>3.61</v>
      </c>
      <c r="BB17" s="4">
        <v>3.6</v>
      </c>
      <c r="BC17" s="4">
        <v>3.6</v>
      </c>
      <c r="BD17" s="4">
        <v>3.58</v>
      </c>
      <c r="BE17" s="4">
        <v>3.56</v>
      </c>
      <c r="BF17" s="4">
        <v>3.45</v>
      </c>
      <c r="BG17" s="4">
        <v>3.34</v>
      </c>
      <c r="BH17" s="4">
        <v>3.31</v>
      </c>
      <c r="BI17" s="4">
        <v>3.13</v>
      </c>
      <c r="BJ17" s="4">
        <v>2.94</v>
      </c>
      <c r="BK17" s="4">
        <v>2.93</v>
      </c>
      <c r="BL17" s="4">
        <v>2.91</v>
      </c>
      <c r="BM17" s="4">
        <v>2.9</v>
      </c>
      <c r="BN17" s="4">
        <v>2.89</v>
      </c>
      <c r="BO17" s="4">
        <v>2.9</v>
      </c>
      <c r="BP17" s="4">
        <v>2.91</v>
      </c>
      <c r="BQ17" s="4">
        <v>2.92</v>
      </c>
      <c r="BR17" s="4">
        <v>2.86</v>
      </c>
      <c r="BS17" s="4">
        <v>2.72</v>
      </c>
      <c r="BT17" s="4">
        <v>2.66</v>
      </c>
      <c r="BU17" s="4">
        <v>2.69</v>
      </c>
      <c r="BV17" s="4">
        <v>2.71</v>
      </c>
      <c r="BW17" s="4">
        <v>2.73</v>
      </c>
      <c r="BX17" s="4">
        <v>2.67</v>
      </c>
      <c r="BY17" s="4">
        <v>2.5299999999999998</v>
      </c>
      <c r="BZ17" s="4">
        <v>2.46</v>
      </c>
      <c r="CA17" s="4">
        <v>2.48</v>
      </c>
      <c r="CB17" s="4">
        <v>2.4900000000000002</v>
      </c>
      <c r="CC17" s="4">
        <v>2.5</v>
      </c>
      <c r="CD17" s="4">
        <v>2.5099999999999998</v>
      </c>
      <c r="CE17" s="4">
        <v>2.5099999999999998</v>
      </c>
      <c r="CF17" s="4">
        <v>2.4300000000000002</v>
      </c>
      <c r="CG17" s="4">
        <v>2.35</v>
      </c>
      <c r="CH17" s="4">
        <v>2.34</v>
      </c>
      <c r="CI17" s="4">
        <v>2.2599999999999998</v>
      </c>
      <c r="CJ17" s="4">
        <v>2.17</v>
      </c>
      <c r="CK17" s="4">
        <v>2.16</v>
      </c>
      <c r="CL17" s="4">
        <v>2.16</v>
      </c>
      <c r="CM17" s="4">
        <v>2.15</v>
      </c>
    </row>
    <row r="18" spans="1:91">
      <c r="A18" s="2">
        <v>12</v>
      </c>
      <c r="B18" s="4">
        <v>13.08</v>
      </c>
      <c r="C18" s="4">
        <v>13.28</v>
      </c>
      <c r="D18" s="4">
        <v>12.95</v>
      </c>
      <c r="E18" s="4">
        <v>9</v>
      </c>
      <c r="F18" s="4">
        <v>11.85</v>
      </c>
      <c r="G18" s="4">
        <v>16.420000000000002</v>
      </c>
      <c r="H18" s="4">
        <v>13.39</v>
      </c>
      <c r="I18" s="4">
        <v>9.26</v>
      </c>
      <c r="J18" s="4">
        <v>10.79</v>
      </c>
      <c r="K18" s="4">
        <v>10.99</v>
      </c>
      <c r="L18" s="4">
        <v>15.46</v>
      </c>
      <c r="M18" s="4">
        <v>12.97</v>
      </c>
      <c r="N18" s="4">
        <v>12.39</v>
      </c>
      <c r="O18" s="4">
        <v>9.43</v>
      </c>
      <c r="P18" s="4">
        <v>12.63</v>
      </c>
      <c r="Q18" s="4">
        <v>7.7</v>
      </c>
      <c r="R18" s="4">
        <v>9.7799999999999994</v>
      </c>
      <c r="S18" s="4">
        <v>9.01</v>
      </c>
      <c r="T18" s="4">
        <v>9.44</v>
      </c>
      <c r="U18" s="4">
        <v>9.66</v>
      </c>
      <c r="V18" s="4">
        <v>6.24</v>
      </c>
      <c r="W18" s="4">
        <v>5.01</v>
      </c>
      <c r="X18" s="4">
        <v>7.21</v>
      </c>
      <c r="Y18" s="4">
        <v>6.98</v>
      </c>
      <c r="Z18" s="4">
        <v>8.64</v>
      </c>
      <c r="AA18" s="4">
        <v>4.74</v>
      </c>
      <c r="AB18" s="4">
        <v>3.76</v>
      </c>
      <c r="AC18" s="4">
        <v>7.57</v>
      </c>
      <c r="AD18" s="4">
        <v>6.12</v>
      </c>
      <c r="AE18" s="4">
        <v>6.12</v>
      </c>
      <c r="AF18" s="4">
        <v>5.92</v>
      </c>
      <c r="AG18" s="4">
        <v>5.8</v>
      </c>
      <c r="AH18" s="4">
        <v>5.66</v>
      </c>
      <c r="AI18" s="4">
        <v>5.48</v>
      </c>
      <c r="AJ18" s="4">
        <v>5.37</v>
      </c>
      <c r="AK18" s="4">
        <v>5.24</v>
      </c>
      <c r="AL18" s="4">
        <v>5.18</v>
      </c>
      <c r="AM18" s="4">
        <v>5.16</v>
      </c>
      <c r="AN18" s="4">
        <v>5.0199999999999996</v>
      </c>
      <c r="AO18" s="4">
        <v>4.88</v>
      </c>
      <c r="AP18" s="4">
        <v>4.8</v>
      </c>
      <c r="AQ18" s="4">
        <v>4.8099999999999996</v>
      </c>
      <c r="AR18" s="4">
        <v>4.83</v>
      </c>
      <c r="AS18" s="4">
        <v>4.67</v>
      </c>
      <c r="AT18" s="4">
        <v>4.5</v>
      </c>
      <c r="AU18" s="4">
        <v>4.5199999999999996</v>
      </c>
      <c r="AV18" s="4">
        <v>4.53</v>
      </c>
      <c r="AW18" s="4">
        <v>4.38</v>
      </c>
      <c r="AX18" s="4">
        <v>4.2300000000000004</v>
      </c>
      <c r="AY18" s="4">
        <v>4.24</v>
      </c>
      <c r="AZ18" s="4">
        <v>4.24</v>
      </c>
      <c r="BA18" s="4">
        <v>4.24</v>
      </c>
      <c r="BB18" s="4">
        <v>4.16</v>
      </c>
      <c r="BC18" s="4">
        <v>4.07</v>
      </c>
      <c r="BD18" s="4">
        <v>4.0599999999999996</v>
      </c>
      <c r="BE18" s="4">
        <v>3.95</v>
      </c>
      <c r="BF18" s="4">
        <v>3.84</v>
      </c>
      <c r="BG18" s="4">
        <v>3.8</v>
      </c>
      <c r="BH18" s="4">
        <v>3.69</v>
      </c>
      <c r="BI18" s="4">
        <v>3.58</v>
      </c>
      <c r="BJ18" s="4">
        <v>3.55</v>
      </c>
      <c r="BK18" s="4">
        <v>3.53</v>
      </c>
      <c r="BL18" s="4">
        <v>3.51</v>
      </c>
      <c r="BM18" s="4">
        <v>3.5</v>
      </c>
      <c r="BN18" s="4">
        <v>3.49</v>
      </c>
      <c r="BO18" s="4">
        <v>3.42</v>
      </c>
      <c r="BP18" s="4">
        <v>3.35</v>
      </c>
      <c r="BQ18" s="4">
        <v>3.36</v>
      </c>
      <c r="BR18" s="4">
        <v>3.31</v>
      </c>
      <c r="BS18" s="4">
        <v>3.25</v>
      </c>
      <c r="BT18" s="4">
        <v>3.28</v>
      </c>
      <c r="BU18" s="4">
        <v>3.22</v>
      </c>
      <c r="BV18" s="4">
        <v>3.17</v>
      </c>
      <c r="BW18" s="4">
        <v>3.04</v>
      </c>
      <c r="BX18" s="4">
        <v>2.9</v>
      </c>
      <c r="BY18" s="4">
        <v>2.92</v>
      </c>
      <c r="BZ18" s="4">
        <v>2.86</v>
      </c>
      <c r="CA18" s="4">
        <v>2.8</v>
      </c>
      <c r="CB18" s="4">
        <v>2.81</v>
      </c>
      <c r="CC18" s="4">
        <v>2.82</v>
      </c>
      <c r="CD18" s="4">
        <v>2.83</v>
      </c>
      <c r="CE18" s="4">
        <v>2.75</v>
      </c>
      <c r="CF18" s="4">
        <v>2.67</v>
      </c>
      <c r="CG18" s="4">
        <v>2.59</v>
      </c>
      <c r="CH18" s="4">
        <v>2.5</v>
      </c>
      <c r="CI18" s="4">
        <v>2.5</v>
      </c>
      <c r="CJ18" s="4">
        <v>2.4900000000000002</v>
      </c>
      <c r="CK18" s="4">
        <v>2.48</v>
      </c>
      <c r="CL18" s="4">
        <v>2.48</v>
      </c>
      <c r="CM18" s="4">
        <v>2.4700000000000002</v>
      </c>
    </row>
    <row r="19" spans="1:91">
      <c r="A19" s="2">
        <v>13</v>
      </c>
      <c r="B19" s="4">
        <v>15.29</v>
      </c>
      <c r="C19" s="4">
        <v>15.19</v>
      </c>
      <c r="D19" s="4">
        <v>13.58</v>
      </c>
      <c r="E19" s="4">
        <v>14.44</v>
      </c>
      <c r="F19" s="4">
        <v>13.7</v>
      </c>
      <c r="G19" s="4">
        <v>11.12</v>
      </c>
      <c r="H19" s="4">
        <v>11.25</v>
      </c>
      <c r="I19" s="4">
        <v>8.9600000000000009</v>
      </c>
      <c r="J19" s="4">
        <v>12.58</v>
      </c>
      <c r="K19" s="4">
        <v>9.7799999999999994</v>
      </c>
      <c r="L19" s="4">
        <v>11.96</v>
      </c>
      <c r="M19" s="4">
        <v>13.24</v>
      </c>
      <c r="N19" s="4">
        <v>12.64</v>
      </c>
      <c r="O19" s="4">
        <v>10.88</v>
      </c>
      <c r="P19" s="4">
        <v>11.05</v>
      </c>
      <c r="Q19" s="4">
        <v>10.74</v>
      </c>
      <c r="R19" s="4">
        <v>7.9</v>
      </c>
      <c r="S19" s="4">
        <v>7.73</v>
      </c>
      <c r="T19" s="4">
        <v>8.77</v>
      </c>
      <c r="U19" s="4">
        <v>8.01</v>
      </c>
      <c r="V19" s="4">
        <v>10.130000000000001</v>
      </c>
      <c r="W19" s="4">
        <v>12.28</v>
      </c>
      <c r="X19" s="4">
        <v>7.5</v>
      </c>
      <c r="Y19" s="4">
        <v>6.63</v>
      </c>
      <c r="Z19" s="4">
        <v>7.67</v>
      </c>
      <c r="AA19" s="4">
        <v>9.44</v>
      </c>
      <c r="AB19" s="4">
        <v>8.92</v>
      </c>
      <c r="AC19" s="4">
        <v>7.15</v>
      </c>
      <c r="AD19" s="4">
        <v>7.21</v>
      </c>
      <c r="AE19" s="4">
        <v>6.98</v>
      </c>
      <c r="AF19" s="4">
        <v>6.84</v>
      </c>
      <c r="AG19" s="4">
        <v>6.64</v>
      </c>
      <c r="AH19" s="4">
        <v>6.44</v>
      </c>
      <c r="AI19" s="4">
        <v>6.34</v>
      </c>
      <c r="AJ19" s="4">
        <v>6.17</v>
      </c>
      <c r="AK19" s="4">
        <v>6.05</v>
      </c>
      <c r="AL19" s="4">
        <v>5.99</v>
      </c>
      <c r="AM19" s="4">
        <v>5.86</v>
      </c>
      <c r="AN19" s="4">
        <v>5.73</v>
      </c>
      <c r="AO19" s="4">
        <v>5.62</v>
      </c>
      <c r="AP19" s="4">
        <v>5.56</v>
      </c>
      <c r="AQ19" s="4">
        <v>5.58</v>
      </c>
      <c r="AR19" s="4">
        <v>5.45</v>
      </c>
      <c r="AS19" s="4">
        <v>5.29</v>
      </c>
      <c r="AT19" s="4">
        <v>5.28</v>
      </c>
      <c r="AU19" s="4">
        <v>5.22</v>
      </c>
      <c r="AV19" s="4">
        <v>5.08</v>
      </c>
      <c r="AW19" s="4">
        <v>5.01</v>
      </c>
      <c r="AX19" s="4">
        <v>5.0199999999999996</v>
      </c>
      <c r="AY19" s="4">
        <v>4.95</v>
      </c>
      <c r="AZ19" s="4">
        <v>4.88</v>
      </c>
      <c r="BA19" s="4">
        <v>4.79</v>
      </c>
      <c r="BB19" s="4">
        <v>4.71</v>
      </c>
      <c r="BC19" s="4">
        <v>4.7</v>
      </c>
      <c r="BD19" s="4">
        <v>4.5999999999999996</v>
      </c>
      <c r="BE19" s="4">
        <v>4.5</v>
      </c>
      <c r="BF19" s="4">
        <v>4.46</v>
      </c>
      <c r="BG19" s="4">
        <v>4.42</v>
      </c>
      <c r="BH19" s="4">
        <v>4.38</v>
      </c>
      <c r="BI19" s="4">
        <v>4.34</v>
      </c>
      <c r="BJ19" s="4">
        <v>4.3</v>
      </c>
      <c r="BK19" s="4">
        <v>4.28</v>
      </c>
      <c r="BL19" s="4">
        <v>4.25</v>
      </c>
      <c r="BM19" s="4">
        <v>4.24</v>
      </c>
      <c r="BN19" s="4">
        <v>4.16</v>
      </c>
      <c r="BO19" s="4">
        <v>4.08</v>
      </c>
      <c r="BP19" s="4">
        <v>4.0199999999999996</v>
      </c>
      <c r="BQ19" s="4">
        <v>3.96</v>
      </c>
      <c r="BR19" s="4">
        <v>3.98</v>
      </c>
      <c r="BS19" s="4">
        <v>4.01</v>
      </c>
      <c r="BT19" s="4">
        <v>3.88</v>
      </c>
      <c r="BU19" s="4">
        <v>3.76</v>
      </c>
      <c r="BV19" s="4">
        <v>3.71</v>
      </c>
      <c r="BW19" s="4">
        <v>3.66</v>
      </c>
      <c r="BX19" s="4">
        <v>3.61</v>
      </c>
      <c r="BY19" s="4">
        <v>3.48</v>
      </c>
      <c r="BZ19" s="4">
        <v>3.42</v>
      </c>
      <c r="CA19" s="4">
        <v>3.44</v>
      </c>
      <c r="CB19" s="4">
        <v>3.45</v>
      </c>
      <c r="CC19" s="4">
        <v>3.47</v>
      </c>
      <c r="CD19" s="4">
        <v>3.4</v>
      </c>
      <c r="CE19" s="4">
        <v>3.32</v>
      </c>
      <c r="CF19" s="4">
        <v>3.24</v>
      </c>
      <c r="CG19" s="4">
        <v>3.15</v>
      </c>
      <c r="CH19" s="4">
        <v>3.15</v>
      </c>
      <c r="CI19" s="4">
        <v>3.15</v>
      </c>
      <c r="CJ19" s="4">
        <v>3.14</v>
      </c>
      <c r="CK19" s="4">
        <v>3.05</v>
      </c>
      <c r="CL19" s="4">
        <v>2.88</v>
      </c>
      <c r="CM19" s="4">
        <v>2.79</v>
      </c>
    </row>
    <row r="20" spans="1:91">
      <c r="A20" s="2">
        <v>14</v>
      </c>
      <c r="B20" s="4">
        <v>17.82</v>
      </c>
      <c r="C20" s="4">
        <v>20.66</v>
      </c>
      <c r="D20" s="4">
        <v>15.51</v>
      </c>
      <c r="E20" s="4">
        <v>13.46</v>
      </c>
      <c r="F20" s="4">
        <v>14.29</v>
      </c>
      <c r="G20" s="4">
        <v>14.23</v>
      </c>
      <c r="H20" s="4">
        <v>11.86</v>
      </c>
      <c r="I20" s="4">
        <v>18.2</v>
      </c>
      <c r="J20" s="4">
        <v>14.64</v>
      </c>
      <c r="K20" s="4">
        <v>10.99</v>
      </c>
      <c r="L20" s="4">
        <v>13.69</v>
      </c>
      <c r="M20" s="4">
        <v>12.3</v>
      </c>
      <c r="N20" s="4">
        <v>13.17</v>
      </c>
      <c r="O20" s="4">
        <v>8.42</v>
      </c>
      <c r="P20" s="4">
        <v>12.83</v>
      </c>
      <c r="Q20" s="4">
        <v>14.95</v>
      </c>
      <c r="R20" s="4">
        <v>9.3800000000000008</v>
      </c>
      <c r="S20" s="4">
        <v>9.5500000000000007</v>
      </c>
      <c r="T20" s="4">
        <v>11.54</v>
      </c>
      <c r="U20" s="4">
        <v>12.43</v>
      </c>
      <c r="V20" s="4">
        <v>11.37</v>
      </c>
      <c r="W20" s="4">
        <v>10.23</v>
      </c>
      <c r="X20" s="4">
        <v>9.08</v>
      </c>
      <c r="Y20" s="4">
        <v>8.7799999999999994</v>
      </c>
      <c r="Z20" s="4">
        <v>10.39</v>
      </c>
      <c r="AA20" s="4">
        <v>8.82</v>
      </c>
      <c r="AB20" s="4">
        <v>8.58</v>
      </c>
      <c r="AC20" s="4">
        <v>8.66</v>
      </c>
      <c r="AD20" s="4">
        <v>8.49</v>
      </c>
      <c r="AE20" s="4">
        <v>8.32</v>
      </c>
      <c r="AF20" s="4">
        <v>8.09</v>
      </c>
      <c r="AG20" s="4">
        <v>7.87</v>
      </c>
      <c r="AH20" s="4">
        <v>7.68</v>
      </c>
      <c r="AI20" s="4">
        <v>7.48</v>
      </c>
      <c r="AJ20" s="4">
        <v>7.31</v>
      </c>
      <c r="AK20" s="4">
        <v>7.19</v>
      </c>
      <c r="AL20" s="4">
        <v>7.01</v>
      </c>
      <c r="AM20" s="4">
        <v>6.83</v>
      </c>
      <c r="AN20" s="4">
        <v>6.73</v>
      </c>
      <c r="AO20" s="4">
        <v>6.65</v>
      </c>
      <c r="AP20" s="4">
        <v>6.55</v>
      </c>
      <c r="AQ20" s="4">
        <v>6.43</v>
      </c>
      <c r="AR20" s="4">
        <v>6.3</v>
      </c>
      <c r="AS20" s="4">
        <v>6.22</v>
      </c>
      <c r="AT20" s="4">
        <v>6.14</v>
      </c>
      <c r="AU20" s="4">
        <v>6</v>
      </c>
      <c r="AV20" s="4">
        <v>5.94</v>
      </c>
      <c r="AW20" s="4">
        <v>5.95</v>
      </c>
      <c r="AX20" s="4">
        <v>5.89</v>
      </c>
      <c r="AY20" s="4">
        <v>5.74</v>
      </c>
      <c r="AZ20" s="4">
        <v>5.66</v>
      </c>
      <c r="BA20" s="4">
        <v>5.66</v>
      </c>
      <c r="BB20" s="4">
        <v>5.66</v>
      </c>
      <c r="BC20" s="4">
        <v>5.49</v>
      </c>
      <c r="BD20" s="4">
        <v>5.31</v>
      </c>
      <c r="BE20" s="4">
        <v>5.28</v>
      </c>
      <c r="BF20" s="4">
        <v>5.23</v>
      </c>
      <c r="BG20" s="4">
        <v>5.19</v>
      </c>
      <c r="BH20" s="4">
        <v>5.14</v>
      </c>
      <c r="BI20" s="4">
        <v>5.09</v>
      </c>
      <c r="BJ20" s="4">
        <v>5.05</v>
      </c>
      <c r="BK20" s="4">
        <v>5.0199999999999996</v>
      </c>
      <c r="BL20" s="4">
        <v>4.99</v>
      </c>
      <c r="BM20" s="4">
        <v>4.97</v>
      </c>
      <c r="BN20" s="4">
        <v>4.8899999999999997</v>
      </c>
      <c r="BO20" s="4">
        <v>4.74</v>
      </c>
      <c r="BP20" s="4">
        <v>4.68</v>
      </c>
      <c r="BQ20" s="4">
        <v>4.7</v>
      </c>
      <c r="BR20" s="4">
        <v>4.6500000000000004</v>
      </c>
      <c r="BS20" s="4">
        <v>4.53</v>
      </c>
      <c r="BT20" s="4">
        <v>4.49</v>
      </c>
      <c r="BU20" s="4">
        <v>4.5199999999999996</v>
      </c>
      <c r="BV20" s="4">
        <v>4.4800000000000004</v>
      </c>
      <c r="BW20" s="4">
        <v>4.3600000000000003</v>
      </c>
      <c r="BX20" s="4">
        <v>4.32</v>
      </c>
      <c r="BY20" s="4">
        <v>4.2699999999999996</v>
      </c>
      <c r="BZ20" s="4">
        <v>4.22</v>
      </c>
      <c r="CA20" s="4">
        <v>4.24</v>
      </c>
      <c r="CB20" s="4">
        <v>4.26</v>
      </c>
      <c r="CC20" s="4">
        <v>4.1900000000000004</v>
      </c>
      <c r="CD20" s="4">
        <v>4.04</v>
      </c>
      <c r="CE20" s="4">
        <v>3.96</v>
      </c>
      <c r="CF20" s="4">
        <v>3.97</v>
      </c>
      <c r="CG20" s="4">
        <v>3.97</v>
      </c>
      <c r="CH20" s="4">
        <v>3.96</v>
      </c>
      <c r="CI20" s="4">
        <v>3.96</v>
      </c>
      <c r="CJ20" s="4">
        <v>3.87</v>
      </c>
      <c r="CK20" s="4">
        <v>3.61</v>
      </c>
      <c r="CL20" s="4">
        <v>3.44</v>
      </c>
      <c r="CM20" s="4">
        <v>3.43</v>
      </c>
    </row>
    <row r="21" spans="1:91">
      <c r="A21" s="2">
        <v>15</v>
      </c>
      <c r="B21" s="4">
        <v>22.86</v>
      </c>
      <c r="C21" s="4">
        <v>26.75</v>
      </c>
      <c r="D21" s="4">
        <v>16.79</v>
      </c>
      <c r="E21" s="4">
        <v>19.2</v>
      </c>
      <c r="F21" s="4">
        <v>13.71</v>
      </c>
      <c r="G21" s="4">
        <v>18.2</v>
      </c>
      <c r="H21" s="4">
        <v>13.07</v>
      </c>
      <c r="I21" s="4">
        <v>14.54</v>
      </c>
      <c r="J21" s="4">
        <v>17.57</v>
      </c>
      <c r="K21" s="4">
        <v>12.72</v>
      </c>
      <c r="L21" s="4">
        <v>16.239999999999998</v>
      </c>
      <c r="M21" s="4">
        <v>12.51</v>
      </c>
      <c r="N21" s="4">
        <v>14.55</v>
      </c>
      <c r="O21" s="4">
        <v>14.31</v>
      </c>
      <c r="P21" s="4">
        <v>15.48</v>
      </c>
      <c r="Q21" s="4">
        <v>9.3800000000000008</v>
      </c>
      <c r="R21" s="4">
        <v>11.75</v>
      </c>
      <c r="S21" s="4">
        <v>11.04</v>
      </c>
      <c r="T21" s="4">
        <v>13.64</v>
      </c>
      <c r="U21" s="4">
        <v>15.84</v>
      </c>
      <c r="V21" s="4">
        <v>11.29</v>
      </c>
      <c r="W21" s="4">
        <v>8.86</v>
      </c>
      <c r="X21" s="4">
        <v>12.89</v>
      </c>
      <c r="Y21" s="4">
        <v>9.36</v>
      </c>
      <c r="Z21" s="4">
        <v>10.039999999999999</v>
      </c>
      <c r="AA21" s="4">
        <v>10.28</v>
      </c>
      <c r="AB21" s="4">
        <v>10.26</v>
      </c>
      <c r="AC21" s="4">
        <v>10.02</v>
      </c>
      <c r="AD21" s="4">
        <v>9.83</v>
      </c>
      <c r="AE21" s="4">
        <v>9.64</v>
      </c>
      <c r="AF21" s="4">
        <v>9.4499999999999993</v>
      </c>
      <c r="AG21" s="4">
        <v>9.2200000000000006</v>
      </c>
      <c r="AH21" s="4">
        <v>8.99</v>
      </c>
      <c r="AI21" s="4">
        <v>8.8000000000000007</v>
      </c>
      <c r="AJ21" s="4">
        <v>8.65</v>
      </c>
      <c r="AK21" s="4">
        <v>8.4600000000000009</v>
      </c>
      <c r="AL21" s="4">
        <v>8.23</v>
      </c>
      <c r="AM21" s="4">
        <v>8.08</v>
      </c>
      <c r="AN21" s="4">
        <v>7.95</v>
      </c>
      <c r="AO21" s="4">
        <v>7.75</v>
      </c>
      <c r="AP21" s="4">
        <v>7.61</v>
      </c>
      <c r="AQ21" s="4">
        <v>7.43</v>
      </c>
      <c r="AR21" s="4">
        <v>7.31</v>
      </c>
      <c r="AS21" s="4">
        <v>7.31</v>
      </c>
      <c r="AT21" s="4">
        <v>7.14</v>
      </c>
      <c r="AU21" s="4">
        <v>7</v>
      </c>
      <c r="AV21" s="4">
        <v>7.03</v>
      </c>
      <c r="AW21" s="4">
        <v>6.97</v>
      </c>
      <c r="AX21" s="4">
        <v>6.83</v>
      </c>
      <c r="AY21" s="4">
        <v>6.76</v>
      </c>
      <c r="AZ21" s="4">
        <v>6.69</v>
      </c>
      <c r="BA21" s="4">
        <v>6.6</v>
      </c>
      <c r="BB21" s="4">
        <v>6.52</v>
      </c>
      <c r="BC21" s="4">
        <v>6.43</v>
      </c>
      <c r="BD21" s="4">
        <v>6.32</v>
      </c>
      <c r="BE21" s="4">
        <v>6.21</v>
      </c>
      <c r="BF21" s="4">
        <v>6.16</v>
      </c>
      <c r="BG21" s="4">
        <v>6.1</v>
      </c>
      <c r="BH21" s="4">
        <v>6.05</v>
      </c>
      <c r="BI21" s="4">
        <v>5.99</v>
      </c>
      <c r="BJ21" s="4">
        <v>5.95</v>
      </c>
      <c r="BK21" s="4">
        <v>5.91</v>
      </c>
      <c r="BL21" s="4">
        <v>5.88</v>
      </c>
      <c r="BM21" s="4">
        <v>5.78</v>
      </c>
      <c r="BN21" s="4">
        <v>5.62</v>
      </c>
      <c r="BO21" s="4">
        <v>5.55</v>
      </c>
      <c r="BP21" s="4">
        <v>5.56</v>
      </c>
      <c r="BQ21" s="4">
        <v>5.51</v>
      </c>
      <c r="BR21" s="4">
        <v>5.39</v>
      </c>
      <c r="BS21" s="4">
        <v>5.35</v>
      </c>
      <c r="BT21" s="4">
        <v>5.39</v>
      </c>
      <c r="BU21" s="4">
        <v>5.28</v>
      </c>
      <c r="BV21" s="4">
        <v>5.17</v>
      </c>
      <c r="BW21" s="4">
        <v>5.13</v>
      </c>
      <c r="BX21" s="4">
        <v>5.01</v>
      </c>
      <c r="BY21" s="4">
        <v>4.97</v>
      </c>
      <c r="BZ21" s="4">
        <v>5</v>
      </c>
      <c r="CA21" s="4">
        <v>4.95</v>
      </c>
      <c r="CB21" s="4">
        <v>4.8899999999999997</v>
      </c>
      <c r="CC21" s="4">
        <v>4.83</v>
      </c>
      <c r="CD21" s="4">
        <v>4.76</v>
      </c>
      <c r="CE21" s="4">
        <v>4.6900000000000004</v>
      </c>
      <c r="CF21" s="4">
        <v>4.6100000000000003</v>
      </c>
      <c r="CG21" s="4">
        <v>4.6100000000000003</v>
      </c>
      <c r="CH21" s="4">
        <v>4.5999999999999996</v>
      </c>
      <c r="CI21" s="4">
        <v>4.5999999999999996</v>
      </c>
      <c r="CJ21" s="4">
        <v>4.5</v>
      </c>
      <c r="CK21" s="4">
        <v>4.33</v>
      </c>
      <c r="CL21" s="4">
        <v>4.2300000000000004</v>
      </c>
      <c r="CM21" s="4">
        <v>4.22</v>
      </c>
    </row>
    <row r="22" spans="1:91">
      <c r="A22" s="2">
        <v>16</v>
      </c>
      <c r="B22" s="4">
        <v>23.77</v>
      </c>
      <c r="C22" s="4">
        <v>31.86</v>
      </c>
      <c r="D22" s="4">
        <v>21.28</v>
      </c>
      <c r="E22" s="4">
        <v>20.83</v>
      </c>
      <c r="F22" s="4">
        <v>25.09</v>
      </c>
      <c r="G22" s="4">
        <v>24.37</v>
      </c>
      <c r="H22" s="4">
        <v>19.309999999999999</v>
      </c>
      <c r="I22" s="4">
        <v>23.3</v>
      </c>
      <c r="J22" s="4">
        <v>21.29</v>
      </c>
      <c r="K22" s="4">
        <v>18.29</v>
      </c>
      <c r="L22" s="4">
        <v>18.7</v>
      </c>
      <c r="M22" s="4">
        <v>13.54</v>
      </c>
      <c r="N22" s="4">
        <v>17.93</v>
      </c>
      <c r="O22" s="4">
        <v>16.86</v>
      </c>
      <c r="P22" s="4">
        <v>12.02</v>
      </c>
      <c r="Q22" s="4">
        <v>11.16</v>
      </c>
      <c r="R22" s="4">
        <v>12.61</v>
      </c>
      <c r="S22" s="4">
        <v>17.989999999999998</v>
      </c>
      <c r="T22" s="4">
        <v>15.1</v>
      </c>
      <c r="U22" s="4">
        <v>13.85</v>
      </c>
      <c r="V22" s="4">
        <v>16.03</v>
      </c>
      <c r="W22" s="4">
        <v>13.7</v>
      </c>
      <c r="X22" s="4">
        <v>12.82</v>
      </c>
      <c r="Y22" s="4">
        <v>10.88</v>
      </c>
      <c r="Z22" s="4">
        <v>11.93</v>
      </c>
      <c r="AA22" s="4">
        <v>11.99</v>
      </c>
      <c r="AB22" s="4">
        <v>11.7</v>
      </c>
      <c r="AC22" s="4">
        <v>11.43</v>
      </c>
      <c r="AD22" s="4">
        <v>11.16</v>
      </c>
      <c r="AE22" s="4">
        <v>10.95</v>
      </c>
      <c r="AF22" s="4">
        <v>10.74</v>
      </c>
      <c r="AG22" s="4">
        <v>10.5</v>
      </c>
      <c r="AH22" s="4">
        <v>10.29</v>
      </c>
      <c r="AI22" s="4">
        <v>10.119999999999999</v>
      </c>
      <c r="AJ22" s="4">
        <v>9.9700000000000006</v>
      </c>
      <c r="AK22" s="4">
        <v>9.7200000000000006</v>
      </c>
      <c r="AL22" s="4">
        <v>9.51</v>
      </c>
      <c r="AM22" s="4">
        <v>9.39</v>
      </c>
      <c r="AN22" s="4">
        <v>9.2200000000000006</v>
      </c>
      <c r="AO22" s="4">
        <v>9.07</v>
      </c>
      <c r="AP22" s="4">
        <v>8.81</v>
      </c>
      <c r="AQ22" s="4">
        <v>8.66</v>
      </c>
      <c r="AR22" s="4">
        <v>8.6199999999999992</v>
      </c>
      <c r="AS22" s="4">
        <v>8.3800000000000008</v>
      </c>
      <c r="AT22" s="4">
        <v>8.2200000000000006</v>
      </c>
      <c r="AU22" s="4">
        <v>8.24</v>
      </c>
      <c r="AV22" s="4">
        <v>8.11</v>
      </c>
      <c r="AW22" s="4">
        <v>7.97</v>
      </c>
      <c r="AX22" s="4">
        <v>7.91</v>
      </c>
      <c r="AY22" s="4">
        <v>7.77</v>
      </c>
      <c r="AZ22" s="4">
        <v>7.7</v>
      </c>
      <c r="BA22" s="4">
        <v>7.62</v>
      </c>
      <c r="BB22" s="4">
        <v>7.53</v>
      </c>
      <c r="BC22" s="4">
        <v>7.44</v>
      </c>
      <c r="BD22" s="4">
        <v>7.33</v>
      </c>
      <c r="BE22" s="4">
        <v>7.29</v>
      </c>
      <c r="BF22" s="4">
        <v>7.15</v>
      </c>
      <c r="BG22" s="4">
        <v>7.01</v>
      </c>
      <c r="BH22" s="4">
        <v>6.95</v>
      </c>
      <c r="BI22" s="4">
        <v>6.88</v>
      </c>
      <c r="BJ22" s="4">
        <v>6.83</v>
      </c>
      <c r="BK22" s="4">
        <v>6.79</v>
      </c>
      <c r="BL22" s="4">
        <v>6.75</v>
      </c>
      <c r="BM22" s="4">
        <v>6.65</v>
      </c>
      <c r="BN22" s="4">
        <v>6.57</v>
      </c>
      <c r="BO22" s="4">
        <v>6.5</v>
      </c>
      <c r="BP22" s="4">
        <v>6.44</v>
      </c>
      <c r="BQ22" s="4">
        <v>6.39</v>
      </c>
      <c r="BR22" s="4">
        <v>6.27</v>
      </c>
      <c r="BS22" s="4">
        <v>6.24</v>
      </c>
      <c r="BT22" s="4">
        <v>6.14</v>
      </c>
      <c r="BU22" s="4">
        <v>6.03</v>
      </c>
      <c r="BV22" s="4">
        <v>6</v>
      </c>
      <c r="BW22" s="4">
        <v>5.89</v>
      </c>
      <c r="BX22" s="4">
        <v>5.86</v>
      </c>
      <c r="BY22" s="4">
        <v>5.83</v>
      </c>
      <c r="BZ22" s="4">
        <v>5.7</v>
      </c>
      <c r="CA22" s="4">
        <v>5.65</v>
      </c>
      <c r="CB22" s="4">
        <v>5.6</v>
      </c>
      <c r="CC22" s="4">
        <v>5.54</v>
      </c>
      <c r="CD22" s="4">
        <v>5.47</v>
      </c>
      <c r="CE22" s="4">
        <v>5.4</v>
      </c>
      <c r="CF22" s="4">
        <v>5.41</v>
      </c>
      <c r="CG22" s="4">
        <v>5.32</v>
      </c>
      <c r="CH22" s="4">
        <v>5.24</v>
      </c>
      <c r="CI22" s="4">
        <v>5.23</v>
      </c>
      <c r="CJ22" s="4">
        <v>5.13</v>
      </c>
      <c r="CK22" s="4">
        <v>5.04</v>
      </c>
      <c r="CL22" s="4">
        <v>5.0199999999999996</v>
      </c>
      <c r="CM22" s="4">
        <v>4.93</v>
      </c>
    </row>
    <row r="23" spans="1:91">
      <c r="A23" s="2">
        <v>17</v>
      </c>
      <c r="B23" s="4">
        <v>29.14</v>
      </c>
      <c r="C23" s="4">
        <v>31.19</v>
      </c>
      <c r="D23" s="4">
        <v>22.35</v>
      </c>
      <c r="E23" s="4">
        <v>26.43</v>
      </c>
      <c r="F23" s="4">
        <v>25.98</v>
      </c>
      <c r="G23" s="4">
        <v>23.23</v>
      </c>
      <c r="H23" s="4">
        <v>21.55</v>
      </c>
      <c r="I23" s="4">
        <v>23.36</v>
      </c>
      <c r="J23" s="4">
        <v>24.75</v>
      </c>
      <c r="K23" s="4">
        <v>24.29</v>
      </c>
      <c r="L23" s="4">
        <v>20.190000000000001</v>
      </c>
      <c r="M23" s="4">
        <v>17.059999999999999</v>
      </c>
      <c r="N23" s="4">
        <v>22.72</v>
      </c>
      <c r="O23" s="4">
        <v>16.64</v>
      </c>
      <c r="P23" s="4">
        <v>16.45</v>
      </c>
      <c r="Q23" s="4">
        <v>12.02</v>
      </c>
      <c r="R23" s="4">
        <v>15.21</v>
      </c>
      <c r="S23" s="4">
        <v>15.12</v>
      </c>
      <c r="T23" s="4">
        <v>14.66</v>
      </c>
      <c r="U23" s="4">
        <v>15.3</v>
      </c>
      <c r="V23" s="4">
        <v>14.29</v>
      </c>
      <c r="W23" s="4">
        <v>16.190000000000001</v>
      </c>
      <c r="X23" s="4">
        <v>15.59</v>
      </c>
      <c r="Y23" s="4">
        <v>13.61</v>
      </c>
      <c r="Z23" s="4">
        <v>13.89</v>
      </c>
      <c r="AA23" s="4">
        <v>13.59</v>
      </c>
      <c r="AB23" s="4">
        <v>13.25</v>
      </c>
      <c r="AC23" s="4">
        <v>12.89</v>
      </c>
      <c r="AD23" s="4">
        <v>12.6</v>
      </c>
      <c r="AE23" s="4">
        <v>12.38</v>
      </c>
      <c r="AF23" s="4">
        <v>12.15</v>
      </c>
      <c r="AG23" s="4">
        <v>11.83</v>
      </c>
      <c r="AH23" s="4">
        <v>11.56</v>
      </c>
      <c r="AI23" s="4">
        <v>11.42</v>
      </c>
      <c r="AJ23" s="4">
        <v>11.2</v>
      </c>
      <c r="AK23" s="4">
        <v>10.96</v>
      </c>
      <c r="AL23" s="4">
        <v>10.84</v>
      </c>
      <c r="AM23" s="4">
        <v>10.68</v>
      </c>
      <c r="AN23" s="4">
        <v>10.48</v>
      </c>
      <c r="AO23" s="4">
        <v>10.29</v>
      </c>
      <c r="AP23" s="4">
        <v>10.15</v>
      </c>
      <c r="AQ23" s="4">
        <v>10.02</v>
      </c>
      <c r="AR23" s="4">
        <v>9.83</v>
      </c>
      <c r="AS23" s="4">
        <v>9.67</v>
      </c>
      <c r="AT23" s="4">
        <v>9.59</v>
      </c>
      <c r="AU23" s="4">
        <v>9.4499999999999993</v>
      </c>
      <c r="AV23" s="4">
        <v>9.33</v>
      </c>
      <c r="AW23" s="4">
        <v>9.1999999999999993</v>
      </c>
      <c r="AX23" s="4">
        <v>9.06</v>
      </c>
      <c r="AY23" s="4">
        <v>9.08</v>
      </c>
      <c r="AZ23" s="4">
        <v>8.93</v>
      </c>
      <c r="BA23" s="4">
        <v>8.77</v>
      </c>
      <c r="BB23" s="4">
        <v>8.68</v>
      </c>
      <c r="BC23" s="4">
        <v>8.51</v>
      </c>
      <c r="BD23" s="4">
        <v>8.4</v>
      </c>
      <c r="BE23" s="4">
        <v>8.27</v>
      </c>
      <c r="BF23" s="4">
        <v>8.1300000000000008</v>
      </c>
      <c r="BG23" s="4">
        <v>8.0500000000000007</v>
      </c>
      <c r="BH23" s="4">
        <v>7.98</v>
      </c>
      <c r="BI23" s="4">
        <v>7.91</v>
      </c>
      <c r="BJ23" s="4">
        <v>7.85</v>
      </c>
      <c r="BK23" s="4">
        <v>7.72</v>
      </c>
      <c r="BL23" s="4">
        <v>7.61</v>
      </c>
      <c r="BM23" s="4">
        <v>7.58</v>
      </c>
      <c r="BN23" s="4">
        <v>7.5</v>
      </c>
      <c r="BO23" s="4">
        <v>7.35</v>
      </c>
      <c r="BP23" s="4">
        <v>7.3</v>
      </c>
      <c r="BQ23" s="4">
        <v>7.25</v>
      </c>
      <c r="BR23" s="4">
        <v>7.14</v>
      </c>
      <c r="BS23" s="4">
        <v>7.04</v>
      </c>
      <c r="BT23" s="4">
        <v>6.94</v>
      </c>
      <c r="BU23" s="4">
        <v>6.92</v>
      </c>
      <c r="BV23" s="4">
        <v>6.82</v>
      </c>
      <c r="BW23" s="4">
        <v>6.72</v>
      </c>
      <c r="BX23" s="4">
        <v>6.62</v>
      </c>
      <c r="BY23" s="4">
        <v>6.51</v>
      </c>
      <c r="BZ23" s="4">
        <v>6.55</v>
      </c>
      <c r="CA23" s="4">
        <v>6.42</v>
      </c>
      <c r="CB23" s="4">
        <v>6.29</v>
      </c>
      <c r="CC23" s="4">
        <v>6.32</v>
      </c>
      <c r="CD23" s="4">
        <v>6.25</v>
      </c>
      <c r="CE23" s="4">
        <v>6.18</v>
      </c>
      <c r="CF23" s="4">
        <v>6.11</v>
      </c>
      <c r="CG23" s="4">
        <v>6.02</v>
      </c>
      <c r="CH23" s="4">
        <v>5.94</v>
      </c>
      <c r="CI23" s="4">
        <v>5.85</v>
      </c>
      <c r="CJ23" s="4">
        <v>5.83</v>
      </c>
      <c r="CK23" s="4">
        <v>5.82</v>
      </c>
      <c r="CL23" s="4">
        <v>5.72</v>
      </c>
      <c r="CM23" s="4">
        <v>5.62</v>
      </c>
    </row>
    <row r="24" spans="1:91">
      <c r="A24" s="2">
        <v>18</v>
      </c>
      <c r="B24" s="4">
        <v>28.57</v>
      </c>
      <c r="C24" s="4">
        <v>38.46</v>
      </c>
      <c r="D24" s="4">
        <v>27.84</v>
      </c>
      <c r="E24" s="4">
        <v>27.24</v>
      </c>
      <c r="F24" s="4">
        <v>25.34</v>
      </c>
      <c r="G24" s="4">
        <v>26.23</v>
      </c>
      <c r="H24" s="4">
        <v>26.43</v>
      </c>
      <c r="I24" s="4">
        <v>26.39</v>
      </c>
      <c r="J24" s="4">
        <v>24.68</v>
      </c>
      <c r="K24" s="4">
        <v>25.88</v>
      </c>
      <c r="L24" s="4">
        <v>22.3</v>
      </c>
      <c r="M24" s="4">
        <v>21.35</v>
      </c>
      <c r="N24" s="4">
        <v>17.72</v>
      </c>
      <c r="O24" s="4">
        <v>15.35</v>
      </c>
      <c r="P24" s="4">
        <v>18.12</v>
      </c>
      <c r="Q24" s="4">
        <v>20.81</v>
      </c>
      <c r="R24" s="4">
        <v>20.62</v>
      </c>
      <c r="S24" s="4">
        <v>21.51</v>
      </c>
      <c r="T24" s="4">
        <v>19.940000000000001</v>
      </c>
      <c r="U24" s="4">
        <v>20.68</v>
      </c>
      <c r="V24" s="4">
        <v>23.89</v>
      </c>
      <c r="W24" s="4">
        <v>17.29</v>
      </c>
      <c r="X24" s="4">
        <v>15.27</v>
      </c>
      <c r="Y24" s="4">
        <v>15.57</v>
      </c>
      <c r="Z24" s="4">
        <v>15.26</v>
      </c>
      <c r="AA24" s="4">
        <v>14.92</v>
      </c>
      <c r="AB24" s="4">
        <v>14.55</v>
      </c>
      <c r="AC24" s="4">
        <v>14.23</v>
      </c>
      <c r="AD24" s="4">
        <v>13.94</v>
      </c>
      <c r="AE24" s="4">
        <v>13.63</v>
      </c>
      <c r="AF24" s="4">
        <v>13.31</v>
      </c>
      <c r="AG24" s="4">
        <v>12.98</v>
      </c>
      <c r="AH24" s="4">
        <v>12.8</v>
      </c>
      <c r="AI24" s="4">
        <v>12.68</v>
      </c>
      <c r="AJ24" s="4">
        <v>12.47</v>
      </c>
      <c r="AK24" s="4">
        <v>12.23</v>
      </c>
      <c r="AL24" s="4">
        <v>11.99</v>
      </c>
      <c r="AM24" s="4">
        <v>11.72</v>
      </c>
      <c r="AN24" s="4">
        <v>11.55</v>
      </c>
      <c r="AO24" s="4">
        <v>11.48</v>
      </c>
      <c r="AP24" s="4">
        <v>11.37</v>
      </c>
      <c r="AQ24" s="4">
        <v>11.26</v>
      </c>
      <c r="AR24" s="4">
        <v>11.08</v>
      </c>
      <c r="AS24" s="4">
        <v>10.92</v>
      </c>
      <c r="AT24" s="4">
        <v>10.76</v>
      </c>
      <c r="AU24" s="4">
        <v>10.63</v>
      </c>
      <c r="AV24" s="4">
        <v>10.51</v>
      </c>
      <c r="AW24" s="4">
        <v>10.38</v>
      </c>
      <c r="AX24" s="4">
        <v>10.33</v>
      </c>
      <c r="AY24" s="4">
        <v>10.19</v>
      </c>
      <c r="AZ24" s="4">
        <v>10.039999999999999</v>
      </c>
      <c r="BA24" s="4">
        <v>9.8800000000000008</v>
      </c>
      <c r="BB24" s="4">
        <v>9.7200000000000006</v>
      </c>
      <c r="BC24" s="4">
        <v>9.5399999999999991</v>
      </c>
      <c r="BD24" s="4">
        <v>9.43</v>
      </c>
      <c r="BE24" s="4">
        <v>9.3800000000000008</v>
      </c>
      <c r="BF24" s="4">
        <v>9.3000000000000007</v>
      </c>
      <c r="BG24" s="4">
        <v>9.2200000000000006</v>
      </c>
      <c r="BH24" s="4">
        <v>9.14</v>
      </c>
      <c r="BI24" s="4">
        <v>9.06</v>
      </c>
      <c r="BJ24" s="4">
        <v>8.84</v>
      </c>
      <c r="BK24" s="4">
        <v>8.6300000000000008</v>
      </c>
      <c r="BL24" s="4">
        <v>8.59</v>
      </c>
      <c r="BM24" s="4">
        <v>8.56</v>
      </c>
      <c r="BN24" s="4">
        <v>8.4700000000000006</v>
      </c>
      <c r="BO24" s="4">
        <v>8.33</v>
      </c>
      <c r="BP24" s="4">
        <v>8.1999999999999993</v>
      </c>
      <c r="BQ24" s="4">
        <v>8.02</v>
      </c>
      <c r="BR24" s="4">
        <v>7.91</v>
      </c>
      <c r="BS24" s="4">
        <v>7.81</v>
      </c>
      <c r="BT24" s="4">
        <v>7.72</v>
      </c>
      <c r="BU24" s="4">
        <v>7.63</v>
      </c>
      <c r="BV24" s="4">
        <v>7.54</v>
      </c>
      <c r="BW24" s="4">
        <v>7.44</v>
      </c>
      <c r="BX24" s="4">
        <v>7.35</v>
      </c>
      <c r="BY24" s="4">
        <v>7.32</v>
      </c>
      <c r="BZ24" s="4">
        <v>7.21</v>
      </c>
      <c r="CA24" s="4">
        <v>7.17</v>
      </c>
      <c r="CB24" s="4">
        <v>7.12</v>
      </c>
      <c r="CC24" s="4">
        <v>6.99</v>
      </c>
      <c r="CD24" s="4">
        <v>6.93</v>
      </c>
      <c r="CE24" s="4">
        <v>6.86</v>
      </c>
      <c r="CF24" s="4">
        <v>6.78</v>
      </c>
      <c r="CG24" s="4">
        <v>6.7</v>
      </c>
      <c r="CH24" s="4">
        <v>6.53</v>
      </c>
      <c r="CI24" s="4">
        <v>6.44</v>
      </c>
      <c r="CJ24" s="4">
        <v>6.43</v>
      </c>
      <c r="CK24" s="4">
        <v>6.41</v>
      </c>
      <c r="CL24" s="4">
        <v>6.39</v>
      </c>
      <c r="CM24" s="4">
        <v>6.29</v>
      </c>
    </row>
    <row r="25" spans="1:91">
      <c r="A25" s="2">
        <v>19</v>
      </c>
      <c r="B25" s="4">
        <v>33.94</v>
      </c>
      <c r="C25" s="4">
        <v>24.75</v>
      </c>
      <c r="D25" s="4">
        <v>31.66</v>
      </c>
      <c r="E25" s="4">
        <v>30.46</v>
      </c>
      <c r="F25" s="4">
        <v>33.79</v>
      </c>
      <c r="G25" s="4">
        <v>27.54</v>
      </c>
      <c r="H25" s="4">
        <v>25.52</v>
      </c>
      <c r="I25" s="4">
        <v>22.95</v>
      </c>
      <c r="J25" s="4">
        <v>26.6</v>
      </c>
      <c r="K25" s="4">
        <v>22.15</v>
      </c>
      <c r="L25" s="4">
        <v>21.93</v>
      </c>
      <c r="M25" s="4">
        <v>19.71</v>
      </c>
      <c r="N25" s="4">
        <v>18.91</v>
      </c>
      <c r="O25" s="4">
        <v>17.170000000000002</v>
      </c>
      <c r="P25" s="4">
        <v>20.16</v>
      </c>
      <c r="Q25" s="4">
        <v>23.06</v>
      </c>
      <c r="R25" s="4">
        <v>18.239999999999998</v>
      </c>
      <c r="S25" s="4">
        <v>17.96</v>
      </c>
      <c r="T25" s="4">
        <v>22.55</v>
      </c>
      <c r="U25" s="4">
        <v>20.059999999999999</v>
      </c>
      <c r="V25" s="4">
        <v>19.739999999999998</v>
      </c>
      <c r="W25" s="4">
        <v>16.62</v>
      </c>
      <c r="X25" s="4">
        <v>16.850000000000001</v>
      </c>
      <c r="Y25" s="4">
        <v>16.559999999999999</v>
      </c>
      <c r="Z25" s="4">
        <v>16.239999999999998</v>
      </c>
      <c r="AA25" s="4">
        <v>15.88</v>
      </c>
      <c r="AB25" s="4">
        <v>15.56</v>
      </c>
      <c r="AC25" s="4">
        <v>15.23</v>
      </c>
      <c r="AD25" s="4">
        <v>14.93</v>
      </c>
      <c r="AE25" s="4">
        <v>14.61</v>
      </c>
      <c r="AF25" s="4">
        <v>14.27</v>
      </c>
      <c r="AG25" s="4">
        <v>14.07</v>
      </c>
      <c r="AH25" s="4">
        <v>13.9</v>
      </c>
      <c r="AI25" s="4">
        <v>13.66</v>
      </c>
      <c r="AJ25" s="4">
        <v>13.4</v>
      </c>
      <c r="AK25" s="4">
        <v>13.16</v>
      </c>
      <c r="AL25" s="4">
        <v>12.94</v>
      </c>
      <c r="AM25" s="4">
        <v>12.7</v>
      </c>
      <c r="AN25" s="4">
        <v>12.56</v>
      </c>
      <c r="AO25" s="4">
        <v>12.52</v>
      </c>
      <c r="AP25" s="4">
        <v>12.36</v>
      </c>
      <c r="AQ25" s="4">
        <v>12.12</v>
      </c>
      <c r="AR25" s="4">
        <v>12.02</v>
      </c>
      <c r="AS25" s="4">
        <v>11.86</v>
      </c>
      <c r="AT25" s="4">
        <v>11.63</v>
      </c>
      <c r="AU25" s="4">
        <v>11.42</v>
      </c>
      <c r="AV25" s="4">
        <v>11.31</v>
      </c>
      <c r="AW25" s="4">
        <v>11.18</v>
      </c>
      <c r="AX25" s="4">
        <v>11.06</v>
      </c>
      <c r="AY25" s="4">
        <v>10.92</v>
      </c>
      <c r="AZ25" s="4">
        <v>10.77</v>
      </c>
      <c r="BA25" s="4">
        <v>10.7</v>
      </c>
      <c r="BB25" s="4">
        <v>10.53</v>
      </c>
      <c r="BC25" s="4">
        <v>10.43</v>
      </c>
      <c r="BD25" s="4">
        <v>10.32</v>
      </c>
      <c r="BE25" s="4">
        <v>10.19</v>
      </c>
      <c r="BF25" s="4">
        <v>10.11</v>
      </c>
      <c r="BG25" s="4">
        <v>10.02</v>
      </c>
      <c r="BH25" s="4">
        <v>9.93</v>
      </c>
      <c r="BI25" s="4">
        <v>9.77</v>
      </c>
      <c r="BJ25" s="4">
        <v>9.6199999999999992</v>
      </c>
      <c r="BK25" s="4">
        <v>9.56</v>
      </c>
      <c r="BL25" s="4">
        <v>9.44</v>
      </c>
      <c r="BM25" s="4">
        <v>9.33</v>
      </c>
      <c r="BN25" s="4">
        <v>9.24</v>
      </c>
      <c r="BO25" s="4">
        <v>9.0299999999999994</v>
      </c>
      <c r="BP25" s="4">
        <v>8.84</v>
      </c>
      <c r="BQ25" s="4">
        <v>8.73</v>
      </c>
      <c r="BR25" s="4">
        <v>8.6300000000000008</v>
      </c>
      <c r="BS25" s="4">
        <v>8.5299999999999994</v>
      </c>
      <c r="BT25" s="4">
        <v>8.4499999999999993</v>
      </c>
      <c r="BU25" s="4">
        <v>8.36</v>
      </c>
      <c r="BV25" s="4">
        <v>8.2799999999999994</v>
      </c>
      <c r="BW25" s="4">
        <v>8.19</v>
      </c>
      <c r="BX25" s="4">
        <v>8.1</v>
      </c>
      <c r="BY25" s="4">
        <v>8</v>
      </c>
      <c r="BZ25" s="4">
        <v>7.98</v>
      </c>
      <c r="CA25" s="4">
        <v>7.86</v>
      </c>
      <c r="CB25" s="4">
        <v>7.74</v>
      </c>
      <c r="CC25" s="4">
        <v>7.69</v>
      </c>
      <c r="CD25" s="4">
        <v>7.47</v>
      </c>
      <c r="CE25" s="4">
        <v>7.33</v>
      </c>
      <c r="CF25" s="4">
        <v>7.33</v>
      </c>
      <c r="CG25" s="4">
        <v>7.17</v>
      </c>
      <c r="CH25" s="4">
        <v>7</v>
      </c>
      <c r="CI25" s="4">
        <v>6.99</v>
      </c>
      <c r="CJ25" s="4">
        <v>6.98</v>
      </c>
      <c r="CK25" s="4">
        <v>6.88</v>
      </c>
      <c r="CL25" s="4">
        <v>6.78</v>
      </c>
      <c r="CM25" s="4">
        <v>6.69</v>
      </c>
    </row>
    <row r="26" spans="1:91">
      <c r="A26" s="2">
        <v>20</v>
      </c>
      <c r="B26" s="4">
        <v>28.52</v>
      </c>
      <c r="C26" s="4">
        <v>26.5</v>
      </c>
      <c r="D26" s="4">
        <v>28.86</v>
      </c>
      <c r="E26" s="4">
        <v>27.15</v>
      </c>
      <c r="F26" s="4">
        <v>27.97</v>
      </c>
      <c r="G26" s="4">
        <v>25.19</v>
      </c>
      <c r="H26" s="4">
        <v>21.3</v>
      </c>
      <c r="I26" s="4">
        <v>23.85</v>
      </c>
      <c r="J26" s="4">
        <v>24.03</v>
      </c>
      <c r="K26" s="4">
        <v>20.69</v>
      </c>
      <c r="L26" s="4">
        <v>17.97</v>
      </c>
      <c r="M26" s="4">
        <v>21.36</v>
      </c>
      <c r="N26" s="4">
        <v>18.95</v>
      </c>
      <c r="O26" s="4">
        <v>18.57</v>
      </c>
      <c r="P26" s="4">
        <v>21.2</v>
      </c>
      <c r="Q26" s="4">
        <v>20.350000000000001</v>
      </c>
      <c r="R26" s="4">
        <v>17.100000000000001</v>
      </c>
      <c r="S26" s="4">
        <v>19.66</v>
      </c>
      <c r="T26" s="4">
        <v>17.22</v>
      </c>
      <c r="U26" s="4">
        <v>17.600000000000001</v>
      </c>
      <c r="V26" s="4">
        <v>17.68</v>
      </c>
      <c r="W26" s="4">
        <v>17.850000000000001</v>
      </c>
      <c r="X26" s="4">
        <v>17.46</v>
      </c>
      <c r="Y26" s="4">
        <v>17.170000000000002</v>
      </c>
      <c r="Z26" s="4">
        <v>16.84</v>
      </c>
      <c r="AA26" s="4">
        <v>16.48</v>
      </c>
      <c r="AB26" s="4">
        <v>16.149999999999999</v>
      </c>
      <c r="AC26" s="4">
        <v>15.95</v>
      </c>
      <c r="AD26" s="4">
        <v>15.65</v>
      </c>
      <c r="AE26" s="4">
        <v>15.26</v>
      </c>
      <c r="AF26" s="4">
        <v>15.04</v>
      </c>
      <c r="AG26" s="4">
        <v>14.77</v>
      </c>
      <c r="AH26" s="4">
        <v>14.49</v>
      </c>
      <c r="AI26" s="4">
        <v>14.26</v>
      </c>
      <c r="AJ26" s="4">
        <v>14.07</v>
      </c>
      <c r="AK26" s="4">
        <v>13.9</v>
      </c>
      <c r="AL26" s="4">
        <v>13.69</v>
      </c>
      <c r="AM26" s="4">
        <v>13.54</v>
      </c>
      <c r="AN26" s="4">
        <v>13.42</v>
      </c>
      <c r="AO26" s="4">
        <v>13.2</v>
      </c>
      <c r="AP26" s="4">
        <v>12.99</v>
      </c>
      <c r="AQ26" s="4">
        <v>12.91</v>
      </c>
      <c r="AR26" s="4">
        <v>12.74</v>
      </c>
      <c r="AS26" s="4">
        <v>12.5</v>
      </c>
      <c r="AT26" s="4">
        <v>12.27</v>
      </c>
      <c r="AU26" s="4">
        <v>12.08</v>
      </c>
      <c r="AV26" s="4">
        <v>11.96</v>
      </c>
      <c r="AW26" s="4">
        <v>11.85</v>
      </c>
      <c r="AX26" s="4">
        <v>11.72</v>
      </c>
      <c r="AY26" s="4">
        <v>11.59</v>
      </c>
      <c r="AZ26" s="4">
        <v>11.45</v>
      </c>
      <c r="BA26" s="4">
        <v>11.29</v>
      </c>
      <c r="BB26" s="4">
        <v>11.2</v>
      </c>
      <c r="BC26" s="4">
        <v>11.11</v>
      </c>
      <c r="BD26" s="4">
        <v>10.92</v>
      </c>
      <c r="BE26" s="4">
        <v>10.78</v>
      </c>
      <c r="BF26" s="4">
        <v>10.7</v>
      </c>
      <c r="BG26" s="4">
        <v>10.61</v>
      </c>
      <c r="BH26" s="4">
        <v>10.44</v>
      </c>
      <c r="BI26" s="4">
        <v>10.28</v>
      </c>
      <c r="BJ26" s="4">
        <v>10.199999999999999</v>
      </c>
      <c r="BK26" s="4">
        <v>9.99</v>
      </c>
      <c r="BL26" s="4">
        <v>9.8000000000000007</v>
      </c>
      <c r="BM26" s="4">
        <v>9.76</v>
      </c>
      <c r="BN26" s="4">
        <v>9.61</v>
      </c>
      <c r="BO26" s="4">
        <v>9.4700000000000006</v>
      </c>
      <c r="BP26" s="4">
        <v>9.42</v>
      </c>
      <c r="BQ26" s="4">
        <v>9.32</v>
      </c>
      <c r="BR26" s="4">
        <v>9.2200000000000006</v>
      </c>
      <c r="BS26" s="4">
        <v>9.14</v>
      </c>
      <c r="BT26" s="4">
        <v>8.98</v>
      </c>
      <c r="BU26" s="4">
        <v>8.9</v>
      </c>
      <c r="BV26" s="4">
        <v>8.82</v>
      </c>
      <c r="BW26" s="4">
        <v>8.74</v>
      </c>
      <c r="BX26" s="4">
        <v>8.66</v>
      </c>
      <c r="BY26" s="4">
        <v>8.57</v>
      </c>
      <c r="BZ26" s="4">
        <v>8.4600000000000009</v>
      </c>
      <c r="CA26" s="4">
        <v>8.35</v>
      </c>
      <c r="CB26" s="4">
        <v>8.24</v>
      </c>
      <c r="CC26" s="4">
        <v>8.0299999999999994</v>
      </c>
      <c r="CD26" s="4">
        <v>7.97</v>
      </c>
      <c r="CE26" s="4">
        <v>7.91</v>
      </c>
      <c r="CF26" s="4">
        <v>7.76</v>
      </c>
      <c r="CG26" s="4">
        <v>7.68</v>
      </c>
      <c r="CH26" s="4">
        <v>7.59</v>
      </c>
      <c r="CI26" s="4">
        <v>7.5</v>
      </c>
      <c r="CJ26" s="4">
        <v>7.41</v>
      </c>
      <c r="CK26" s="4">
        <v>7.31</v>
      </c>
      <c r="CL26" s="4">
        <v>7.29</v>
      </c>
      <c r="CM26" s="4">
        <v>7.19</v>
      </c>
    </row>
    <row r="27" spans="1:91">
      <c r="A27" s="2">
        <v>21</v>
      </c>
      <c r="B27" s="4">
        <v>29.42</v>
      </c>
      <c r="C27" s="4">
        <v>27.78</v>
      </c>
      <c r="D27" s="4">
        <v>29.95</v>
      </c>
      <c r="E27" s="4">
        <v>25.07</v>
      </c>
      <c r="F27" s="4">
        <v>23.44</v>
      </c>
      <c r="G27" s="4">
        <v>27.69</v>
      </c>
      <c r="H27" s="4">
        <v>26.04</v>
      </c>
      <c r="I27" s="4">
        <v>25.46</v>
      </c>
      <c r="J27" s="4">
        <v>16.16</v>
      </c>
      <c r="K27" s="4">
        <v>23.17</v>
      </c>
      <c r="L27" s="4">
        <v>21.46</v>
      </c>
      <c r="M27" s="4">
        <v>20.34</v>
      </c>
      <c r="N27" s="4">
        <v>21.44</v>
      </c>
      <c r="O27" s="4">
        <v>17.16</v>
      </c>
      <c r="P27" s="4">
        <v>24.01</v>
      </c>
      <c r="Q27" s="4">
        <v>19.809999999999999</v>
      </c>
      <c r="R27" s="4">
        <v>21.92</v>
      </c>
      <c r="S27" s="4">
        <v>19.989999999999998</v>
      </c>
      <c r="T27" s="4">
        <v>17.54</v>
      </c>
      <c r="U27" s="4">
        <v>18.399999999999999</v>
      </c>
      <c r="V27" s="4">
        <v>18.54</v>
      </c>
      <c r="W27" s="4">
        <v>18.13</v>
      </c>
      <c r="X27" s="4">
        <v>17.82</v>
      </c>
      <c r="Y27" s="4">
        <v>17.46</v>
      </c>
      <c r="Z27" s="4">
        <v>17.059999999999999</v>
      </c>
      <c r="AA27" s="4">
        <v>16.84</v>
      </c>
      <c r="AB27" s="4">
        <v>16.64</v>
      </c>
      <c r="AC27" s="4">
        <v>16.37</v>
      </c>
      <c r="AD27" s="4">
        <v>16.059999999999999</v>
      </c>
      <c r="AE27" s="4">
        <v>15.74</v>
      </c>
      <c r="AF27" s="4">
        <v>15.45</v>
      </c>
      <c r="AG27" s="4">
        <v>15.18</v>
      </c>
      <c r="AH27" s="4">
        <v>14.97</v>
      </c>
      <c r="AI27" s="4">
        <v>14.75</v>
      </c>
      <c r="AJ27" s="4">
        <v>14.56</v>
      </c>
      <c r="AK27" s="4">
        <v>14.4</v>
      </c>
      <c r="AL27" s="4">
        <v>14.27</v>
      </c>
      <c r="AM27" s="4">
        <v>14.06</v>
      </c>
      <c r="AN27" s="4">
        <v>13.75</v>
      </c>
      <c r="AO27" s="4">
        <v>13.61</v>
      </c>
      <c r="AP27" s="4">
        <v>13.49</v>
      </c>
      <c r="AQ27" s="4">
        <v>13.27</v>
      </c>
      <c r="AR27" s="4">
        <v>13.18</v>
      </c>
      <c r="AS27" s="4">
        <v>13.02</v>
      </c>
      <c r="AT27" s="4">
        <v>12.79</v>
      </c>
      <c r="AU27" s="4">
        <v>12.67</v>
      </c>
      <c r="AV27" s="4">
        <v>12.49</v>
      </c>
      <c r="AW27" s="4">
        <v>12.37</v>
      </c>
      <c r="AX27" s="4">
        <v>12.25</v>
      </c>
      <c r="AY27" s="4">
        <v>12.12</v>
      </c>
      <c r="AZ27" s="4">
        <v>11.98</v>
      </c>
      <c r="BA27" s="4">
        <v>11.83</v>
      </c>
      <c r="BB27" s="4">
        <v>11.74</v>
      </c>
      <c r="BC27" s="4">
        <v>11.57</v>
      </c>
      <c r="BD27" s="4">
        <v>11.46</v>
      </c>
      <c r="BE27" s="4">
        <v>11.4</v>
      </c>
      <c r="BF27" s="4">
        <v>11.23</v>
      </c>
      <c r="BG27" s="4">
        <v>10.99</v>
      </c>
      <c r="BH27" s="4">
        <v>10.82</v>
      </c>
      <c r="BI27" s="4">
        <v>10.73</v>
      </c>
      <c r="BJ27" s="4">
        <v>10.58</v>
      </c>
      <c r="BK27" s="4">
        <v>10.37</v>
      </c>
      <c r="BL27" s="4">
        <v>10.18</v>
      </c>
      <c r="BM27" s="4">
        <v>10</v>
      </c>
      <c r="BN27" s="4">
        <v>9.92</v>
      </c>
      <c r="BO27" s="4">
        <v>9.85</v>
      </c>
      <c r="BP27" s="4">
        <v>9.74</v>
      </c>
      <c r="BQ27" s="4">
        <v>9.6300000000000008</v>
      </c>
      <c r="BR27" s="4">
        <v>9.5399999999999991</v>
      </c>
      <c r="BS27" s="4">
        <v>9.3800000000000008</v>
      </c>
      <c r="BT27" s="4">
        <v>9.31</v>
      </c>
      <c r="BU27" s="4">
        <v>9.23</v>
      </c>
      <c r="BV27" s="4">
        <v>9.16</v>
      </c>
      <c r="BW27" s="4">
        <v>9.08</v>
      </c>
      <c r="BX27" s="4">
        <v>8.92</v>
      </c>
      <c r="BY27" s="4">
        <v>8.83</v>
      </c>
      <c r="BZ27" s="4">
        <v>8.74</v>
      </c>
      <c r="CA27" s="4">
        <v>8.6300000000000008</v>
      </c>
      <c r="CB27" s="4">
        <v>8.51</v>
      </c>
      <c r="CC27" s="4">
        <v>8.4700000000000006</v>
      </c>
      <c r="CD27" s="4">
        <v>8.41</v>
      </c>
      <c r="CE27" s="4">
        <v>8.27</v>
      </c>
      <c r="CF27" s="4">
        <v>8.1999999999999993</v>
      </c>
      <c r="CG27" s="4">
        <v>8.1199999999999992</v>
      </c>
      <c r="CH27" s="4">
        <v>7.96</v>
      </c>
      <c r="CI27" s="4">
        <v>7.87</v>
      </c>
      <c r="CJ27" s="4">
        <v>7.85</v>
      </c>
      <c r="CK27" s="4">
        <v>7.83</v>
      </c>
      <c r="CL27" s="4">
        <v>7.66</v>
      </c>
      <c r="CM27" s="4">
        <v>7.48</v>
      </c>
    </row>
    <row r="28" spans="1:91">
      <c r="A28" s="2">
        <v>22</v>
      </c>
      <c r="B28" s="4">
        <v>32.020000000000003</v>
      </c>
      <c r="C28" s="4">
        <v>28.44</v>
      </c>
      <c r="D28" s="4">
        <v>27.49</v>
      </c>
      <c r="E28" s="4">
        <v>24.97</v>
      </c>
      <c r="F28" s="4">
        <v>24.47</v>
      </c>
      <c r="G28" s="4">
        <v>25.03</v>
      </c>
      <c r="H28" s="4">
        <v>20.190000000000001</v>
      </c>
      <c r="I28" s="4">
        <v>18.190000000000001</v>
      </c>
      <c r="J28" s="4">
        <v>23.19</v>
      </c>
      <c r="K28" s="4">
        <v>17.52</v>
      </c>
      <c r="L28" s="4">
        <v>21.18</v>
      </c>
      <c r="M28" s="4">
        <v>24.24</v>
      </c>
      <c r="N28" s="4">
        <v>19.14</v>
      </c>
      <c r="O28" s="4">
        <v>21.79</v>
      </c>
      <c r="P28" s="4">
        <v>17.82</v>
      </c>
      <c r="Q28" s="4">
        <v>23.61</v>
      </c>
      <c r="R28" s="4">
        <v>25.15</v>
      </c>
      <c r="S28" s="4">
        <v>21.31</v>
      </c>
      <c r="T28" s="4">
        <v>18.899999999999999</v>
      </c>
      <c r="U28" s="4">
        <v>19.149999999999999</v>
      </c>
      <c r="V28" s="4">
        <v>18.8</v>
      </c>
      <c r="W28" s="4">
        <v>18.399999999999999</v>
      </c>
      <c r="X28" s="4">
        <v>18.03</v>
      </c>
      <c r="Y28" s="4">
        <v>17.68</v>
      </c>
      <c r="Z28" s="4">
        <v>17.420000000000002</v>
      </c>
      <c r="AA28" s="4">
        <v>17.190000000000001</v>
      </c>
      <c r="AB28" s="4">
        <v>16.93</v>
      </c>
      <c r="AC28" s="4">
        <v>16.71</v>
      </c>
      <c r="AD28" s="4">
        <v>16.41</v>
      </c>
      <c r="AE28" s="4">
        <v>16.09</v>
      </c>
      <c r="AF28" s="4">
        <v>15.79</v>
      </c>
      <c r="AG28" s="4">
        <v>15.59</v>
      </c>
      <c r="AH28" s="4">
        <v>15.38</v>
      </c>
      <c r="AI28" s="4">
        <v>15.17</v>
      </c>
      <c r="AJ28" s="4">
        <v>14.98</v>
      </c>
      <c r="AK28" s="4">
        <v>14.76</v>
      </c>
      <c r="AL28" s="4">
        <v>14.57</v>
      </c>
      <c r="AM28" s="4">
        <v>14.37</v>
      </c>
      <c r="AN28" s="4">
        <v>14.21</v>
      </c>
      <c r="AO28" s="4">
        <v>14.01</v>
      </c>
      <c r="AP28" s="4">
        <v>13.76</v>
      </c>
      <c r="AQ28" s="4">
        <v>13.62</v>
      </c>
      <c r="AR28" s="4">
        <v>13.53</v>
      </c>
      <c r="AS28" s="4">
        <v>13.38</v>
      </c>
      <c r="AT28" s="4">
        <v>13.23</v>
      </c>
      <c r="AU28" s="4">
        <v>13.04</v>
      </c>
      <c r="AV28" s="4">
        <v>12.86</v>
      </c>
      <c r="AW28" s="4">
        <v>12.74</v>
      </c>
      <c r="AX28" s="4">
        <v>12.62</v>
      </c>
      <c r="AY28" s="4">
        <v>12.5</v>
      </c>
      <c r="AZ28" s="4">
        <v>12.36</v>
      </c>
      <c r="BA28" s="4">
        <v>12.21</v>
      </c>
      <c r="BB28" s="4">
        <v>12.05</v>
      </c>
      <c r="BC28" s="4">
        <v>11.95</v>
      </c>
      <c r="BD28" s="4">
        <v>11.84</v>
      </c>
      <c r="BE28" s="4">
        <v>11.63</v>
      </c>
      <c r="BF28" s="4">
        <v>11.46</v>
      </c>
      <c r="BG28" s="4">
        <v>11.37</v>
      </c>
      <c r="BH28" s="4">
        <v>11.27</v>
      </c>
      <c r="BI28" s="4">
        <v>11.18</v>
      </c>
      <c r="BJ28" s="4">
        <v>11.02</v>
      </c>
      <c r="BK28" s="4">
        <v>10.67</v>
      </c>
      <c r="BL28" s="4">
        <v>10.41</v>
      </c>
      <c r="BM28" s="4">
        <v>10.37</v>
      </c>
      <c r="BN28" s="4">
        <v>10.220000000000001</v>
      </c>
      <c r="BO28" s="4">
        <v>10.09</v>
      </c>
      <c r="BP28" s="4">
        <v>9.9700000000000006</v>
      </c>
      <c r="BQ28" s="4">
        <v>9.8699999999999992</v>
      </c>
      <c r="BR28" s="4">
        <v>9.7799999999999994</v>
      </c>
      <c r="BS28" s="4">
        <v>9.6999999999999993</v>
      </c>
      <c r="BT28" s="4">
        <v>9.6300000000000008</v>
      </c>
      <c r="BU28" s="4">
        <v>9.48</v>
      </c>
      <c r="BV28" s="4">
        <v>9.41</v>
      </c>
      <c r="BW28" s="4">
        <v>9.26</v>
      </c>
      <c r="BX28" s="4">
        <v>9.18</v>
      </c>
      <c r="BY28" s="4">
        <v>9.1</v>
      </c>
      <c r="BZ28" s="4">
        <v>9</v>
      </c>
      <c r="CA28" s="4">
        <v>8.9</v>
      </c>
      <c r="CB28" s="4">
        <v>8.7799999999999994</v>
      </c>
      <c r="CC28" s="4">
        <v>8.74</v>
      </c>
      <c r="CD28" s="4">
        <v>8.61</v>
      </c>
      <c r="CE28" s="4">
        <v>8.4700000000000006</v>
      </c>
      <c r="CF28" s="4">
        <v>8.4</v>
      </c>
      <c r="CG28" s="4">
        <v>8.32</v>
      </c>
      <c r="CH28" s="4">
        <v>8.24</v>
      </c>
      <c r="CI28" s="4">
        <v>8.15</v>
      </c>
      <c r="CJ28" s="4">
        <v>8.06</v>
      </c>
      <c r="CK28" s="4">
        <v>7.96</v>
      </c>
      <c r="CL28" s="4">
        <v>7.86</v>
      </c>
      <c r="CM28" s="4">
        <v>7.77</v>
      </c>
    </row>
    <row r="29" spans="1:91">
      <c r="A29" s="2">
        <v>23</v>
      </c>
      <c r="B29" s="4">
        <v>32.840000000000003</v>
      </c>
      <c r="C29" s="4">
        <v>30.72</v>
      </c>
      <c r="D29" s="4">
        <v>24.16</v>
      </c>
      <c r="E29" s="4">
        <v>22.91</v>
      </c>
      <c r="F29" s="4">
        <v>24.65</v>
      </c>
      <c r="G29" s="4">
        <v>25.23</v>
      </c>
      <c r="H29" s="4">
        <v>25.39</v>
      </c>
      <c r="I29" s="4">
        <v>24.03</v>
      </c>
      <c r="J29" s="4">
        <v>21.03</v>
      </c>
      <c r="K29" s="4">
        <v>20.95</v>
      </c>
      <c r="L29" s="4">
        <v>23.69</v>
      </c>
      <c r="M29" s="4">
        <v>24.31</v>
      </c>
      <c r="N29" s="4">
        <v>19.38</v>
      </c>
      <c r="O29" s="4">
        <v>21.51</v>
      </c>
      <c r="P29" s="4">
        <v>17.78</v>
      </c>
      <c r="Q29" s="4">
        <v>20.76</v>
      </c>
      <c r="R29" s="4">
        <v>20.66</v>
      </c>
      <c r="S29" s="4">
        <v>19.489999999999998</v>
      </c>
      <c r="T29" s="4">
        <v>19.78</v>
      </c>
      <c r="U29" s="4">
        <v>19.41</v>
      </c>
      <c r="V29" s="4">
        <v>19.010000000000002</v>
      </c>
      <c r="W29" s="4">
        <v>18.71</v>
      </c>
      <c r="X29" s="4">
        <v>18.43</v>
      </c>
      <c r="Y29" s="4">
        <v>18.010000000000002</v>
      </c>
      <c r="Z29" s="4">
        <v>17.75</v>
      </c>
      <c r="AA29" s="4">
        <v>17.510000000000002</v>
      </c>
      <c r="AB29" s="4">
        <v>17.239999999999998</v>
      </c>
      <c r="AC29" s="4">
        <v>17.02</v>
      </c>
      <c r="AD29" s="4">
        <v>16.71</v>
      </c>
      <c r="AE29" s="4">
        <v>16.39</v>
      </c>
      <c r="AF29" s="4">
        <v>16.22</v>
      </c>
      <c r="AG29" s="4">
        <v>16.010000000000002</v>
      </c>
      <c r="AH29" s="4">
        <v>15.81</v>
      </c>
      <c r="AI29" s="4">
        <v>15.61</v>
      </c>
      <c r="AJ29" s="4">
        <v>15.37</v>
      </c>
      <c r="AK29" s="4">
        <v>15.21</v>
      </c>
      <c r="AL29" s="4">
        <v>15.09</v>
      </c>
      <c r="AM29" s="4">
        <v>14.91</v>
      </c>
      <c r="AN29" s="4">
        <v>14.63</v>
      </c>
      <c r="AO29" s="4">
        <v>14.38</v>
      </c>
      <c r="AP29" s="4">
        <v>14.22</v>
      </c>
      <c r="AQ29" s="4">
        <v>14.15</v>
      </c>
      <c r="AR29" s="4">
        <v>14</v>
      </c>
      <c r="AS29" s="4">
        <v>13.77</v>
      </c>
      <c r="AT29" s="4">
        <v>13.62</v>
      </c>
      <c r="AU29" s="4">
        <v>13.44</v>
      </c>
      <c r="AV29" s="4">
        <v>13.26</v>
      </c>
      <c r="AW29" s="4">
        <v>13.15</v>
      </c>
      <c r="AX29" s="4">
        <v>13.03</v>
      </c>
      <c r="AY29" s="4">
        <v>12.91</v>
      </c>
      <c r="AZ29" s="4">
        <v>12.77</v>
      </c>
      <c r="BA29" s="4">
        <v>12.62</v>
      </c>
      <c r="BB29" s="4">
        <v>12.47</v>
      </c>
      <c r="BC29" s="4">
        <v>12.3</v>
      </c>
      <c r="BD29" s="4">
        <v>12.11</v>
      </c>
      <c r="BE29" s="4">
        <v>11.97</v>
      </c>
      <c r="BF29" s="4">
        <v>11.88</v>
      </c>
      <c r="BG29" s="4">
        <v>11.78</v>
      </c>
      <c r="BH29" s="4">
        <v>11.68</v>
      </c>
      <c r="BI29" s="4">
        <v>11.59</v>
      </c>
      <c r="BJ29" s="4">
        <v>11.3</v>
      </c>
      <c r="BK29" s="4">
        <v>11.02</v>
      </c>
      <c r="BL29" s="4">
        <v>10.89</v>
      </c>
      <c r="BM29" s="4">
        <v>10.72</v>
      </c>
      <c r="BN29" s="4">
        <v>10.57</v>
      </c>
      <c r="BO29" s="4">
        <v>10.44</v>
      </c>
      <c r="BP29" s="4">
        <v>10.32</v>
      </c>
      <c r="BQ29" s="4">
        <v>10.220000000000001</v>
      </c>
      <c r="BR29" s="4">
        <v>10.14</v>
      </c>
      <c r="BS29" s="4">
        <v>9.99</v>
      </c>
      <c r="BT29" s="4">
        <v>9.85</v>
      </c>
      <c r="BU29" s="4">
        <v>9.7799999999999994</v>
      </c>
      <c r="BV29" s="4">
        <v>9.64</v>
      </c>
      <c r="BW29" s="4">
        <v>9.57</v>
      </c>
      <c r="BX29" s="4">
        <v>9.49</v>
      </c>
      <c r="BY29" s="4">
        <v>9.41</v>
      </c>
      <c r="BZ29" s="4">
        <v>9.32</v>
      </c>
      <c r="CA29" s="4">
        <v>9.2200000000000006</v>
      </c>
      <c r="CB29" s="4">
        <v>9.1</v>
      </c>
      <c r="CC29" s="4">
        <v>8.99</v>
      </c>
      <c r="CD29" s="4">
        <v>8.86</v>
      </c>
      <c r="CE29" s="4">
        <v>8.7200000000000006</v>
      </c>
      <c r="CF29" s="4">
        <v>8.65</v>
      </c>
      <c r="CG29" s="4">
        <v>8.58</v>
      </c>
      <c r="CH29" s="4">
        <v>8.49</v>
      </c>
      <c r="CI29" s="4">
        <v>8.4</v>
      </c>
      <c r="CJ29" s="4">
        <v>8.31</v>
      </c>
      <c r="CK29" s="4">
        <v>8.2200000000000006</v>
      </c>
      <c r="CL29" s="4">
        <v>8.1199999999999992</v>
      </c>
      <c r="CM29" s="4">
        <v>8.0299999999999994</v>
      </c>
    </row>
    <row r="30" spans="1:91">
      <c r="A30" s="2">
        <v>24</v>
      </c>
      <c r="B30" s="4">
        <v>26.64</v>
      </c>
      <c r="C30" s="4">
        <v>27.41</v>
      </c>
      <c r="D30" s="4">
        <v>29.19</v>
      </c>
      <c r="E30" s="4">
        <v>25.33</v>
      </c>
      <c r="F30" s="4">
        <v>21.72</v>
      </c>
      <c r="G30" s="4">
        <v>25.59</v>
      </c>
      <c r="H30" s="4">
        <v>24.36</v>
      </c>
      <c r="I30" s="4">
        <v>21.21</v>
      </c>
      <c r="J30" s="4">
        <v>21.08</v>
      </c>
      <c r="K30" s="4">
        <v>22.01</v>
      </c>
      <c r="L30" s="4">
        <v>20.05</v>
      </c>
      <c r="M30" s="4">
        <v>24.28</v>
      </c>
      <c r="N30" s="4">
        <v>18.68</v>
      </c>
      <c r="O30" s="4">
        <v>21.77</v>
      </c>
      <c r="P30" s="4">
        <v>25.12</v>
      </c>
      <c r="Q30" s="4">
        <v>17</v>
      </c>
      <c r="R30" s="4">
        <v>20.260000000000002</v>
      </c>
      <c r="S30" s="4">
        <v>20.59</v>
      </c>
      <c r="T30" s="4">
        <v>20.22</v>
      </c>
      <c r="U30" s="4">
        <v>19.88</v>
      </c>
      <c r="V30" s="4">
        <v>19.57</v>
      </c>
      <c r="W30" s="4">
        <v>19.22</v>
      </c>
      <c r="X30" s="4">
        <v>18.87</v>
      </c>
      <c r="Y30" s="4">
        <v>18.579999999999998</v>
      </c>
      <c r="Z30" s="4">
        <v>18.38</v>
      </c>
      <c r="AA30" s="4">
        <v>18.13</v>
      </c>
      <c r="AB30" s="4">
        <v>17.91</v>
      </c>
      <c r="AC30" s="4">
        <v>17.68</v>
      </c>
      <c r="AD30" s="4">
        <v>17.37</v>
      </c>
      <c r="AE30" s="4">
        <v>17.170000000000002</v>
      </c>
      <c r="AF30" s="4">
        <v>16.920000000000002</v>
      </c>
      <c r="AG30" s="4">
        <v>16.649999999999999</v>
      </c>
      <c r="AH30" s="4">
        <v>16.39</v>
      </c>
      <c r="AI30" s="4">
        <v>16.149999999999999</v>
      </c>
      <c r="AJ30" s="4">
        <v>15.97</v>
      </c>
      <c r="AK30" s="4">
        <v>15.82</v>
      </c>
      <c r="AL30" s="4">
        <v>15.64</v>
      </c>
      <c r="AM30" s="4">
        <v>15.41</v>
      </c>
      <c r="AN30" s="4">
        <v>15.21</v>
      </c>
      <c r="AO30" s="4">
        <v>15.05</v>
      </c>
      <c r="AP30" s="4">
        <v>14.84</v>
      </c>
      <c r="AQ30" s="4">
        <v>14.64</v>
      </c>
      <c r="AR30" s="4">
        <v>14.42</v>
      </c>
      <c r="AS30" s="4">
        <v>14.27</v>
      </c>
      <c r="AT30" s="4">
        <v>14.12</v>
      </c>
      <c r="AU30" s="4">
        <v>13.94</v>
      </c>
      <c r="AV30" s="4">
        <v>13.83</v>
      </c>
      <c r="AW30" s="4">
        <v>13.65</v>
      </c>
      <c r="AX30" s="4">
        <v>13.54</v>
      </c>
      <c r="AY30" s="4">
        <v>13.42</v>
      </c>
      <c r="AZ30" s="4">
        <v>13.28</v>
      </c>
      <c r="BA30" s="4">
        <v>13.14</v>
      </c>
      <c r="BB30" s="4">
        <v>12.98</v>
      </c>
      <c r="BC30" s="4">
        <v>12.81</v>
      </c>
      <c r="BD30" s="4">
        <v>12.63</v>
      </c>
      <c r="BE30" s="4">
        <v>12.49</v>
      </c>
      <c r="BF30" s="4">
        <v>12.32</v>
      </c>
      <c r="BG30" s="4">
        <v>12.22</v>
      </c>
      <c r="BH30" s="4">
        <v>12.12</v>
      </c>
      <c r="BI30" s="4">
        <v>11.95</v>
      </c>
      <c r="BJ30" s="4">
        <v>11.8</v>
      </c>
      <c r="BK30" s="4">
        <v>11.59</v>
      </c>
      <c r="BL30" s="4">
        <v>11.4</v>
      </c>
      <c r="BM30" s="4">
        <v>11.29</v>
      </c>
      <c r="BN30" s="4">
        <v>11.07</v>
      </c>
      <c r="BO30" s="4">
        <v>10.87</v>
      </c>
      <c r="BP30" s="4">
        <v>10.76</v>
      </c>
      <c r="BQ30" s="4">
        <v>10.67</v>
      </c>
      <c r="BR30" s="4">
        <v>10.51</v>
      </c>
      <c r="BS30" s="4">
        <v>10.37</v>
      </c>
      <c r="BT30" s="4">
        <v>10.3</v>
      </c>
      <c r="BU30" s="4">
        <v>10.16</v>
      </c>
      <c r="BV30" s="4">
        <v>10.029999999999999</v>
      </c>
      <c r="BW30" s="4">
        <v>9.9600000000000009</v>
      </c>
      <c r="BX30" s="4">
        <v>9.89</v>
      </c>
      <c r="BY30" s="4">
        <v>9.74</v>
      </c>
      <c r="BZ30" s="4">
        <v>9.65</v>
      </c>
      <c r="CA30" s="4">
        <v>9.5500000000000007</v>
      </c>
      <c r="CB30" s="4">
        <v>9.44</v>
      </c>
      <c r="CC30" s="4">
        <v>9.33</v>
      </c>
      <c r="CD30" s="4">
        <v>9.1999999999999993</v>
      </c>
      <c r="CE30" s="4">
        <v>9.07</v>
      </c>
      <c r="CF30" s="4">
        <v>8.93</v>
      </c>
      <c r="CG30" s="4">
        <v>8.92</v>
      </c>
      <c r="CH30" s="4">
        <v>8.84</v>
      </c>
      <c r="CI30" s="4">
        <v>8.68</v>
      </c>
      <c r="CJ30" s="4">
        <v>8.59</v>
      </c>
      <c r="CK30" s="4">
        <v>8.57</v>
      </c>
      <c r="CL30" s="4">
        <v>8.4700000000000006</v>
      </c>
      <c r="CM30" s="4">
        <v>8.3000000000000007</v>
      </c>
    </row>
    <row r="31" spans="1:91">
      <c r="A31" s="2">
        <v>25</v>
      </c>
      <c r="B31" s="4">
        <v>29.12</v>
      </c>
      <c r="C31" s="4">
        <v>23.81</v>
      </c>
      <c r="D31" s="4">
        <v>26.36</v>
      </c>
      <c r="E31" s="4">
        <v>29.67</v>
      </c>
      <c r="F31" s="4">
        <v>25.4</v>
      </c>
      <c r="G31" s="4">
        <v>26.64</v>
      </c>
      <c r="H31" s="4">
        <v>24.71</v>
      </c>
      <c r="I31" s="4">
        <v>24.39</v>
      </c>
      <c r="J31" s="4">
        <v>24.51</v>
      </c>
      <c r="K31" s="4">
        <v>22.77</v>
      </c>
      <c r="L31" s="4">
        <v>24.63</v>
      </c>
      <c r="M31" s="4">
        <v>22.84</v>
      </c>
      <c r="N31" s="4">
        <v>30.23</v>
      </c>
      <c r="O31" s="4">
        <v>22.63</v>
      </c>
      <c r="P31" s="4">
        <v>22.77</v>
      </c>
      <c r="Q31" s="4">
        <v>21.36</v>
      </c>
      <c r="R31" s="4">
        <v>21.81</v>
      </c>
      <c r="S31" s="4">
        <v>21.49</v>
      </c>
      <c r="T31" s="4">
        <v>21.14</v>
      </c>
      <c r="U31" s="4">
        <v>20.83</v>
      </c>
      <c r="V31" s="4">
        <v>20.48</v>
      </c>
      <c r="W31" s="4">
        <v>20.22</v>
      </c>
      <c r="X31" s="4">
        <v>19.940000000000001</v>
      </c>
      <c r="Y31" s="4">
        <v>19.71</v>
      </c>
      <c r="Z31" s="4">
        <v>19.48</v>
      </c>
      <c r="AA31" s="4">
        <v>19.2</v>
      </c>
      <c r="AB31" s="4">
        <v>18.95</v>
      </c>
      <c r="AC31" s="4">
        <v>18.7</v>
      </c>
      <c r="AD31" s="4">
        <v>18.510000000000002</v>
      </c>
      <c r="AE31" s="4">
        <v>18.23</v>
      </c>
      <c r="AF31" s="4">
        <v>17.91</v>
      </c>
      <c r="AG31" s="4">
        <v>17.63</v>
      </c>
      <c r="AH31" s="4">
        <v>17.38</v>
      </c>
      <c r="AI31" s="4">
        <v>17.09</v>
      </c>
      <c r="AJ31" s="4">
        <v>16.850000000000001</v>
      </c>
      <c r="AK31" s="4">
        <v>16.7</v>
      </c>
      <c r="AL31" s="4">
        <v>16.54</v>
      </c>
      <c r="AM31" s="4">
        <v>16.399999999999999</v>
      </c>
      <c r="AN31" s="4">
        <v>16.16</v>
      </c>
      <c r="AO31" s="4">
        <v>15.89</v>
      </c>
      <c r="AP31" s="4">
        <v>15.63</v>
      </c>
      <c r="AQ31" s="4">
        <v>15.38</v>
      </c>
      <c r="AR31" s="4">
        <v>15.23</v>
      </c>
      <c r="AS31" s="4">
        <v>15.08</v>
      </c>
      <c r="AT31" s="4">
        <v>14.94</v>
      </c>
      <c r="AU31" s="4">
        <v>14.76</v>
      </c>
      <c r="AV31" s="4">
        <v>14.59</v>
      </c>
      <c r="AW31" s="4">
        <v>14.48</v>
      </c>
      <c r="AX31" s="4">
        <v>14.3</v>
      </c>
      <c r="AY31" s="4">
        <v>14.18</v>
      </c>
      <c r="AZ31" s="4">
        <v>14.05</v>
      </c>
      <c r="BA31" s="4">
        <v>13.83</v>
      </c>
      <c r="BB31" s="4">
        <v>13.67</v>
      </c>
      <c r="BC31" s="4">
        <v>13.51</v>
      </c>
      <c r="BD31" s="4">
        <v>13.32</v>
      </c>
      <c r="BE31" s="4">
        <v>13.18</v>
      </c>
      <c r="BF31" s="4">
        <v>13.08</v>
      </c>
      <c r="BG31" s="4">
        <v>12.91</v>
      </c>
      <c r="BH31" s="4">
        <v>12.73</v>
      </c>
      <c r="BI31" s="4">
        <v>12.63</v>
      </c>
      <c r="BJ31" s="4">
        <v>12.47</v>
      </c>
      <c r="BK31" s="4">
        <v>12.33</v>
      </c>
      <c r="BL31" s="4">
        <v>12.2</v>
      </c>
      <c r="BM31" s="4">
        <v>11.95</v>
      </c>
      <c r="BN31" s="4">
        <v>11.73</v>
      </c>
      <c r="BO31" s="4">
        <v>11.61</v>
      </c>
      <c r="BP31" s="4">
        <v>11.5</v>
      </c>
      <c r="BQ31" s="4">
        <v>11.41</v>
      </c>
      <c r="BR31" s="4">
        <v>11.19</v>
      </c>
      <c r="BS31" s="4">
        <v>10.98</v>
      </c>
      <c r="BT31" s="4">
        <v>10.92</v>
      </c>
      <c r="BU31" s="4">
        <v>10.79</v>
      </c>
      <c r="BV31" s="4">
        <v>10.66</v>
      </c>
      <c r="BW31" s="4">
        <v>10.52</v>
      </c>
      <c r="BX31" s="4">
        <v>10.39</v>
      </c>
      <c r="BY31" s="4">
        <v>10.31</v>
      </c>
      <c r="BZ31" s="4">
        <v>10.15</v>
      </c>
      <c r="CA31" s="4">
        <v>10.06</v>
      </c>
      <c r="CB31" s="4">
        <v>9.9499999999999993</v>
      </c>
      <c r="CC31" s="4">
        <v>9.84</v>
      </c>
      <c r="CD31" s="4">
        <v>9.7200000000000006</v>
      </c>
      <c r="CE31" s="4">
        <v>9.59</v>
      </c>
      <c r="CF31" s="4">
        <v>9.52</v>
      </c>
      <c r="CG31" s="4">
        <v>9.3699999999999992</v>
      </c>
      <c r="CH31" s="4">
        <v>9.2899999999999991</v>
      </c>
      <c r="CI31" s="4">
        <v>9.1999999999999993</v>
      </c>
      <c r="CJ31" s="4">
        <v>9.11</v>
      </c>
      <c r="CK31" s="4">
        <v>9.01</v>
      </c>
      <c r="CL31" s="4">
        <v>8.92</v>
      </c>
      <c r="CM31" s="4">
        <v>8.82</v>
      </c>
    </row>
    <row r="32" spans="1:91">
      <c r="A32" s="2">
        <v>26</v>
      </c>
      <c r="B32" s="4">
        <v>30.13</v>
      </c>
      <c r="C32" s="4">
        <v>32.07</v>
      </c>
      <c r="D32" s="4">
        <v>29</v>
      </c>
      <c r="E32" s="4">
        <v>26.95</v>
      </c>
      <c r="F32" s="4">
        <v>27.01</v>
      </c>
      <c r="G32" s="4">
        <v>21.03</v>
      </c>
      <c r="H32" s="4">
        <v>26.35</v>
      </c>
      <c r="I32" s="4">
        <v>26.24</v>
      </c>
      <c r="J32" s="4">
        <v>28.05</v>
      </c>
      <c r="K32" s="4">
        <v>24.59</v>
      </c>
      <c r="L32" s="4">
        <v>24.48</v>
      </c>
      <c r="M32" s="4">
        <v>25.19</v>
      </c>
      <c r="N32" s="4">
        <v>27.97</v>
      </c>
      <c r="O32" s="4">
        <v>23.8</v>
      </c>
      <c r="P32" s="4">
        <v>23.04</v>
      </c>
      <c r="Q32" s="4">
        <v>23.54</v>
      </c>
      <c r="R32" s="4">
        <v>23.25</v>
      </c>
      <c r="S32" s="4">
        <v>22.96</v>
      </c>
      <c r="T32" s="4">
        <v>22.64</v>
      </c>
      <c r="U32" s="4">
        <v>22.36</v>
      </c>
      <c r="V32" s="4">
        <v>22.05</v>
      </c>
      <c r="W32" s="4">
        <v>21.74</v>
      </c>
      <c r="X32" s="4">
        <v>21.46</v>
      </c>
      <c r="Y32" s="4">
        <v>21.13</v>
      </c>
      <c r="Z32" s="4">
        <v>20.8</v>
      </c>
      <c r="AA32" s="4">
        <v>20.48</v>
      </c>
      <c r="AB32" s="4">
        <v>20.260000000000002</v>
      </c>
      <c r="AC32" s="4">
        <v>20.05</v>
      </c>
      <c r="AD32" s="4">
        <v>19.78</v>
      </c>
      <c r="AE32" s="4">
        <v>19.559999999999999</v>
      </c>
      <c r="AF32" s="4">
        <v>19.329999999999998</v>
      </c>
      <c r="AG32" s="4">
        <v>19.100000000000001</v>
      </c>
      <c r="AH32" s="4">
        <v>18.8</v>
      </c>
      <c r="AI32" s="4">
        <v>18.54</v>
      </c>
      <c r="AJ32" s="4">
        <v>18.37</v>
      </c>
      <c r="AK32" s="4">
        <v>18.170000000000002</v>
      </c>
      <c r="AL32" s="4">
        <v>17.899999999999999</v>
      </c>
      <c r="AM32" s="4">
        <v>17.649999999999999</v>
      </c>
      <c r="AN32" s="4">
        <v>17.45</v>
      </c>
      <c r="AO32" s="4">
        <v>17.22</v>
      </c>
      <c r="AP32" s="4">
        <v>17</v>
      </c>
      <c r="AQ32" s="4">
        <v>16.84</v>
      </c>
      <c r="AR32" s="4">
        <v>16.63</v>
      </c>
      <c r="AS32" s="4">
        <v>16.41</v>
      </c>
      <c r="AT32" s="4">
        <v>16.2</v>
      </c>
      <c r="AU32" s="4">
        <v>16.02</v>
      </c>
      <c r="AV32" s="4">
        <v>15.93</v>
      </c>
      <c r="AW32" s="4">
        <v>15.68</v>
      </c>
      <c r="AX32" s="4">
        <v>15.43</v>
      </c>
      <c r="AY32" s="4">
        <v>15.24</v>
      </c>
      <c r="AZ32" s="4">
        <v>15.04</v>
      </c>
      <c r="BA32" s="4">
        <v>14.9</v>
      </c>
      <c r="BB32" s="4">
        <v>14.67</v>
      </c>
      <c r="BC32" s="4">
        <v>14.5</v>
      </c>
      <c r="BD32" s="4">
        <v>14.38</v>
      </c>
      <c r="BE32" s="4">
        <v>14.24</v>
      </c>
      <c r="BF32" s="4">
        <v>14.07</v>
      </c>
      <c r="BG32" s="4">
        <v>13.88</v>
      </c>
      <c r="BH32" s="4">
        <v>13.77</v>
      </c>
      <c r="BI32" s="4">
        <v>13.59</v>
      </c>
      <c r="BJ32" s="4">
        <v>13.42</v>
      </c>
      <c r="BK32" s="4">
        <v>13.27</v>
      </c>
      <c r="BL32" s="4">
        <v>13.14</v>
      </c>
      <c r="BM32" s="4">
        <v>12.96</v>
      </c>
      <c r="BN32" s="4">
        <v>12.81</v>
      </c>
      <c r="BO32" s="4">
        <v>12.69</v>
      </c>
      <c r="BP32" s="4">
        <v>12.51</v>
      </c>
      <c r="BQ32" s="4">
        <v>12.36</v>
      </c>
      <c r="BR32" s="4">
        <v>12.15</v>
      </c>
      <c r="BS32" s="4">
        <v>12.02</v>
      </c>
      <c r="BT32" s="4">
        <v>11.89</v>
      </c>
      <c r="BU32" s="4">
        <v>11.77</v>
      </c>
      <c r="BV32" s="4">
        <v>11.57</v>
      </c>
      <c r="BW32" s="4">
        <v>11.38</v>
      </c>
      <c r="BX32" s="4">
        <v>11.25</v>
      </c>
      <c r="BY32" s="4">
        <v>11.04</v>
      </c>
      <c r="BZ32" s="4">
        <v>10.96</v>
      </c>
      <c r="CA32" s="4">
        <v>10.86</v>
      </c>
      <c r="CB32" s="4">
        <v>10.76</v>
      </c>
      <c r="CC32" s="4">
        <v>10.65</v>
      </c>
      <c r="CD32" s="4">
        <v>10.46</v>
      </c>
      <c r="CE32" s="4">
        <v>10.33</v>
      </c>
      <c r="CF32" s="4">
        <v>10.27</v>
      </c>
      <c r="CG32" s="4">
        <v>10.19</v>
      </c>
      <c r="CH32" s="4">
        <v>10.029999999999999</v>
      </c>
      <c r="CI32" s="4">
        <v>9.8699999999999992</v>
      </c>
      <c r="CJ32" s="4">
        <v>9.7799999999999994</v>
      </c>
      <c r="CK32" s="4">
        <v>9.76</v>
      </c>
      <c r="CL32" s="4">
        <v>9.59</v>
      </c>
      <c r="CM32" s="4">
        <v>9.42</v>
      </c>
    </row>
    <row r="33" spans="1:91">
      <c r="A33" s="2">
        <v>27</v>
      </c>
      <c r="B33" s="4">
        <v>29.27</v>
      </c>
      <c r="C33" s="4">
        <v>28.55</v>
      </c>
      <c r="D33" s="4">
        <v>33.049999999999997</v>
      </c>
      <c r="E33" s="4">
        <v>34.83</v>
      </c>
      <c r="F33" s="4">
        <v>27.15</v>
      </c>
      <c r="G33" s="4">
        <v>29.17</v>
      </c>
      <c r="H33" s="4">
        <v>23.34</v>
      </c>
      <c r="I33" s="4">
        <v>24.43</v>
      </c>
      <c r="J33" s="4">
        <v>29.07</v>
      </c>
      <c r="K33" s="4">
        <v>25.96</v>
      </c>
      <c r="L33" s="4">
        <v>27.8</v>
      </c>
      <c r="M33" s="4">
        <v>30.34</v>
      </c>
      <c r="N33" s="4">
        <v>30.2</v>
      </c>
      <c r="O33" s="4">
        <v>25.28</v>
      </c>
      <c r="P33" s="4">
        <v>25.74</v>
      </c>
      <c r="Q33" s="4">
        <v>25.39</v>
      </c>
      <c r="R33" s="4">
        <v>25.11</v>
      </c>
      <c r="S33" s="4">
        <v>24.84</v>
      </c>
      <c r="T33" s="4">
        <v>24.56</v>
      </c>
      <c r="U33" s="4">
        <v>24.18</v>
      </c>
      <c r="V33" s="4">
        <v>23.84</v>
      </c>
      <c r="W33" s="4">
        <v>23.56</v>
      </c>
      <c r="X33" s="4">
        <v>23.2</v>
      </c>
      <c r="Y33" s="4">
        <v>22.9</v>
      </c>
      <c r="Z33" s="4">
        <v>22.66</v>
      </c>
      <c r="AA33" s="4">
        <v>22.49</v>
      </c>
      <c r="AB33" s="4">
        <v>22.23</v>
      </c>
      <c r="AC33" s="4">
        <v>21.91</v>
      </c>
      <c r="AD33" s="4">
        <v>21.68</v>
      </c>
      <c r="AE33" s="4">
        <v>21.44</v>
      </c>
      <c r="AF33" s="4">
        <v>21.19</v>
      </c>
      <c r="AG33" s="4">
        <v>20.93</v>
      </c>
      <c r="AH33" s="4">
        <v>20.66</v>
      </c>
      <c r="AI33" s="4">
        <v>20.420000000000002</v>
      </c>
      <c r="AJ33" s="4">
        <v>20.2</v>
      </c>
      <c r="AK33" s="4">
        <v>19.88</v>
      </c>
      <c r="AL33" s="4">
        <v>19.63</v>
      </c>
      <c r="AM33" s="4">
        <v>19.43</v>
      </c>
      <c r="AN33" s="4">
        <v>19.2</v>
      </c>
      <c r="AO33" s="4">
        <v>19.03</v>
      </c>
      <c r="AP33" s="4">
        <v>18.79</v>
      </c>
      <c r="AQ33" s="4">
        <v>18.52</v>
      </c>
      <c r="AR33" s="4">
        <v>18.32</v>
      </c>
      <c r="AS33" s="4">
        <v>18.100000000000001</v>
      </c>
      <c r="AT33" s="4">
        <v>17.809999999999999</v>
      </c>
      <c r="AU33" s="4">
        <v>17.64</v>
      </c>
      <c r="AV33" s="4">
        <v>17.48</v>
      </c>
      <c r="AW33" s="4">
        <v>17.239999999999998</v>
      </c>
      <c r="AX33" s="4">
        <v>17</v>
      </c>
      <c r="AY33" s="4">
        <v>16.809999999999999</v>
      </c>
      <c r="AZ33" s="4">
        <v>16.61</v>
      </c>
      <c r="BA33" s="4">
        <v>16.399999999999999</v>
      </c>
      <c r="BB33" s="4">
        <v>16.239999999999998</v>
      </c>
      <c r="BC33" s="4">
        <v>16</v>
      </c>
      <c r="BD33" s="4">
        <v>15.81</v>
      </c>
      <c r="BE33" s="4">
        <v>15.59</v>
      </c>
      <c r="BF33" s="4">
        <v>15.33</v>
      </c>
      <c r="BG33" s="4">
        <v>15.21</v>
      </c>
      <c r="BH33" s="4">
        <v>15.01</v>
      </c>
      <c r="BI33" s="4">
        <v>14.83</v>
      </c>
      <c r="BJ33" s="4">
        <v>14.65</v>
      </c>
      <c r="BK33" s="4">
        <v>14.5</v>
      </c>
      <c r="BL33" s="4">
        <v>14.36</v>
      </c>
      <c r="BM33" s="4">
        <v>14.18</v>
      </c>
      <c r="BN33" s="4">
        <v>14.03</v>
      </c>
      <c r="BO33" s="4">
        <v>13.84</v>
      </c>
      <c r="BP33" s="4">
        <v>13.67</v>
      </c>
      <c r="BQ33" s="4">
        <v>13.58</v>
      </c>
      <c r="BR33" s="4">
        <v>13.45</v>
      </c>
      <c r="BS33" s="4">
        <v>13.26</v>
      </c>
      <c r="BT33" s="4">
        <v>13.14</v>
      </c>
      <c r="BU33" s="4">
        <v>12.96</v>
      </c>
      <c r="BV33" s="4">
        <v>12.7</v>
      </c>
      <c r="BW33" s="4">
        <v>12.52</v>
      </c>
      <c r="BX33" s="4">
        <v>12.32</v>
      </c>
      <c r="BY33" s="4">
        <v>12.26</v>
      </c>
      <c r="BZ33" s="4">
        <v>12.19</v>
      </c>
      <c r="CA33" s="4">
        <v>11.96</v>
      </c>
      <c r="CB33" s="4">
        <v>11.79</v>
      </c>
      <c r="CC33" s="4">
        <v>11.62</v>
      </c>
      <c r="CD33" s="4">
        <v>11.43</v>
      </c>
      <c r="CE33" s="4">
        <v>11.37</v>
      </c>
      <c r="CF33" s="4">
        <v>11.23</v>
      </c>
      <c r="CG33" s="4">
        <v>11.09</v>
      </c>
      <c r="CH33" s="4">
        <v>10.93</v>
      </c>
      <c r="CI33" s="4">
        <v>10.77</v>
      </c>
      <c r="CJ33" s="4">
        <v>10.75</v>
      </c>
      <c r="CK33" s="4">
        <v>10.58</v>
      </c>
      <c r="CL33" s="4">
        <v>10.41</v>
      </c>
      <c r="CM33" s="4">
        <v>10.38</v>
      </c>
    </row>
    <row r="34" spans="1:91">
      <c r="A34" s="2">
        <v>28</v>
      </c>
      <c r="B34" s="4">
        <v>34.21</v>
      </c>
      <c r="C34" s="4">
        <v>36.49</v>
      </c>
      <c r="D34" s="4">
        <v>29.55</v>
      </c>
      <c r="E34" s="4">
        <v>33.119999999999997</v>
      </c>
      <c r="F34" s="4">
        <v>33.450000000000003</v>
      </c>
      <c r="G34" s="4">
        <v>34.11</v>
      </c>
      <c r="H34" s="4">
        <v>28.18</v>
      </c>
      <c r="I34" s="4">
        <v>32.729999999999997</v>
      </c>
      <c r="J34" s="4">
        <v>29.92</v>
      </c>
      <c r="K34" s="4">
        <v>33.1</v>
      </c>
      <c r="L34" s="4">
        <v>29.21</v>
      </c>
      <c r="M34" s="4">
        <v>27.77</v>
      </c>
      <c r="N34" s="4">
        <v>27.81</v>
      </c>
      <c r="O34" s="4">
        <v>28.4</v>
      </c>
      <c r="P34" s="4">
        <v>27.99</v>
      </c>
      <c r="Q34" s="4">
        <v>27.71</v>
      </c>
      <c r="R34" s="4">
        <v>27.44</v>
      </c>
      <c r="S34" s="4">
        <v>27.14</v>
      </c>
      <c r="T34" s="4">
        <v>26.83</v>
      </c>
      <c r="U34" s="4">
        <v>26.56</v>
      </c>
      <c r="V34" s="4">
        <v>26.27</v>
      </c>
      <c r="W34" s="4">
        <v>25.89</v>
      </c>
      <c r="X34" s="4">
        <v>25.59</v>
      </c>
      <c r="Y34" s="4">
        <v>25.37</v>
      </c>
      <c r="Z34" s="4">
        <v>25.14</v>
      </c>
      <c r="AA34" s="4">
        <v>24.84</v>
      </c>
      <c r="AB34" s="4">
        <v>24.57</v>
      </c>
      <c r="AC34" s="4">
        <v>24.28</v>
      </c>
      <c r="AD34" s="4">
        <v>23.96</v>
      </c>
      <c r="AE34" s="4">
        <v>23.7</v>
      </c>
      <c r="AF34" s="4">
        <v>23.4</v>
      </c>
      <c r="AG34" s="4">
        <v>23.07</v>
      </c>
      <c r="AH34" s="4">
        <v>22.82</v>
      </c>
      <c r="AI34" s="4">
        <v>22.61</v>
      </c>
      <c r="AJ34" s="4">
        <v>22.35</v>
      </c>
      <c r="AK34" s="4">
        <v>22.09</v>
      </c>
      <c r="AL34" s="4">
        <v>21.81</v>
      </c>
      <c r="AM34" s="4">
        <v>21.52</v>
      </c>
      <c r="AN34" s="4">
        <v>21.29</v>
      </c>
      <c r="AO34" s="4">
        <v>21.04</v>
      </c>
      <c r="AP34" s="4">
        <v>20.72</v>
      </c>
      <c r="AQ34" s="4">
        <v>20.49</v>
      </c>
      <c r="AR34" s="4">
        <v>20.22</v>
      </c>
      <c r="AS34" s="4">
        <v>19.86</v>
      </c>
      <c r="AT34" s="4">
        <v>19.649999999999999</v>
      </c>
      <c r="AU34" s="4">
        <v>19.55</v>
      </c>
      <c r="AV34" s="4">
        <v>19.399999999999999</v>
      </c>
      <c r="AW34" s="4">
        <v>19.170000000000002</v>
      </c>
      <c r="AX34" s="4">
        <v>18.920000000000002</v>
      </c>
      <c r="AY34" s="4">
        <v>18.670000000000002</v>
      </c>
      <c r="AZ34" s="4">
        <v>18.47</v>
      </c>
      <c r="BA34" s="4">
        <v>18.260000000000002</v>
      </c>
      <c r="BB34" s="4">
        <v>17.96</v>
      </c>
      <c r="BC34" s="4">
        <v>17.79</v>
      </c>
      <c r="BD34" s="4">
        <v>17.52</v>
      </c>
      <c r="BE34" s="4">
        <v>17.22</v>
      </c>
      <c r="BF34" s="4">
        <v>17.03</v>
      </c>
      <c r="BG34" s="4">
        <v>16.82</v>
      </c>
      <c r="BH34" s="4">
        <v>16.68</v>
      </c>
      <c r="BI34" s="4">
        <v>16.48</v>
      </c>
      <c r="BJ34" s="4">
        <v>16.3</v>
      </c>
      <c r="BK34" s="4">
        <v>16.13</v>
      </c>
      <c r="BL34" s="4">
        <v>15.92</v>
      </c>
      <c r="BM34" s="4">
        <v>15.74</v>
      </c>
      <c r="BN34" s="4">
        <v>15.51</v>
      </c>
      <c r="BO34" s="4">
        <v>15.26</v>
      </c>
      <c r="BP34" s="4">
        <v>15.09</v>
      </c>
      <c r="BQ34" s="4">
        <v>14.95</v>
      </c>
      <c r="BR34" s="4">
        <v>14.75</v>
      </c>
      <c r="BS34" s="4">
        <v>14.57</v>
      </c>
      <c r="BT34" s="4">
        <v>14.39</v>
      </c>
      <c r="BU34" s="4">
        <v>14.22</v>
      </c>
      <c r="BV34" s="4">
        <v>14.05</v>
      </c>
      <c r="BW34" s="4">
        <v>13.87</v>
      </c>
      <c r="BX34" s="4">
        <v>13.76</v>
      </c>
      <c r="BY34" s="4">
        <v>13.71</v>
      </c>
      <c r="BZ34" s="4">
        <v>13.5</v>
      </c>
      <c r="CA34" s="4">
        <v>13.28</v>
      </c>
      <c r="CB34" s="4">
        <v>13.12</v>
      </c>
      <c r="CC34" s="4">
        <v>12.94</v>
      </c>
      <c r="CD34" s="4">
        <v>12.83</v>
      </c>
      <c r="CE34" s="4">
        <v>12.63</v>
      </c>
      <c r="CF34" s="4">
        <v>12.5</v>
      </c>
      <c r="CG34" s="4">
        <v>12.35</v>
      </c>
      <c r="CH34" s="4">
        <v>12.12</v>
      </c>
      <c r="CI34" s="4">
        <v>11.96</v>
      </c>
      <c r="CJ34" s="4">
        <v>11.79</v>
      </c>
      <c r="CK34" s="4">
        <v>11.69</v>
      </c>
      <c r="CL34" s="4">
        <v>11.59</v>
      </c>
      <c r="CM34" s="4">
        <v>11.41</v>
      </c>
    </row>
    <row r="35" spans="1:91">
      <c r="A35" s="2">
        <v>29</v>
      </c>
      <c r="B35" s="4">
        <v>28.89</v>
      </c>
      <c r="C35" s="4">
        <v>29.38</v>
      </c>
      <c r="D35" s="4">
        <v>27.64</v>
      </c>
      <c r="E35" s="4">
        <v>29.59</v>
      </c>
      <c r="F35" s="4">
        <v>34.79</v>
      </c>
      <c r="G35" s="4">
        <v>37.35</v>
      </c>
      <c r="H35" s="4">
        <v>32.26</v>
      </c>
      <c r="I35" s="4">
        <v>27.85</v>
      </c>
      <c r="J35" s="4">
        <v>30.29</v>
      </c>
      <c r="K35" s="4">
        <v>32.270000000000003</v>
      </c>
      <c r="L35" s="4">
        <v>32.130000000000003</v>
      </c>
      <c r="M35" s="4">
        <v>30.86</v>
      </c>
      <c r="N35" s="4">
        <v>31.51</v>
      </c>
      <c r="O35" s="4">
        <v>31.08</v>
      </c>
      <c r="P35" s="4">
        <v>30.83</v>
      </c>
      <c r="Q35" s="4">
        <v>30.57</v>
      </c>
      <c r="R35" s="4">
        <v>30.3</v>
      </c>
      <c r="S35" s="4">
        <v>30.03</v>
      </c>
      <c r="T35" s="4">
        <v>29.77</v>
      </c>
      <c r="U35" s="4">
        <v>29.48</v>
      </c>
      <c r="V35" s="4">
        <v>29.12</v>
      </c>
      <c r="W35" s="4">
        <v>28.79</v>
      </c>
      <c r="X35" s="4">
        <v>28.47</v>
      </c>
      <c r="Y35" s="4">
        <v>28.12</v>
      </c>
      <c r="Z35" s="4">
        <v>27.82</v>
      </c>
      <c r="AA35" s="4">
        <v>27.58</v>
      </c>
      <c r="AB35" s="4">
        <v>27.24</v>
      </c>
      <c r="AC35" s="4">
        <v>26.89</v>
      </c>
      <c r="AD35" s="4">
        <v>26.62</v>
      </c>
      <c r="AE35" s="4">
        <v>26.32</v>
      </c>
      <c r="AF35" s="4">
        <v>25.98</v>
      </c>
      <c r="AG35" s="4">
        <v>25.69</v>
      </c>
      <c r="AH35" s="4">
        <v>25.46</v>
      </c>
      <c r="AI35" s="4">
        <v>25.17</v>
      </c>
      <c r="AJ35" s="4">
        <v>24.8</v>
      </c>
      <c r="AK35" s="4">
        <v>24.48</v>
      </c>
      <c r="AL35" s="4">
        <v>24.23</v>
      </c>
      <c r="AM35" s="4">
        <v>23.94</v>
      </c>
      <c r="AN35" s="4">
        <v>23.7</v>
      </c>
      <c r="AO35" s="4">
        <v>23.38</v>
      </c>
      <c r="AP35" s="4">
        <v>23.06</v>
      </c>
      <c r="AQ35" s="4">
        <v>22.8</v>
      </c>
      <c r="AR35" s="4">
        <v>22.4</v>
      </c>
      <c r="AS35" s="4">
        <v>22.18</v>
      </c>
      <c r="AT35" s="4">
        <v>22.04</v>
      </c>
      <c r="AU35" s="4">
        <v>21.81</v>
      </c>
      <c r="AV35" s="4">
        <v>21.52</v>
      </c>
      <c r="AW35" s="4">
        <v>21.22</v>
      </c>
      <c r="AX35" s="4">
        <v>20.99</v>
      </c>
      <c r="AY35" s="4">
        <v>20.74</v>
      </c>
      <c r="AZ35" s="4">
        <v>20.47</v>
      </c>
      <c r="BA35" s="4">
        <v>20.190000000000001</v>
      </c>
      <c r="BB35" s="4">
        <v>19.96</v>
      </c>
      <c r="BC35" s="4">
        <v>19.71</v>
      </c>
      <c r="BD35" s="4">
        <v>19.440000000000001</v>
      </c>
      <c r="BE35" s="4">
        <v>19.2</v>
      </c>
      <c r="BF35" s="4">
        <v>18.989999999999998</v>
      </c>
      <c r="BG35" s="4">
        <v>18.77</v>
      </c>
      <c r="BH35" s="4">
        <v>18.55</v>
      </c>
      <c r="BI35" s="4">
        <v>18.399999999999999</v>
      </c>
      <c r="BJ35" s="4">
        <v>18.21</v>
      </c>
      <c r="BK35" s="4">
        <v>17.97</v>
      </c>
      <c r="BL35" s="4">
        <v>17.75</v>
      </c>
      <c r="BM35" s="4">
        <v>17.489999999999998</v>
      </c>
      <c r="BN35" s="4">
        <v>17.2</v>
      </c>
      <c r="BO35" s="4">
        <v>17.010000000000002</v>
      </c>
      <c r="BP35" s="4">
        <v>16.850000000000001</v>
      </c>
      <c r="BQ35" s="4">
        <v>16.64</v>
      </c>
      <c r="BR35" s="4">
        <v>16.46</v>
      </c>
      <c r="BS35" s="4">
        <v>16.28</v>
      </c>
      <c r="BT35" s="4">
        <v>15.98</v>
      </c>
      <c r="BU35" s="4">
        <v>15.69</v>
      </c>
      <c r="BV35" s="4">
        <v>15.52</v>
      </c>
      <c r="BW35" s="4">
        <v>15.36</v>
      </c>
      <c r="BX35" s="4">
        <v>15.26</v>
      </c>
      <c r="BY35" s="4">
        <v>15.15</v>
      </c>
      <c r="BZ35" s="4">
        <v>14.95</v>
      </c>
      <c r="CA35" s="4">
        <v>14.73</v>
      </c>
      <c r="CB35" s="4">
        <v>14.58</v>
      </c>
      <c r="CC35" s="4">
        <v>14.48</v>
      </c>
      <c r="CD35" s="4">
        <v>14.3</v>
      </c>
      <c r="CE35" s="4">
        <v>14.11</v>
      </c>
      <c r="CF35" s="4">
        <v>13.97</v>
      </c>
      <c r="CG35" s="4">
        <v>13.75</v>
      </c>
      <c r="CH35" s="4">
        <v>13.52</v>
      </c>
      <c r="CI35" s="4">
        <v>13.36</v>
      </c>
      <c r="CJ35" s="4">
        <v>13.26</v>
      </c>
      <c r="CK35" s="4">
        <v>13.09</v>
      </c>
      <c r="CL35" s="4">
        <v>12.91</v>
      </c>
      <c r="CM35" s="4">
        <v>12.73</v>
      </c>
    </row>
    <row r="36" spans="1:91">
      <c r="A36" s="2">
        <v>30</v>
      </c>
      <c r="B36" s="4">
        <v>36.6</v>
      </c>
      <c r="C36" s="4">
        <v>33.409999999999997</v>
      </c>
      <c r="D36" s="4">
        <v>37.840000000000003</v>
      </c>
      <c r="E36" s="4">
        <v>33.08</v>
      </c>
      <c r="F36" s="4">
        <v>37.07</v>
      </c>
      <c r="G36" s="4">
        <v>40.68</v>
      </c>
      <c r="H36" s="4">
        <v>31.14</v>
      </c>
      <c r="I36" s="4">
        <v>38.159999999999997</v>
      </c>
      <c r="J36" s="4">
        <v>38.5</v>
      </c>
      <c r="K36" s="4">
        <v>36.479999999999997</v>
      </c>
      <c r="L36" s="4">
        <v>34.68</v>
      </c>
      <c r="M36" s="4">
        <v>35.049999999999997</v>
      </c>
      <c r="N36" s="4">
        <v>34.479999999999997</v>
      </c>
      <c r="O36" s="4">
        <v>34.22</v>
      </c>
      <c r="P36" s="4">
        <v>33.94</v>
      </c>
      <c r="Q36" s="4">
        <v>33.630000000000003</v>
      </c>
      <c r="R36" s="4">
        <v>33.369999999999997</v>
      </c>
      <c r="S36" s="4">
        <v>33.130000000000003</v>
      </c>
      <c r="T36" s="4">
        <v>32.79</v>
      </c>
      <c r="U36" s="4">
        <v>32.42</v>
      </c>
      <c r="V36" s="4">
        <v>32.11</v>
      </c>
      <c r="W36" s="4">
        <v>31.76</v>
      </c>
      <c r="X36" s="4">
        <v>31.42</v>
      </c>
      <c r="Y36" s="4">
        <v>31.14</v>
      </c>
      <c r="Z36" s="4">
        <v>30.91</v>
      </c>
      <c r="AA36" s="4">
        <v>30.58</v>
      </c>
      <c r="AB36" s="4">
        <v>30.23</v>
      </c>
      <c r="AC36" s="4">
        <v>29.89</v>
      </c>
      <c r="AD36" s="4">
        <v>29.52</v>
      </c>
      <c r="AE36" s="4">
        <v>29.19</v>
      </c>
      <c r="AF36" s="4">
        <v>28.86</v>
      </c>
      <c r="AG36" s="4">
        <v>28.6</v>
      </c>
      <c r="AH36" s="4">
        <v>28.22</v>
      </c>
      <c r="AI36" s="4">
        <v>27.8</v>
      </c>
      <c r="AJ36" s="4">
        <v>27.49</v>
      </c>
      <c r="AK36" s="4">
        <v>27.19</v>
      </c>
      <c r="AL36" s="4">
        <v>26.85</v>
      </c>
      <c r="AM36" s="4">
        <v>26.55</v>
      </c>
      <c r="AN36" s="4">
        <v>26.25</v>
      </c>
      <c r="AO36" s="4">
        <v>25.94</v>
      </c>
      <c r="AP36" s="4">
        <v>25.62</v>
      </c>
      <c r="AQ36" s="4">
        <v>25.25</v>
      </c>
      <c r="AR36" s="4">
        <v>25.01</v>
      </c>
      <c r="AS36" s="4">
        <v>24.79</v>
      </c>
      <c r="AT36" s="4">
        <v>24.43</v>
      </c>
      <c r="AU36" s="4">
        <v>24.07</v>
      </c>
      <c r="AV36" s="4">
        <v>23.72</v>
      </c>
      <c r="AW36" s="4">
        <v>23.43</v>
      </c>
      <c r="AX36" s="4">
        <v>23.2</v>
      </c>
      <c r="AY36" s="4">
        <v>22.95</v>
      </c>
      <c r="AZ36" s="4">
        <v>22.69</v>
      </c>
      <c r="BA36" s="4">
        <v>22.4</v>
      </c>
      <c r="BB36" s="4">
        <v>22.1</v>
      </c>
      <c r="BC36" s="4">
        <v>21.78</v>
      </c>
      <c r="BD36" s="4">
        <v>21.58</v>
      </c>
      <c r="BE36" s="4">
        <v>21.4</v>
      </c>
      <c r="BF36" s="4">
        <v>21.1</v>
      </c>
      <c r="BG36" s="4">
        <v>20.87</v>
      </c>
      <c r="BH36" s="4">
        <v>20.63</v>
      </c>
      <c r="BI36" s="4">
        <v>20.399999999999999</v>
      </c>
      <c r="BJ36" s="4">
        <v>20.190000000000001</v>
      </c>
      <c r="BK36" s="4">
        <v>19.940000000000001</v>
      </c>
      <c r="BL36" s="4">
        <v>19.64</v>
      </c>
      <c r="BM36" s="4">
        <v>19.309999999999999</v>
      </c>
      <c r="BN36" s="4">
        <v>19.09</v>
      </c>
      <c r="BO36" s="4">
        <v>18.899999999999999</v>
      </c>
      <c r="BP36" s="4">
        <v>18.68</v>
      </c>
      <c r="BQ36" s="4">
        <v>18.48</v>
      </c>
      <c r="BR36" s="4">
        <v>18.3</v>
      </c>
      <c r="BS36" s="4">
        <v>18</v>
      </c>
      <c r="BT36" s="4">
        <v>17.72</v>
      </c>
      <c r="BU36" s="4">
        <v>17.5</v>
      </c>
      <c r="BV36" s="4">
        <v>17.28</v>
      </c>
      <c r="BW36" s="4">
        <v>17.13</v>
      </c>
      <c r="BX36" s="4">
        <v>16.97</v>
      </c>
      <c r="BY36" s="4">
        <v>16.8</v>
      </c>
      <c r="BZ36" s="4">
        <v>16.54</v>
      </c>
      <c r="CA36" s="4">
        <v>16.260000000000002</v>
      </c>
      <c r="CB36" s="4">
        <v>16.12</v>
      </c>
      <c r="CC36" s="4">
        <v>15.95</v>
      </c>
      <c r="CD36" s="4">
        <v>15.7</v>
      </c>
      <c r="CE36" s="4">
        <v>15.58</v>
      </c>
      <c r="CF36" s="4">
        <v>15.45</v>
      </c>
      <c r="CG36" s="4">
        <v>15.23</v>
      </c>
      <c r="CH36" s="4">
        <v>15.07</v>
      </c>
      <c r="CI36" s="4">
        <v>14.91</v>
      </c>
      <c r="CJ36" s="4">
        <v>14.73</v>
      </c>
      <c r="CK36" s="4">
        <v>14.56</v>
      </c>
      <c r="CL36" s="4">
        <v>14.38</v>
      </c>
      <c r="CM36" s="4">
        <v>14.2</v>
      </c>
    </row>
    <row r="37" spans="1:91">
      <c r="A37" s="2">
        <v>31</v>
      </c>
      <c r="B37" s="4">
        <v>39.58</v>
      </c>
      <c r="C37" s="4">
        <v>40.24</v>
      </c>
      <c r="D37" s="4">
        <v>41.07</v>
      </c>
      <c r="E37" s="4">
        <v>35.74</v>
      </c>
      <c r="F37" s="4">
        <v>38.72</v>
      </c>
      <c r="G37" s="4">
        <v>39.31</v>
      </c>
      <c r="H37" s="4">
        <v>34.29</v>
      </c>
      <c r="I37" s="4">
        <v>40.78</v>
      </c>
      <c r="J37" s="4">
        <v>37.67</v>
      </c>
      <c r="K37" s="4">
        <v>38.86</v>
      </c>
      <c r="L37" s="4">
        <v>38.75</v>
      </c>
      <c r="M37" s="4">
        <v>37.909999999999997</v>
      </c>
      <c r="N37" s="4">
        <v>37.71</v>
      </c>
      <c r="O37" s="4">
        <v>37.44</v>
      </c>
      <c r="P37" s="4">
        <v>37.07</v>
      </c>
      <c r="Q37" s="4">
        <v>36.770000000000003</v>
      </c>
      <c r="R37" s="4">
        <v>36.57</v>
      </c>
      <c r="S37" s="4">
        <v>36.24</v>
      </c>
      <c r="T37" s="4">
        <v>35.880000000000003</v>
      </c>
      <c r="U37" s="4">
        <v>35.57</v>
      </c>
      <c r="V37" s="4">
        <v>35.18</v>
      </c>
      <c r="W37" s="4">
        <v>34.880000000000003</v>
      </c>
      <c r="X37" s="4">
        <v>34.590000000000003</v>
      </c>
      <c r="Y37" s="4">
        <v>34.31</v>
      </c>
      <c r="Z37" s="4">
        <v>34</v>
      </c>
      <c r="AA37" s="4">
        <v>33.65</v>
      </c>
      <c r="AB37" s="4">
        <v>33.29</v>
      </c>
      <c r="AC37" s="4">
        <v>32.880000000000003</v>
      </c>
      <c r="AD37" s="4">
        <v>32.549999999999997</v>
      </c>
      <c r="AE37" s="4">
        <v>32.19</v>
      </c>
      <c r="AF37" s="4">
        <v>31.81</v>
      </c>
      <c r="AG37" s="4">
        <v>31.34</v>
      </c>
      <c r="AH37" s="4">
        <v>30.94</v>
      </c>
      <c r="AI37" s="4">
        <v>30.61</v>
      </c>
      <c r="AJ37" s="4">
        <v>30.2</v>
      </c>
      <c r="AK37" s="4">
        <v>29.89</v>
      </c>
      <c r="AL37" s="4">
        <v>29.53</v>
      </c>
      <c r="AM37" s="4">
        <v>29.1</v>
      </c>
      <c r="AN37" s="4">
        <v>28.8</v>
      </c>
      <c r="AO37" s="4">
        <v>28.5</v>
      </c>
      <c r="AP37" s="4">
        <v>28.11</v>
      </c>
      <c r="AQ37" s="4">
        <v>27.78</v>
      </c>
      <c r="AR37" s="4">
        <v>27.48</v>
      </c>
      <c r="AS37" s="4">
        <v>27.12</v>
      </c>
      <c r="AT37" s="4">
        <v>26.76</v>
      </c>
      <c r="AU37" s="4">
        <v>26.4</v>
      </c>
      <c r="AV37" s="4">
        <v>26.13</v>
      </c>
      <c r="AW37" s="4">
        <v>25.85</v>
      </c>
      <c r="AX37" s="4">
        <v>25.55</v>
      </c>
      <c r="AY37" s="4">
        <v>25.31</v>
      </c>
      <c r="AZ37" s="4">
        <v>25.05</v>
      </c>
      <c r="BA37" s="4">
        <v>24.77</v>
      </c>
      <c r="BB37" s="4">
        <v>24.39</v>
      </c>
      <c r="BC37" s="4">
        <v>24.07</v>
      </c>
      <c r="BD37" s="4">
        <v>23.79</v>
      </c>
      <c r="BE37" s="4">
        <v>23.45</v>
      </c>
      <c r="BF37" s="4">
        <v>23.22</v>
      </c>
      <c r="BG37" s="4">
        <v>22.96</v>
      </c>
      <c r="BH37" s="4">
        <v>22.64</v>
      </c>
      <c r="BI37" s="4">
        <v>22.39</v>
      </c>
      <c r="BJ37" s="4">
        <v>22.17</v>
      </c>
      <c r="BK37" s="4">
        <v>21.84</v>
      </c>
      <c r="BL37" s="4">
        <v>21.54</v>
      </c>
      <c r="BM37" s="4">
        <v>21.27</v>
      </c>
      <c r="BN37" s="4">
        <v>20.97</v>
      </c>
      <c r="BO37" s="4">
        <v>20.72</v>
      </c>
      <c r="BP37" s="4">
        <v>20.51</v>
      </c>
      <c r="BQ37" s="4">
        <v>20.309999999999999</v>
      </c>
      <c r="BR37" s="4">
        <v>20.079999999999998</v>
      </c>
      <c r="BS37" s="4">
        <v>19.79</v>
      </c>
      <c r="BT37" s="4">
        <v>19.52</v>
      </c>
      <c r="BU37" s="4">
        <v>19.309999999999999</v>
      </c>
      <c r="BV37" s="4">
        <v>19.11</v>
      </c>
      <c r="BW37" s="4">
        <v>18.899999999999999</v>
      </c>
      <c r="BX37" s="4">
        <v>18.760000000000002</v>
      </c>
      <c r="BY37" s="4">
        <v>18.53</v>
      </c>
      <c r="BZ37" s="4">
        <v>18.21</v>
      </c>
      <c r="CA37" s="4">
        <v>17.940000000000001</v>
      </c>
      <c r="CB37" s="4">
        <v>17.73</v>
      </c>
      <c r="CC37" s="4">
        <v>17.5</v>
      </c>
      <c r="CD37" s="4">
        <v>17.32</v>
      </c>
      <c r="CE37" s="4">
        <v>17.21</v>
      </c>
      <c r="CF37" s="4">
        <v>16.93</v>
      </c>
      <c r="CG37" s="4">
        <v>16.64</v>
      </c>
      <c r="CH37" s="4">
        <v>16.48</v>
      </c>
      <c r="CI37" s="4">
        <v>16.309999999999999</v>
      </c>
      <c r="CJ37" s="4">
        <v>16.07</v>
      </c>
      <c r="CK37" s="4">
        <v>15.89</v>
      </c>
      <c r="CL37" s="4">
        <v>15.7</v>
      </c>
      <c r="CM37" s="4">
        <v>15.52</v>
      </c>
    </row>
    <row r="38" spans="1:91">
      <c r="A38" s="2">
        <v>32</v>
      </c>
      <c r="B38" s="4">
        <v>42.79</v>
      </c>
      <c r="C38" s="4">
        <v>41.42</v>
      </c>
      <c r="D38" s="4">
        <v>43.94</v>
      </c>
      <c r="E38" s="4">
        <v>48.69</v>
      </c>
      <c r="F38" s="4">
        <v>43.9</v>
      </c>
      <c r="G38" s="4">
        <v>45.42</v>
      </c>
      <c r="H38" s="4">
        <v>40.44</v>
      </c>
      <c r="I38" s="4">
        <v>45.88</v>
      </c>
      <c r="J38" s="4">
        <v>42.97</v>
      </c>
      <c r="K38" s="4">
        <v>42.44</v>
      </c>
      <c r="L38" s="4">
        <v>41.38</v>
      </c>
      <c r="M38" s="4">
        <v>41.25</v>
      </c>
      <c r="N38" s="4">
        <v>41.06</v>
      </c>
      <c r="O38" s="4">
        <v>40.71</v>
      </c>
      <c r="P38" s="4">
        <v>40.39</v>
      </c>
      <c r="Q38" s="4">
        <v>40.090000000000003</v>
      </c>
      <c r="R38" s="4">
        <v>39.76</v>
      </c>
      <c r="S38" s="4">
        <v>39.47</v>
      </c>
      <c r="T38" s="4">
        <v>39.159999999999997</v>
      </c>
      <c r="U38" s="4">
        <v>38.770000000000003</v>
      </c>
      <c r="V38" s="4">
        <v>38.520000000000003</v>
      </c>
      <c r="W38" s="4">
        <v>38.26</v>
      </c>
      <c r="X38" s="4">
        <v>37.81</v>
      </c>
      <c r="Y38" s="4">
        <v>37.4</v>
      </c>
      <c r="Z38" s="4">
        <v>37.07</v>
      </c>
      <c r="AA38" s="4">
        <v>36.71</v>
      </c>
      <c r="AB38" s="4">
        <v>36.26</v>
      </c>
      <c r="AC38" s="4">
        <v>35.869999999999997</v>
      </c>
      <c r="AD38" s="4">
        <v>35.44</v>
      </c>
      <c r="AE38" s="4">
        <v>34.99</v>
      </c>
      <c r="AF38" s="4">
        <v>34.619999999999997</v>
      </c>
      <c r="AG38" s="4">
        <v>34.19</v>
      </c>
      <c r="AH38" s="4">
        <v>33.76</v>
      </c>
      <c r="AI38" s="4">
        <v>33.35</v>
      </c>
      <c r="AJ38" s="4">
        <v>33.01</v>
      </c>
      <c r="AK38" s="4">
        <v>32.65</v>
      </c>
      <c r="AL38" s="4">
        <v>32.200000000000003</v>
      </c>
      <c r="AM38" s="4">
        <v>31.83</v>
      </c>
      <c r="AN38" s="4">
        <v>31.53</v>
      </c>
      <c r="AO38" s="4">
        <v>31.11</v>
      </c>
      <c r="AP38" s="4">
        <v>30.66</v>
      </c>
      <c r="AQ38" s="4">
        <v>30.3</v>
      </c>
      <c r="AR38" s="4">
        <v>30</v>
      </c>
      <c r="AS38" s="4">
        <v>29.64</v>
      </c>
      <c r="AT38" s="4">
        <v>29.29</v>
      </c>
      <c r="AU38" s="4">
        <v>29.01</v>
      </c>
      <c r="AV38" s="4">
        <v>28.6</v>
      </c>
      <c r="AW38" s="4">
        <v>28.19</v>
      </c>
      <c r="AX38" s="4">
        <v>27.9</v>
      </c>
      <c r="AY38" s="4">
        <v>27.66</v>
      </c>
      <c r="AZ38" s="4">
        <v>27.33</v>
      </c>
      <c r="BA38" s="4">
        <v>26.9</v>
      </c>
      <c r="BB38" s="4">
        <v>26.53</v>
      </c>
      <c r="BC38" s="4">
        <v>26.2</v>
      </c>
      <c r="BD38" s="4">
        <v>25.84</v>
      </c>
      <c r="BE38" s="4">
        <v>25.57</v>
      </c>
      <c r="BF38" s="4">
        <v>25.32</v>
      </c>
      <c r="BG38" s="4">
        <v>24.98</v>
      </c>
      <c r="BH38" s="4">
        <v>24.71</v>
      </c>
      <c r="BI38" s="4">
        <v>24.45</v>
      </c>
      <c r="BJ38" s="4">
        <v>24.14</v>
      </c>
      <c r="BK38" s="4">
        <v>23.8</v>
      </c>
      <c r="BL38" s="4">
        <v>23.49</v>
      </c>
      <c r="BM38" s="4">
        <v>23.22</v>
      </c>
      <c r="BN38" s="4">
        <v>22.92</v>
      </c>
      <c r="BO38" s="4">
        <v>22.67</v>
      </c>
      <c r="BP38" s="4">
        <v>22.46</v>
      </c>
      <c r="BQ38" s="4">
        <v>22.21</v>
      </c>
      <c r="BR38" s="4">
        <v>21.85</v>
      </c>
      <c r="BS38" s="4">
        <v>21.57</v>
      </c>
      <c r="BT38" s="4">
        <v>21.38</v>
      </c>
      <c r="BU38" s="4">
        <v>21.12</v>
      </c>
      <c r="BV38" s="4">
        <v>20.86</v>
      </c>
      <c r="BW38" s="4">
        <v>20.6</v>
      </c>
      <c r="BX38" s="4">
        <v>20.39</v>
      </c>
      <c r="BY38" s="4">
        <v>20.100000000000001</v>
      </c>
      <c r="BZ38" s="4">
        <v>19.79</v>
      </c>
      <c r="CA38" s="4">
        <v>19.600000000000001</v>
      </c>
      <c r="CB38" s="4">
        <v>19.399999999999999</v>
      </c>
      <c r="CC38" s="4">
        <v>19.18</v>
      </c>
      <c r="CD38" s="4">
        <v>19.010000000000002</v>
      </c>
      <c r="CE38" s="4">
        <v>18.75</v>
      </c>
      <c r="CF38" s="4">
        <v>18.399999999999999</v>
      </c>
      <c r="CG38" s="4">
        <v>18.18</v>
      </c>
      <c r="CH38" s="4">
        <v>18.02</v>
      </c>
      <c r="CI38" s="4">
        <v>17.78</v>
      </c>
      <c r="CJ38" s="4">
        <v>17.53</v>
      </c>
      <c r="CK38" s="4">
        <v>17.350000000000001</v>
      </c>
      <c r="CL38" s="4">
        <v>17.16</v>
      </c>
      <c r="CM38" s="4">
        <v>16.98</v>
      </c>
    </row>
    <row r="39" spans="1:91">
      <c r="A39" s="2">
        <v>33</v>
      </c>
      <c r="B39" s="4">
        <v>49.81</v>
      </c>
      <c r="C39" s="4">
        <v>42.52</v>
      </c>
      <c r="D39" s="4">
        <v>48.16</v>
      </c>
      <c r="E39" s="4">
        <v>50.32</v>
      </c>
      <c r="F39" s="4">
        <v>43.49</v>
      </c>
      <c r="G39" s="4">
        <v>44.8</v>
      </c>
      <c r="H39" s="4">
        <v>55.07</v>
      </c>
      <c r="I39" s="4">
        <v>47.2</v>
      </c>
      <c r="J39" s="4">
        <v>46.39</v>
      </c>
      <c r="K39" s="4">
        <v>45.13</v>
      </c>
      <c r="L39" s="4">
        <v>45.04</v>
      </c>
      <c r="M39" s="4">
        <v>44.88</v>
      </c>
      <c r="N39" s="4">
        <v>44.52</v>
      </c>
      <c r="O39" s="4">
        <v>44.23</v>
      </c>
      <c r="P39" s="4">
        <v>43.88</v>
      </c>
      <c r="Q39" s="4">
        <v>43.46</v>
      </c>
      <c r="R39" s="4">
        <v>43.2</v>
      </c>
      <c r="S39" s="4">
        <v>42.87</v>
      </c>
      <c r="T39" s="4">
        <v>42.48</v>
      </c>
      <c r="U39" s="4">
        <v>42.29</v>
      </c>
      <c r="V39" s="4">
        <v>41.98</v>
      </c>
      <c r="W39" s="4">
        <v>41.49</v>
      </c>
      <c r="X39" s="4">
        <v>41.09</v>
      </c>
      <c r="Y39" s="4">
        <v>40.67</v>
      </c>
      <c r="Z39" s="4">
        <v>40.200000000000003</v>
      </c>
      <c r="AA39" s="4">
        <v>39.75</v>
      </c>
      <c r="AB39" s="4">
        <v>39.36</v>
      </c>
      <c r="AC39" s="4">
        <v>38.96</v>
      </c>
      <c r="AD39" s="4">
        <v>38.450000000000003</v>
      </c>
      <c r="AE39" s="4">
        <v>38.020000000000003</v>
      </c>
      <c r="AF39" s="4">
        <v>37.6</v>
      </c>
      <c r="AG39" s="4">
        <v>37.090000000000003</v>
      </c>
      <c r="AH39" s="4">
        <v>36.68</v>
      </c>
      <c r="AI39" s="4">
        <v>36.32</v>
      </c>
      <c r="AJ39" s="4">
        <v>35.93</v>
      </c>
      <c r="AK39" s="4">
        <v>35.46</v>
      </c>
      <c r="AL39" s="4">
        <v>35.04</v>
      </c>
      <c r="AM39" s="4">
        <v>34.67</v>
      </c>
      <c r="AN39" s="4">
        <v>34.19</v>
      </c>
      <c r="AO39" s="4">
        <v>33.71</v>
      </c>
      <c r="AP39" s="4">
        <v>33.33</v>
      </c>
      <c r="AQ39" s="4">
        <v>32.94</v>
      </c>
      <c r="AR39" s="4">
        <v>32.520000000000003</v>
      </c>
      <c r="AS39" s="4">
        <v>32.159999999999997</v>
      </c>
      <c r="AT39" s="4">
        <v>31.8</v>
      </c>
      <c r="AU39" s="4">
        <v>31.38</v>
      </c>
      <c r="AV39" s="4">
        <v>30.92</v>
      </c>
      <c r="AW39" s="4">
        <v>30.58</v>
      </c>
      <c r="AX39" s="4">
        <v>30.29</v>
      </c>
      <c r="AY39" s="4">
        <v>29.92</v>
      </c>
      <c r="AZ39" s="4">
        <v>29.52</v>
      </c>
      <c r="BA39" s="4">
        <v>29.17</v>
      </c>
      <c r="BB39" s="4">
        <v>28.86</v>
      </c>
      <c r="BC39" s="4">
        <v>28.53</v>
      </c>
      <c r="BD39" s="4">
        <v>28.17</v>
      </c>
      <c r="BE39" s="4">
        <v>27.75</v>
      </c>
      <c r="BF39" s="4">
        <v>27.41</v>
      </c>
      <c r="BG39" s="4">
        <v>27.19</v>
      </c>
      <c r="BH39" s="4">
        <v>26.83</v>
      </c>
      <c r="BI39" s="4">
        <v>26.49</v>
      </c>
      <c r="BJ39" s="4">
        <v>26.17</v>
      </c>
      <c r="BK39" s="4">
        <v>25.82</v>
      </c>
      <c r="BL39" s="4">
        <v>25.5</v>
      </c>
      <c r="BM39" s="4">
        <v>25.15</v>
      </c>
      <c r="BN39" s="4">
        <v>24.92</v>
      </c>
      <c r="BO39" s="4">
        <v>24.67</v>
      </c>
      <c r="BP39" s="4">
        <v>24.4</v>
      </c>
      <c r="BQ39" s="4">
        <v>24.09</v>
      </c>
      <c r="BR39" s="4">
        <v>23.74</v>
      </c>
      <c r="BS39" s="4">
        <v>23.48</v>
      </c>
      <c r="BT39" s="4">
        <v>23.23</v>
      </c>
      <c r="BU39" s="4">
        <v>22.91</v>
      </c>
      <c r="BV39" s="4">
        <v>22.6</v>
      </c>
      <c r="BW39" s="4">
        <v>22.35</v>
      </c>
      <c r="BX39" s="4">
        <v>22.09</v>
      </c>
      <c r="BY39" s="4">
        <v>21.81</v>
      </c>
      <c r="BZ39" s="4">
        <v>21.58</v>
      </c>
      <c r="CA39" s="4">
        <v>21.4</v>
      </c>
      <c r="CB39" s="4">
        <v>21.13</v>
      </c>
      <c r="CC39" s="4">
        <v>20.77</v>
      </c>
      <c r="CD39" s="4">
        <v>20.47</v>
      </c>
      <c r="CE39" s="4">
        <v>20.21</v>
      </c>
      <c r="CF39" s="4">
        <v>20.010000000000002</v>
      </c>
      <c r="CG39" s="4">
        <v>19.86</v>
      </c>
      <c r="CH39" s="4">
        <v>19.63</v>
      </c>
      <c r="CI39" s="4">
        <v>19.309999999999999</v>
      </c>
      <c r="CJ39" s="4">
        <v>19.13</v>
      </c>
      <c r="CK39" s="4">
        <v>18.95</v>
      </c>
      <c r="CL39" s="4">
        <v>18.690000000000001</v>
      </c>
      <c r="CM39" s="4">
        <v>18.489999999999998</v>
      </c>
    </row>
    <row r="40" spans="1:91">
      <c r="A40" s="2">
        <v>34</v>
      </c>
      <c r="B40" s="4">
        <v>48.13</v>
      </c>
      <c r="C40" s="4">
        <v>54.14</v>
      </c>
      <c r="D40" s="4">
        <v>47.03</v>
      </c>
      <c r="E40" s="4">
        <v>58.8</v>
      </c>
      <c r="F40" s="4">
        <v>55.17</v>
      </c>
      <c r="G40" s="4">
        <v>53.77</v>
      </c>
      <c r="H40" s="4">
        <v>51.71</v>
      </c>
      <c r="I40" s="4">
        <v>50.75</v>
      </c>
      <c r="J40" s="4">
        <v>49.35</v>
      </c>
      <c r="K40" s="4">
        <v>49.13</v>
      </c>
      <c r="L40" s="4">
        <v>49.02</v>
      </c>
      <c r="M40" s="4">
        <v>48.78</v>
      </c>
      <c r="N40" s="4">
        <v>48.42</v>
      </c>
      <c r="O40" s="4">
        <v>48.07</v>
      </c>
      <c r="P40" s="4">
        <v>47.69</v>
      </c>
      <c r="Q40" s="4">
        <v>47.35</v>
      </c>
      <c r="R40" s="4">
        <v>47.03</v>
      </c>
      <c r="S40" s="4">
        <v>46.67</v>
      </c>
      <c r="T40" s="4">
        <v>46.28</v>
      </c>
      <c r="U40" s="4">
        <v>45.88</v>
      </c>
      <c r="V40" s="4">
        <v>45.5</v>
      </c>
      <c r="W40" s="4">
        <v>45.07</v>
      </c>
      <c r="X40" s="4">
        <v>44.57</v>
      </c>
      <c r="Y40" s="4">
        <v>44.09</v>
      </c>
      <c r="Z40" s="4">
        <v>43.66</v>
      </c>
      <c r="AA40" s="4">
        <v>43.18</v>
      </c>
      <c r="AB40" s="4">
        <v>42.7</v>
      </c>
      <c r="AC40" s="4">
        <v>42.25</v>
      </c>
      <c r="AD40" s="4">
        <v>41.7</v>
      </c>
      <c r="AE40" s="4">
        <v>41.18</v>
      </c>
      <c r="AF40" s="4">
        <v>40.700000000000003</v>
      </c>
      <c r="AG40" s="4">
        <v>40.22</v>
      </c>
      <c r="AH40" s="4">
        <v>39.85</v>
      </c>
      <c r="AI40" s="4">
        <v>39.35</v>
      </c>
      <c r="AJ40" s="4">
        <v>38.79</v>
      </c>
      <c r="AK40" s="4">
        <v>38.39</v>
      </c>
      <c r="AL40" s="4">
        <v>37.94</v>
      </c>
      <c r="AM40" s="4">
        <v>37.450000000000003</v>
      </c>
      <c r="AN40" s="4">
        <v>36.97</v>
      </c>
      <c r="AO40" s="4">
        <v>36.57</v>
      </c>
      <c r="AP40" s="4">
        <v>36.130000000000003</v>
      </c>
      <c r="AQ40" s="4">
        <v>35.64</v>
      </c>
      <c r="AR40" s="4">
        <v>35.24</v>
      </c>
      <c r="AS40" s="4">
        <v>34.880000000000003</v>
      </c>
      <c r="AT40" s="4">
        <v>34.450000000000003</v>
      </c>
      <c r="AU40" s="4">
        <v>33.97</v>
      </c>
      <c r="AV40" s="4">
        <v>33.58</v>
      </c>
      <c r="AW40" s="4">
        <v>33.25</v>
      </c>
      <c r="AX40" s="4">
        <v>32.9</v>
      </c>
      <c r="AY40" s="4">
        <v>32.39</v>
      </c>
      <c r="AZ40" s="4">
        <v>31.93</v>
      </c>
      <c r="BA40" s="4">
        <v>31.64</v>
      </c>
      <c r="BB40" s="4">
        <v>31.34</v>
      </c>
      <c r="BC40" s="4">
        <v>30.87</v>
      </c>
      <c r="BD40" s="4">
        <v>30.35</v>
      </c>
      <c r="BE40" s="4">
        <v>30.06</v>
      </c>
      <c r="BF40" s="4">
        <v>29.78</v>
      </c>
      <c r="BG40" s="4">
        <v>29.4</v>
      </c>
      <c r="BH40" s="4">
        <v>29.03</v>
      </c>
      <c r="BI40" s="4">
        <v>28.73</v>
      </c>
      <c r="BJ40" s="4">
        <v>28.47</v>
      </c>
      <c r="BK40" s="4">
        <v>28.11</v>
      </c>
      <c r="BL40" s="4">
        <v>27.71</v>
      </c>
      <c r="BM40" s="4">
        <v>27.35</v>
      </c>
      <c r="BN40" s="4">
        <v>26.99</v>
      </c>
      <c r="BO40" s="4">
        <v>26.68</v>
      </c>
      <c r="BP40" s="4">
        <v>26.41</v>
      </c>
      <c r="BQ40" s="4">
        <v>26.04</v>
      </c>
      <c r="BR40" s="4">
        <v>25.7</v>
      </c>
      <c r="BS40" s="4">
        <v>25.45</v>
      </c>
      <c r="BT40" s="4">
        <v>25.15</v>
      </c>
      <c r="BU40" s="4">
        <v>24.85</v>
      </c>
      <c r="BV40" s="4">
        <v>24.55</v>
      </c>
      <c r="BW40" s="4">
        <v>24.24</v>
      </c>
      <c r="BX40" s="4">
        <v>23.92</v>
      </c>
      <c r="BY40" s="4">
        <v>23.66</v>
      </c>
      <c r="BZ40" s="4">
        <v>23.44</v>
      </c>
      <c r="CA40" s="4">
        <v>23.13</v>
      </c>
      <c r="CB40" s="4">
        <v>22.79</v>
      </c>
      <c r="CC40" s="4">
        <v>22.51</v>
      </c>
      <c r="CD40" s="4">
        <v>22.21</v>
      </c>
      <c r="CE40" s="4">
        <v>21.96</v>
      </c>
      <c r="CF40" s="4">
        <v>21.76</v>
      </c>
      <c r="CG40" s="4">
        <v>21.54</v>
      </c>
      <c r="CH40" s="4">
        <v>21.3</v>
      </c>
      <c r="CI40" s="4">
        <v>20.99</v>
      </c>
      <c r="CJ40" s="4">
        <v>20.66</v>
      </c>
      <c r="CK40" s="4">
        <v>20.399999999999999</v>
      </c>
      <c r="CL40" s="4">
        <v>20.21</v>
      </c>
      <c r="CM40" s="4">
        <v>19.940000000000001</v>
      </c>
    </row>
    <row r="41" spans="1:91">
      <c r="A41" s="2">
        <v>35</v>
      </c>
      <c r="B41" s="4">
        <v>54.36</v>
      </c>
      <c r="C41" s="4">
        <v>54.53</v>
      </c>
      <c r="D41" s="4">
        <v>57.01</v>
      </c>
      <c r="E41" s="4">
        <v>55.12</v>
      </c>
      <c r="F41" s="4">
        <v>58.67</v>
      </c>
      <c r="G41" s="4">
        <v>56.35</v>
      </c>
      <c r="H41" s="4">
        <v>55.42</v>
      </c>
      <c r="I41" s="4">
        <v>53.95</v>
      </c>
      <c r="J41" s="4">
        <v>53.67</v>
      </c>
      <c r="K41" s="4">
        <v>53.46</v>
      </c>
      <c r="L41" s="4">
        <v>53.2</v>
      </c>
      <c r="M41" s="4">
        <v>52.87</v>
      </c>
      <c r="N41" s="4">
        <v>52.54</v>
      </c>
      <c r="O41" s="4">
        <v>52.18</v>
      </c>
      <c r="P41" s="4">
        <v>51.72</v>
      </c>
      <c r="Q41" s="4">
        <v>51.38</v>
      </c>
      <c r="R41" s="4">
        <v>51.06</v>
      </c>
      <c r="S41" s="4">
        <v>50.55</v>
      </c>
      <c r="T41" s="4">
        <v>50.08</v>
      </c>
      <c r="U41" s="4">
        <v>49.69</v>
      </c>
      <c r="V41" s="4">
        <v>49.25</v>
      </c>
      <c r="W41" s="4">
        <v>48.73</v>
      </c>
      <c r="X41" s="4">
        <v>48.28</v>
      </c>
      <c r="Y41" s="4">
        <v>47.78</v>
      </c>
      <c r="Z41" s="4">
        <v>47.13</v>
      </c>
      <c r="AA41" s="4">
        <v>46.56</v>
      </c>
      <c r="AB41" s="4">
        <v>46.12</v>
      </c>
      <c r="AC41" s="4">
        <v>45.66</v>
      </c>
      <c r="AD41" s="4">
        <v>45.08</v>
      </c>
      <c r="AE41" s="4">
        <v>44.52</v>
      </c>
      <c r="AF41" s="4">
        <v>43.93</v>
      </c>
      <c r="AG41" s="4">
        <v>43.42</v>
      </c>
      <c r="AH41" s="4">
        <v>42.96</v>
      </c>
      <c r="AI41" s="4">
        <v>42.39</v>
      </c>
      <c r="AJ41" s="4">
        <v>41.9</v>
      </c>
      <c r="AK41" s="4">
        <v>41.45</v>
      </c>
      <c r="AL41" s="4">
        <v>40.98</v>
      </c>
      <c r="AM41" s="4">
        <v>40.49</v>
      </c>
      <c r="AN41" s="4">
        <v>40.020000000000003</v>
      </c>
      <c r="AO41" s="4">
        <v>39.51</v>
      </c>
      <c r="AP41" s="4">
        <v>39.01</v>
      </c>
      <c r="AQ41" s="4">
        <v>38.64</v>
      </c>
      <c r="AR41" s="4">
        <v>38.17</v>
      </c>
      <c r="AS41" s="4">
        <v>37.67</v>
      </c>
      <c r="AT41" s="4">
        <v>37.18</v>
      </c>
      <c r="AU41" s="4">
        <v>36.71</v>
      </c>
      <c r="AV41" s="4">
        <v>36.26</v>
      </c>
      <c r="AW41" s="4">
        <v>35.86</v>
      </c>
      <c r="AX41" s="4">
        <v>35.380000000000003</v>
      </c>
      <c r="AY41" s="4">
        <v>34.869999999999997</v>
      </c>
      <c r="AZ41" s="4">
        <v>34.549999999999997</v>
      </c>
      <c r="BA41" s="4">
        <v>34.200000000000003</v>
      </c>
      <c r="BB41" s="4">
        <v>33.75</v>
      </c>
      <c r="BC41" s="4">
        <v>33.340000000000003</v>
      </c>
      <c r="BD41" s="4">
        <v>33.03</v>
      </c>
      <c r="BE41" s="4">
        <v>32.659999999999997</v>
      </c>
      <c r="BF41" s="4">
        <v>32.22</v>
      </c>
      <c r="BG41" s="4">
        <v>31.76</v>
      </c>
      <c r="BH41" s="4">
        <v>31.36</v>
      </c>
      <c r="BI41" s="4">
        <v>31.05</v>
      </c>
      <c r="BJ41" s="4">
        <v>30.7</v>
      </c>
      <c r="BK41" s="4">
        <v>30.33</v>
      </c>
      <c r="BL41" s="4">
        <v>29.86</v>
      </c>
      <c r="BM41" s="4">
        <v>29.43</v>
      </c>
      <c r="BN41" s="4">
        <v>29.13</v>
      </c>
      <c r="BO41" s="4">
        <v>28.88</v>
      </c>
      <c r="BP41" s="4">
        <v>28.55</v>
      </c>
      <c r="BQ41" s="4">
        <v>28.19</v>
      </c>
      <c r="BR41" s="4">
        <v>27.86</v>
      </c>
      <c r="BS41" s="4">
        <v>27.49</v>
      </c>
      <c r="BT41" s="4">
        <v>27.14</v>
      </c>
      <c r="BU41" s="4">
        <v>26.78</v>
      </c>
      <c r="BV41" s="4">
        <v>26.43</v>
      </c>
      <c r="BW41" s="4">
        <v>26.14</v>
      </c>
      <c r="BX41" s="4">
        <v>25.9</v>
      </c>
      <c r="BY41" s="4">
        <v>25.58</v>
      </c>
      <c r="BZ41" s="4">
        <v>25.23</v>
      </c>
      <c r="CA41" s="4">
        <v>24.93</v>
      </c>
      <c r="CB41" s="4">
        <v>24.67</v>
      </c>
      <c r="CC41" s="4">
        <v>24.33</v>
      </c>
      <c r="CD41" s="4">
        <v>23.96</v>
      </c>
      <c r="CE41" s="4">
        <v>23.71</v>
      </c>
      <c r="CF41" s="4">
        <v>23.51</v>
      </c>
      <c r="CG41" s="4">
        <v>23.29</v>
      </c>
      <c r="CH41" s="4">
        <v>22.91</v>
      </c>
      <c r="CI41" s="4">
        <v>22.59</v>
      </c>
      <c r="CJ41" s="4">
        <v>22.41</v>
      </c>
      <c r="CK41" s="4">
        <v>22.14</v>
      </c>
      <c r="CL41" s="4">
        <v>21.8</v>
      </c>
      <c r="CM41" s="4">
        <v>21.6</v>
      </c>
    </row>
    <row r="42" spans="1:91">
      <c r="A42" s="2">
        <v>36</v>
      </c>
      <c r="B42" s="4">
        <v>61.54</v>
      </c>
      <c r="C42" s="4">
        <v>58.94</v>
      </c>
      <c r="D42" s="4">
        <v>57.4</v>
      </c>
      <c r="E42" s="4">
        <v>74.180000000000007</v>
      </c>
      <c r="F42" s="4">
        <v>61.37</v>
      </c>
      <c r="G42" s="4">
        <v>60.39</v>
      </c>
      <c r="H42" s="4">
        <v>58.75</v>
      </c>
      <c r="I42" s="4">
        <v>58.5</v>
      </c>
      <c r="J42" s="4">
        <v>58.18</v>
      </c>
      <c r="K42" s="4">
        <v>57.85</v>
      </c>
      <c r="L42" s="4">
        <v>57.49</v>
      </c>
      <c r="M42" s="4">
        <v>57.14</v>
      </c>
      <c r="N42" s="4">
        <v>56.76</v>
      </c>
      <c r="O42" s="4">
        <v>56.27</v>
      </c>
      <c r="P42" s="4">
        <v>55.86</v>
      </c>
      <c r="Q42" s="4">
        <v>55.47</v>
      </c>
      <c r="R42" s="4">
        <v>55.02</v>
      </c>
      <c r="S42" s="4">
        <v>54.49</v>
      </c>
      <c r="T42" s="4">
        <v>54.01</v>
      </c>
      <c r="U42" s="4">
        <v>53.55</v>
      </c>
      <c r="V42" s="4">
        <v>52.98</v>
      </c>
      <c r="W42" s="4">
        <v>52.51</v>
      </c>
      <c r="X42" s="4">
        <v>51.97</v>
      </c>
      <c r="Y42" s="4">
        <v>51.33</v>
      </c>
      <c r="Z42" s="4">
        <v>50.73</v>
      </c>
      <c r="AA42" s="4">
        <v>50.12</v>
      </c>
      <c r="AB42" s="4">
        <v>49.59</v>
      </c>
      <c r="AC42" s="4">
        <v>49.07</v>
      </c>
      <c r="AD42" s="4">
        <v>48.39</v>
      </c>
      <c r="AE42" s="4">
        <v>47.68</v>
      </c>
      <c r="AF42" s="4">
        <v>47.09</v>
      </c>
      <c r="AG42" s="4">
        <v>46.62</v>
      </c>
      <c r="AH42" s="4">
        <v>46.07</v>
      </c>
      <c r="AI42" s="4">
        <v>45.48</v>
      </c>
      <c r="AJ42" s="4">
        <v>44.95</v>
      </c>
      <c r="AK42" s="4">
        <v>44.44</v>
      </c>
      <c r="AL42" s="4">
        <v>43.95</v>
      </c>
      <c r="AM42" s="4">
        <v>43.45</v>
      </c>
      <c r="AN42" s="4">
        <v>42.87</v>
      </c>
      <c r="AO42" s="4">
        <v>42.31</v>
      </c>
      <c r="AP42" s="4">
        <v>41.89</v>
      </c>
      <c r="AQ42" s="4">
        <v>41.42</v>
      </c>
      <c r="AR42" s="4">
        <v>40.89</v>
      </c>
      <c r="AS42" s="4">
        <v>40.32</v>
      </c>
      <c r="AT42" s="4">
        <v>39.83</v>
      </c>
      <c r="AU42" s="4">
        <v>39.29</v>
      </c>
      <c r="AV42" s="4">
        <v>38.78</v>
      </c>
      <c r="AW42" s="4">
        <v>38.39</v>
      </c>
      <c r="AX42" s="4">
        <v>37.99</v>
      </c>
      <c r="AY42" s="4">
        <v>37.630000000000003</v>
      </c>
      <c r="AZ42" s="4">
        <v>37.17</v>
      </c>
      <c r="BA42" s="4">
        <v>36.74</v>
      </c>
      <c r="BB42" s="4">
        <v>36.29</v>
      </c>
      <c r="BC42" s="4">
        <v>35.81</v>
      </c>
      <c r="BD42" s="4">
        <v>35.42</v>
      </c>
      <c r="BE42" s="4">
        <v>34.97</v>
      </c>
      <c r="BF42" s="4">
        <v>34.44</v>
      </c>
      <c r="BG42" s="4">
        <v>34.03</v>
      </c>
      <c r="BH42" s="4">
        <v>33.619999999999997</v>
      </c>
      <c r="BI42" s="4">
        <v>33.229999999999997</v>
      </c>
      <c r="BJ42" s="4">
        <v>32.86</v>
      </c>
      <c r="BK42" s="4">
        <v>32.479999999999997</v>
      </c>
      <c r="BL42" s="4">
        <v>32.130000000000003</v>
      </c>
      <c r="BM42" s="4">
        <v>31.76</v>
      </c>
      <c r="BN42" s="4">
        <v>31.39</v>
      </c>
      <c r="BO42" s="4">
        <v>30.95</v>
      </c>
      <c r="BP42" s="4">
        <v>30.62</v>
      </c>
      <c r="BQ42" s="4">
        <v>30.27</v>
      </c>
      <c r="BR42" s="4">
        <v>29.82</v>
      </c>
      <c r="BS42" s="4">
        <v>29.46</v>
      </c>
      <c r="BT42" s="4">
        <v>29.12</v>
      </c>
      <c r="BU42" s="4">
        <v>28.71</v>
      </c>
      <c r="BV42" s="4">
        <v>28.37</v>
      </c>
      <c r="BW42" s="4">
        <v>28.09</v>
      </c>
      <c r="BX42" s="4">
        <v>27.73</v>
      </c>
      <c r="BY42" s="4">
        <v>27.42</v>
      </c>
      <c r="BZ42" s="4">
        <v>27.08</v>
      </c>
      <c r="CA42" s="4">
        <v>26.72</v>
      </c>
      <c r="CB42" s="4">
        <v>26.4</v>
      </c>
      <c r="CC42" s="4">
        <v>26.06</v>
      </c>
      <c r="CD42" s="4">
        <v>25.77</v>
      </c>
      <c r="CE42" s="4">
        <v>25.52</v>
      </c>
      <c r="CF42" s="4">
        <v>25.18</v>
      </c>
      <c r="CG42" s="4">
        <v>24.82</v>
      </c>
      <c r="CH42" s="4">
        <v>24.58</v>
      </c>
      <c r="CI42" s="4">
        <v>24.33</v>
      </c>
      <c r="CJ42" s="4">
        <v>24</v>
      </c>
      <c r="CK42" s="4">
        <v>23.66</v>
      </c>
      <c r="CL42" s="4">
        <v>23.46</v>
      </c>
      <c r="CM42" s="4">
        <v>23.26</v>
      </c>
    </row>
    <row r="43" spans="1:91">
      <c r="A43" s="2">
        <v>37</v>
      </c>
      <c r="B43" s="4">
        <v>73.03</v>
      </c>
      <c r="C43" s="4">
        <v>75.3</v>
      </c>
      <c r="D43" s="4">
        <v>71.12</v>
      </c>
      <c r="E43" s="4">
        <v>66.760000000000005</v>
      </c>
      <c r="F43" s="4">
        <v>65.63</v>
      </c>
      <c r="G43" s="4">
        <v>63.8</v>
      </c>
      <c r="H43" s="4">
        <v>63.45</v>
      </c>
      <c r="I43" s="4">
        <v>63.11</v>
      </c>
      <c r="J43" s="4">
        <v>62.81</v>
      </c>
      <c r="K43" s="4">
        <v>62.36</v>
      </c>
      <c r="L43" s="4">
        <v>61.98</v>
      </c>
      <c r="M43" s="4">
        <v>61.59</v>
      </c>
      <c r="N43" s="4">
        <v>61.06</v>
      </c>
      <c r="O43" s="4">
        <v>60.57</v>
      </c>
      <c r="P43" s="4">
        <v>60.07</v>
      </c>
      <c r="Q43" s="4">
        <v>59.56</v>
      </c>
      <c r="R43" s="4">
        <v>59.04</v>
      </c>
      <c r="S43" s="4">
        <v>58.55</v>
      </c>
      <c r="T43" s="4">
        <v>58.01</v>
      </c>
      <c r="U43" s="4">
        <v>57.34</v>
      </c>
      <c r="V43" s="4">
        <v>56.79</v>
      </c>
      <c r="W43" s="4">
        <v>56.24</v>
      </c>
      <c r="X43" s="4">
        <v>55.6</v>
      </c>
      <c r="Y43" s="4">
        <v>54.94</v>
      </c>
      <c r="Z43" s="4">
        <v>54.26</v>
      </c>
      <c r="AA43" s="4">
        <v>53.62</v>
      </c>
      <c r="AB43" s="4">
        <v>53.07</v>
      </c>
      <c r="AC43" s="4">
        <v>52.42</v>
      </c>
      <c r="AD43" s="4">
        <v>51.71</v>
      </c>
      <c r="AE43" s="4">
        <v>51.02</v>
      </c>
      <c r="AF43" s="4">
        <v>50.37</v>
      </c>
      <c r="AG43" s="4">
        <v>49.81</v>
      </c>
      <c r="AH43" s="4">
        <v>49.23</v>
      </c>
      <c r="AI43" s="4">
        <v>48.63</v>
      </c>
      <c r="AJ43" s="4">
        <v>48.05</v>
      </c>
      <c r="AK43" s="4">
        <v>47.55</v>
      </c>
      <c r="AL43" s="4">
        <v>46.98</v>
      </c>
      <c r="AM43" s="4">
        <v>46.36</v>
      </c>
      <c r="AN43" s="4">
        <v>45.72</v>
      </c>
      <c r="AO43" s="4">
        <v>45.17</v>
      </c>
      <c r="AP43" s="4">
        <v>44.76</v>
      </c>
      <c r="AQ43" s="4">
        <v>44.19</v>
      </c>
      <c r="AR43" s="4">
        <v>43.54</v>
      </c>
      <c r="AS43" s="4">
        <v>43.04</v>
      </c>
      <c r="AT43" s="4">
        <v>42.55</v>
      </c>
      <c r="AU43" s="4">
        <v>42.02</v>
      </c>
      <c r="AV43" s="4">
        <v>41.58</v>
      </c>
      <c r="AW43" s="4">
        <v>41.2</v>
      </c>
      <c r="AX43" s="4">
        <v>40.799999999999997</v>
      </c>
      <c r="AY43" s="4">
        <v>40.24</v>
      </c>
      <c r="AZ43" s="4">
        <v>39.71</v>
      </c>
      <c r="BA43" s="4">
        <v>39.15</v>
      </c>
      <c r="BB43" s="4">
        <v>38.619999999999997</v>
      </c>
      <c r="BC43" s="4">
        <v>38.21</v>
      </c>
      <c r="BD43" s="4">
        <v>37.75</v>
      </c>
      <c r="BE43" s="4">
        <v>37.28</v>
      </c>
      <c r="BF43" s="4">
        <v>36.880000000000003</v>
      </c>
      <c r="BG43" s="4">
        <v>36.450000000000003</v>
      </c>
      <c r="BH43" s="4">
        <v>36.020000000000003</v>
      </c>
      <c r="BI43" s="4">
        <v>35.6</v>
      </c>
      <c r="BJ43" s="4">
        <v>35.159999999999997</v>
      </c>
      <c r="BK43" s="4">
        <v>34.76</v>
      </c>
      <c r="BL43" s="4">
        <v>34.33</v>
      </c>
      <c r="BM43" s="4">
        <v>33.89</v>
      </c>
      <c r="BN43" s="4">
        <v>33.450000000000003</v>
      </c>
      <c r="BO43" s="4">
        <v>33.08</v>
      </c>
      <c r="BP43" s="4">
        <v>32.700000000000003</v>
      </c>
      <c r="BQ43" s="4">
        <v>32.35</v>
      </c>
      <c r="BR43" s="4">
        <v>31.98</v>
      </c>
      <c r="BS43" s="4">
        <v>31.5</v>
      </c>
      <c r="BT43" s="4">
        <v>31.03</v>
      </c>
      <c r="BU43" s="4">
        <v>30.64</v>
      </c>
      <c r="BV43" s="4">
        <v>30.31</v>
      </c>
      <c r="BW43" s="4">
        <v>29.98</v>
      </c>
      <c r="BX43" s="4">
        <v>29.7</v>
      </c>
      <c r="BY43" s="4">
        <v>29.34</v>
      </c>
      <c r="BZ43" s="4">
        <v>28.87</v>
      </c>
      <c r="CA43" s="4">
        <v>28.58</v>
      </c>
      <c r="CB43" s="4">
        <v>28.27</v>
      </c>
      <c r="CC43" s="4">
        <v>27.94</v>
      </c>
      <c r="CD43" s="4">
        <v>27.65</v>
      </c>
      <c r="CE43" s="4">
        <v>27.26</v>
      </c>
      <c r="CF43" s="4">
        <v>26.93</v>
      </c>
      <c r="CG43" s="4">
        <v>26.63</v>
      </c>
      <c r="CH43" s="4">
        <v>26.33</v>
      </c>
      <c r="CI43" s="4">
        <v>26</v>
      </c>
      <c r="CJ43" s="4">
        <v>25.67</v>
      </c>
      <c r="CK43" s="4">
        <v>25.4</v>
      </c>
      <c r="CL43" s="4">
        <v>25.05</v>
      </c>
      <c r="CM43" s="4">
        <v>24.63</v>
      </c>
    </row>
    <row r="44" spans="1:91">
      <c r="A44" s="2">
        <v>38</v>
      </c>
      <c r="B44" s="4">
        <v>71.77</v>
      </c>
      <c r="C44" s="4">
        <v>86.73</v>
      </c>
      <c r="D44" s="4">
        <v>72.739999999999995</v>
      </c>
      <c r="E44" s="4">
        <v>71.48</v>
      </c>
      <c r="F44" s="4">
        <v>69.489999999999995</v>
      </c>
      <c r="G44" s="4">
        <v>69.08</v>
      </c>
      <c r="H44" s="4">
        <v>68.7</v>
      </c>
      <c r="I44" s="4">
        <v>68.27</v>
      </c>
      <c r="J44" s="4">
        <v>67.8</v>
      </c>
      <c r="K44" s="4">
        <v>67.41</v>
      </c>
      <c r="L44" s="4">
        <v>66.87</v>
      </c>
      <c r="M44" s="4">
        <v>66.209999999999994</v>
      </c>
      <c r="N44" s="4">
        <v>65.7</v>
      </c>
      <c r="O44" s="4">
        <v>65.150000000000006</v>
      </c>
      <c r="P44" s="4">
        <v>64.58</v>
      </c>
      <c r="Q44" s="4">
        <v>64.010000000000005</v>
      </c>
      <c r="R44" s="4">
        <v>63.36</v>
      </c>
      <c r="S44" s="4">
        <v>62.79</v>
      </c>
      <c r="T44" s="4">
        <v>62.11</v>
      </c>
      <c r="U44" s="4">
        <v>61.45</v>
      </c>
      <c r="V44" s="4">
        <v>60.83</v>
      </c>
      <c r="W44" s="4">
        <v>60.14</v>
      </c>
      <c r="X44" s="4">
        <v>59.48</v>
      </c>
      <c r="Y44" s="4">
        <v>58.81</v>
      </c>
      <c r="Z44" s="4">
        <v>58.16</v>
      </c>
      <c r="AA44" s="4">
        <v>57.42</v>
      </c>
      <c r="AB44" s="4">
        <v>56.7</v>
      </c>
      <c r="AC44" s="4">
        <v>56.1</v>
      </c>
      <c r="AD44" s="4">
        <v>55.36</v>
      </c>
      <c r="AE44" s="4">
        <v>54.57</v>
      </c>
      <c r="AF44" s="4">
        <v>53.98</v>
      </c>
      <c r="AG44" s="4">
        <v>53.39</v>
      </c>
      <c r="AH44" s="4">
        <v>52.79</v>
      </c>
      <c r="AI44" s="4">
        <v>52.17</v>
      </c>
      <c r="AJ44" s="4">
        <v>51.55</v>
      </c>
      <c r="AK44" s="4">
        <v>50.87</v>
      </c>
      <c r="AL44" s="4">
        <v>50.16</v>
      </c>
      <c r="AM44" s="4">
        <v>49.54</v>
      </c>
      <c r="AN44" s="4">
        <v>48.98</v>
      </c>
      <c r="AO44" s="4">
        <v>48.46</v>
      </c>
      <c r="AP44" s="4">
        <v>47.86</v>
      </c>
      <c r="AQ44" s="4">
        <v>47.21</v>
      </c>
      <c r="AR44" s="4">
        <v>46.64</v>
      </c>
      <c r="AS44" s="4">
        <v>46.14</v>
      </c>
      <c r="AT44" s="4">
        <v>45.64</v>
      </c>
      <c r="AU44" s="4">
        <v>45.19</v>
      </c>
      <c r="AV44" s="4">
        <v>44.69</v>
      </c>
      <c r="AW44" s="4">
        <v>44.11</v>
      </c>
      <c r="AX44" s="4">
        <v>43.51</v>
      </c>
      <c r="AY44" s="4">
        <v>42.95</v>
      </c>
      <c r="AZ44" s="4">
        <v>42.42</v>
      </c>
      <c r="BA44" s="4">
        <v>41.93</v>
      </c>
      <c r="BB44" s="4">
        <v>41.4</v>
      </c>
      <c r="BC44" s="4">
        <v>40.909999999999997</v>
      </c>
      <c r="BD44" s="4">
        <v>40.51</v>
      </c>
      <c r="BE44" s="4">
        <v>40.03</v>
      </c>
      <c r="BF44" s="4">
        <v>39.47</v>
      </c>
      <c r="BG44" s="4">
        <v>39.020000000000003</v>
      </c>
      <c r="BH44" s="4">
        <v>38.57</v>
      </c>
      <c r="BI44" s="4">
        <v>38.07</v>
      </c>
      <c r="BJ44" s="4">
        <v>37.61</v>
      </c>
      <c r="BK44" s="4">
        <v>37.130000000000003</v>
      </c>
      <c r="BL44" s="4">
        <v>36.69</v>
      </c>
      <c r="BM44" s="4">
        <v>36.31</v>
      </c>
      <c r="BN44" s="4">
        <v>35.93</v>
      </c>
      <c r="BO44" s="4">
        <v>35.43</v>
      </c>
      <c r="BP44" s="4">
        <v>34.99</v>
      </c>
      <c r="BQ44" s="4">
        <v>34.58</v>
      </c>
      <c r="BR44" s="4">
        <v>34.090000000000003</v>
      </c>
      <c r="BS44" s="4">
        <v>33.69</v>
      </c>
      <c r="BT44" s="4">
        <v>33.299999999999997</v>
      </c>
      <c r="BU44" s="4">
        <v>32.92</v>
      </c>
      <c r="BV44" s="4">
        <v>32.549999999999997</v>
      </c>
      <c r="BW44" s="4">
        <v>32.159999999999997</v>
      </c>
      <c r="BX44" s="4">
        <v>31.76</v>
      </c>
      <c r="BY44" s="4">
        <v>31.34</v>
      </c>
      <c r="BZ44" s="4">
        <v>31.02</v>
      </c>
      <c r="CA44" s="4">
        <v>30.68</v>
      </c>
      <c r="CB44" s="4">
        <v>30.3</v>
      </c>
      <c r="CC44" s="4">
        <v>29.98</v>
      </c>
      <c r="CD44" s="4">
        <v>29.55</v>
      </c>
      <c r="CE44" s="4">
        <v>29.17</v>
      </c>
      <c r="CF44" s="4">
        <v>28.83</v>
      </c>
      <c r="CG44" s="4">
        <v>28.47</v>
      </c>
      <c r="CH44" s="4">
        <v>28.16</v>
      </c>
      <c r="CI44" s="4">
        <v>27.83</v>
      </c>
      <c r="CJ44" s="4">
        <v>27.49</v>
      </c>
      <c r="CK44" s="4">
        <v>27.08</v>
      </c>
      <c r="CL44" s="4">
        <v>26.66</v>
      </c>
      <c r="CM44" s="4">
        <v>26.45</v>
      </c>
    </row>
    <row r="45" spans="1:91">
      <c r="A45" s="2">
        <v>39</v>
      </c>
      <c r="B45" s="4">
        <v>85.13</v>
      </c>
      <c r="C45" s="4">
        <v>79.56</v>
      </c>
      <c r="D45" s="4">
        <v>78.16</v>
      </c>
      <c r="E45" s="4">
        <v>75.89</v>
      </c>
      <c r="F45" s="4">
        <v>75.430000000000007</v>
      </c>
      <c r="G45" s="4">
        <v>74.989999999999995</v>
      </c>
      <c r="H45" s="4">
        <v>74.45</v>
      </c>
      <c r="I45" s="4">
        <v>73.930000000000007</v>
      </c>
      <c r="J45" s="4">
        <v>73.41</v>
      </c>
      <c r="K45" s="4">
        <v>72.78</v>
      </c>
      <c r="L45" s="4">
        <v>72.13</v>
      </c>
      <c r="M45" s="4">
        <v>71.58</v>
      </c>
      <c r="N45" s="4">
        <v>70.989999999999995</v>
      </c>
      <c r="O45" s="4">
        <v>70.39</v>
      </c>
      <c r="P45" s="4">
        <v>69.67</v>
      </c>
      <c r="Q45" s="4">
        <v>68.86</v>
      </c>
      <c r="R45" s="4">
        <v>68.209999999999994</v>
      </c>
      <c r="S45" s="4">
        <v>67.62</v>
      </c>
      <c r="T45" s="4">
        <v>66.89</v>
      </c>
      <c r="U45" s="4">
        <v>66.099999999999994</v>
      </c>
      <c r="V45" s="4">
        <v>65.37</v>
      </c>
      <c r="W45" s="4">
        <v>64.67</v>
      </c>
      <c r="X45" s="4">
        <v>63.98</v>
      </c>
      <c r="Y45" s="4">
        <v>63.29</v>
      </c>
      <c r="Z45" s="4">
        <v>62.46</v>
      </c>
      <c r="AA45" s="4">
        <v>61.67</v>
      </c>
      <c r="AB45" s="4">
        <v>61.04</v>
      </c>
      <c r="AC45" s="4">
        <v>60.3</v>
      </c>
      <c r="AD45" s="4">
        <v>59.45</v>
      </c>
      <c r="AE45" s="4">
        <v>58.79</v>
      </c>
      <c r="AF45" s="4">
        <v>58.13</v>
      </c>
      <c r="AG45" s="4">
        <v>57.39</v>
      </c>
      <c r="AH45" s="4">
        <v>56.7</v>
      </c>
      <c r="AI45" s="4">
        <v>56.02</v>
      </c>
      <c r="AJ45" s="4">
        <v>55.3</v>
      </c>
      <c r="AK45" s="4">
        <v>54.56</v>
      </c>
      <c r="AL45" s="4">
        <v>53.95</v>
      </c>
      <c r="AM45" s="4">
        <v>53.36</v>
      </c>
      <c r="AN45" s="4">
        <v>52.7</v>
      </c>
      <c r="AO45" s="4">
        <v>52.08</v>
      </c>
      <c r="AP45" s="4">
        <v>51.44</v>
      </c>
      <c r="AQ45" s="4">
        <v>50.78</v>
      </c>
      <c r="AR45" s="4">
        <v>50.22</v>
      </c>
      <c r="AS45" s="4">
        <v>49.65</v>
      </c>
      <c r="AT45" s="4">
        <v>49.08</v>
      </c>
      <c r="AU45" s="4">
        <v>48.5</v>
      </c>
      <c r="AV45" s="4">
        <v>47.81</v>
      </c>
      <c r="AW45" s="4">
        <v>47.23</v>
      </c>
      <c r="AX45" s="4">
        <v>46.71</v>
      </c>
      <c r="AY45" s="4">
        <v>46.15</v>
      </c>
      <c r="AZ45" s="4">
        <v>45.63</v>
      </c>
      <c r="BA45" s="4">
        <v>45.06</v>
      </c>
      <c r="BB45" s="4">
        <v>44.6</v>
      </c>
      <c r="BC45" s="4">
        <v>44.11</v>
      </c>
      <c r="BD45" s="4">
        <v>43.49</v>
      </c>
      <c r="BE45" s="4">
        <v>42.92</v>
      </c>
      <c r="BF45" s="4">
        <v>42.41</v>
      </c>
      <c r="BG45" s="4">
        <v>41.87</v>
      </c>
      <c r="BH45" s="4">
        <v>41.4</v>
      </c>
      <c r="BI45" s="4">
        <v>40.94</v>
      </c>
      <c r="BJ45" s="4">
        <v>40.4</v>
      </c>
      <c r="BK45" s="4">
        <v>39.97</v>
      </c>
      <c r="BL45" s="4">
        <v>39.58</v>
      </c>
      <c r="BM45" s="4">
        <v>39.06</v>
      </c>
      <c r="BN45" s="4">
        <v>38.479999999999997</v>
      </c>
      <c r="BO45" s="4">
        <v>37.979999999999997</v>
      </c>
      <c r="BP45" s="4">
        <v>37.54</v>
      </c>
      <c r="BQ45" s="4">
        <v>37.15</v>
      </c>
      <c r="BR45" s="4">
        <v>36.799999999999997</v>
      </c>
      <c r="BS45" s="4">
        <v>36.28</v>
      </c>
      <c r="BT45" s="4">
        <v>35.78</v>
      </c>
      <c r="BU45" s="4">
        <v>35.35</v>
      </c>
      <c r="BV45" s="4">
        <v>34.92</v>
      </c>
      <c r="BW45" s="4">
        <v>34.549999999999997</v>
      </c>
      <c r="BX45" s="4">
        <v>34.17</v>
      </c>
      <c r="BY45" s="4">
        <v>33.76</v>
      </c>
      <c r="BZ45" s="4">
        <v>33.32</v>
      </c>
      <c r="CA45" s="4">
        <v>32.909999999999997</v>
      </c>
      <c r="CB45" s="4">
        <v>32.549999999999997</v>
      </c>
      <c r="CC45" s="4">
        <v>32.090000000000003</v>
      </c>
      <c r="CD45" s="4">
        <v>31.66</v>
      </c>
      <c r="CE45" s="4">
        <v>31.29</v>
      </c>
      <c r="CF45" s="4">
        <v>30.88</v>
      </c>
      <c r="CG45" s="4">
        <v>30.59</v>
      </c>
      <c r="CH45" s="4">
        <v>30.27</v>
      </c>
      <c r="CI45" s="4">
        <v>29.95</v>
      </c>
      <c r="CJ45" s="4">
        <v>29.53</v>
      </c>
      <c r="CK45" s="4">
        <v>29.11</v>
      </c>
      <c r="CL45" s="4">
        <v>28.83</v>
      </c>
      <c r="CM45" s="4">
        <v>28.54</v>
      </c>
    </row>
    <row r="46" spans="1:91">
      <c r="A46" s="2">
        <v>40</v>
      </c>
      <c r="B46" s="4">
        <v>86.96</v>
      </c>
      <c r="C46" s="4">
        <v>85.44</v>
      </c>
      <c r="D46" s="4">
        <v>82.92</v>
      </c>
      <c r="E46" s="4">
        <v>82.42</v>
      </c>
      <c r="F46" s="4">
        <v>81.91</v>
      </c>
      <c r="G46" s="4">
        <v>81.3</v>
      </c>
      <c r="H46" s="4">
        <v>80.73</v>
      </c>
      <c r="I46" s="4">
        <v>80.11</v>
      </c>
      <c r="J46" s="4">
        <v>79.489999999999995</v>
      </c>
      <c r="K46" s="4">
        <v>78.91</v>
      </c>
      <c r="L46" s="4">
        <v>78.17</v>
      </c>
      <c r="M46" s="4">
        <v>77.47</v>
      </c>
      <c r="N46" s="4">
        <v>76.87</v>
      </c>
      <c r="O46" s="4">
        <v>76.040000000000006</v>
      </c>
      <c r="P46" s="4">
        <v>75.19</v>
      </c>
      <c r="Q46" s="4">
        <v>74.52</v>
      </c>
      <c r="R46" s="4">
        <v>73.87</v>
      </c>
      <c r="S46" s="4">
        <v>73.010000000000005</v>
      </c>
      <c r="T46" s="4">
        <v>72.16</v>
      </c>
      <c r="U46" s="4">
        <v>71.400000000000006</v>
      </c>
      <c r="V46" s="4">
        <v>70.64</v>
      </c>
      <c r="W46" s="4">
        <v>69.8</v>
      </c>
      <c r="X46" s="4">
        <v>68.95</v>
      </c>
      <c r="Y46" s="4">
        <v>68.14</v>
      </c>
      <c r="Z46" s="4">
        <v>67.400000000000006</v>
      </c>
      <c r="AA46" s="4">
        <v>66.67</v>
      </c>
      <c r="AB46" s="4">
        <v>65.849999999999994</v>
      </c>
      <c r="AC46" s="4">
        <v>64.95</v>
      </c>
      <c r="AD46" s="4">
        <v>64.180000000000007</v>
      </c>
      <c r="AE46" s="4">
        <v>63.47</v>
      </c>
      <c r="AF46" s="4">
        <v>62.62</v>
      </c>
      <c r="AG46" s="4">
        <v>61.88</v>
      </c>
      <c r="AH46" s="4">
        <v>61.18</v>
      </c>
      <c r="AI46" s="4">
        <v>60.33</v>
      </c>
      <c r="AJ46" s="4">
        <v>59.56</v>
      </c>
      <c r="AK46" s="4">
        <v>58.9</v>
      </c>
      <c r="AL46" s="4">
        <v>58.22</v>
      </c>
      <c r="AM46" s="4">
        <v>57.53</v>
      </c>
      <c r="AN46" s="4">
        <v>56.84</v>
      </c>
      <c r="AO46" s="4">
        <v>56.14</v>
      </c>
      <c r="AP46" s="4">
        <v>55.48</v>
      </c>
      <c r="AQ46" s="4">
        <v>54.87</v>
      </c>
      <c r="AR46" s="4">
        <v>54.19</v>
      </c>
      <c r="AS46" s="4">
        <v>53.55</v>
      </c>
      <c r="AT46" s="4">
        <v>52.91</v>
      </c>
      <c r="AU46" s="4">
        <v>52.2</v>
      </c>
      <c r="AV46" s="4">
        <v>51.59</v>
      </c>
      <c r="AW46" s="4">
        <v>50.95</v>
      </c>
      <c r="AX46" s="4">
        <v>50.36</v>
      </c>
      <c r="AY46" s="4">
        <v>49.82</v>
      </c>
      <c r="AZ46" s="4">
        <v>49.22</v>
      </c>
      <c r="BA46" s="4">
        <v>48.66</v>
      </c>
      <c r="BB46" s="4">
        <v>47.99</v>
      </c>
      <c r="BC46" s="4">
        <v>47.35</v>
      </c>
      <c r="BD46" s="4">
        <v>46.86</v>
      </c>
      <c r="BE46" s="4">
        <v>46.35</v>
      </c>
      <c r="BF46" s="4">
        <v>45.74</v>
      </c>
      <c r="BG46" s="4">
        <v>45.18</v>
      </c>
      <c r="BH46" s="4">
        <v>44.68</v>
      </c>
      <c r="BI46" s="4">
        <v>44.13</v>
      </c>
      <c r="BJ46" s="4">
        <v>43.56</v>
      </c>
      <c r="BK46" s="4">
        <v>43.05</v>
      </c>
      <c r="BL46" s="4">
        <v>42.45</v>
      </c>
      <c r="BM46" s="4">
        <v>41.92</v>
      </c>
      <c r="BN46" s="4">
        <v>41.47</v>
      </c>
      <c r="BO46" s="4">
        <v>40.97</v>
      </c>
      <c r="BP46" s="4">
        <v>40.54</v>
      </c>
      <c r="BQ46" s="4">
        <v>40.090000000000003</v>
      </c>
      <c r="BR46" s="4">
        <v>39.549999999999997</v>
      </c>
      <c r="BS46" s="4">
        <v>39.049999999999997</v>
      </c>
      <c r="BT46" s="4">
        <v>38.57</v>
      </c>
      <c r="BU46" s="4">
        <v>38.159999999999997</v>
      </c>
      <c r="BV46" s="4">
        <v>37.75</v>
      </c>
      <c r="BW46" s="4">
        <v>37.200000000000003</v>
      </c>
      <c r="BX46" s="4">
        <v>36.69</v>
      </c>
      <c r="BY46" s="4">
        <v>36.299999999999997</v>
      </c>
      <c r="BZ46" s="4">
        <v>35.869999999999997</v>
      </c>
      <c r="CA46" s="4">
        <v>35.409999999999997</v>
      </c>
      <c r="CB46" s="4">
        <v>34.979999999999997</v>
      </c>
      <c r="CC46" s="4">
        <v>34.6</v>
      </c>
      <c r="CD46" s="4">
        <v>34.19</v>
      </c>
      <c r="CE46" s="4">
        <v>33.74</v>
      </c>
      <c r="CF46" s="4">
        <v>33.4</v>
      </c>
      <c r="CG46" s="4">
        <v>33.04</v>
      </c>
      <c r="CH46" s="4">
        <v>32.659999999999997</v>
      </c>
      <c r="CI46" s="4">
        <v>32.25</v>
      </c>
      <c r="CJ46" s="4">
        <v>31.84</v>
      </c>
      <c r="CK46" s="4">
        <v>31.48</v>
      </c>
      <c r="CL46" s="4">
        <v>31.12</v>
      </c>
      <c r="CM46" s="4">
        <v>30.76</v>
      </c>
    </row>
    <row r="47" spans="1:91">
      <c r="A47" s="2">
        <v>41</v>
      </c>
      <c r="B47" s="4">
        <v>93.53</v>
      </c>
      <c r="C47" s="4">
        <v>90.84</v>
      </c>
      <c r="D47" s="4">
        <v>90.3</v>
      </c>
      <c r="E47" s="4">
        <v>89.72</v>
      </c>
      <c r="F47" s="4">
        <v>89.1</v>
      </c>
      <c r="G47" s="4">
        <v>88.45</v>
      </c>
      <c r="H47" s="4">
        <v>87.77</v>
      </c>
      <c r="I47" s="4">
        <v>87.11</v>
      </c>
      <c r="J47" s="4">
        <v>86.45</v>
      </c>
      <c r="K47" s="4">
        <v>85.62</v>
      </c>
      <c r="L47" s="4">
        <v>84.83</v>
      </c>
      <c r="M47" s="4">
        <v>84.12</v>
      </c>
      <c r="N47" s="4">
        <v>83.33</v>
      </c>
      <c r="O47" s="4">
        <v>82.53</v>
      </c>
      <c r="P47" s="4">
        <v>81.75</v>
      </c>
      <c r="Q47" s="4">
        <v>80.900000000000006</v>
      </c>
      <c r="R47" s="4">
        <v>79.989999999999995</v>
      </c>
      <c r="S47" s="4">
        <v>79.2</v>
      </c>
      <c r="T47" s="4">
        <v>78.3</v>
      </c>
      <c r="U47" s="4">
        <v>77.45</v>
      </c>
      <c r="V47" s="4">
        <v>76.53</v>
      </c>
      <c r="W47" s="4">
        <v>75.58</v>
      </c>
      <c r="X47" s="4">
        <v>74.69</v>
      </c>
      <c r="Y47" s="4">
        <v>73.83</v>
      </c>
      <c r="Z47" s="4">
        <v>73.010000000000005</v>
      </c>
      <c r="AA47" s="4">
        <v>72.069999999999993</v>
      </c>
      <c r="AB47" s="4">
        <v>71.17</v>
      </c>
      <c r="AC47" s="4">
        <v>70.36</v>
      </c>
      <c r="AD47" s="4">
        <v>69.53</v>
      </c>
      <c r="AE47" s="4">
        <v>68.650000000000006</v>
      </c>
      <c r="AF47" s="4">
        <v>67.819999999999993</v>
      </c>
      <c r="AG47" s="4">
        <v>67.040000000000006</v>
      </c>
      <c r="AH47" s="4">
        <v>66.150000000000006</v>
      </c>
      <c r="AI47" s="4">
        <v>65.31</v>
      </c>
      <c r="AJ47" s="4">
        <v>64.56</v>
      </c>
      <c r="AK47" s="4">
        <v>63.73</v>
      </c>
      <c r="AL47" s="4">
        <v>63.05</v>
      </c>
      <c r="AM47" s="4">
        <v>62.33</v>
      </c>
      <c r="AN47" s="4">
        <v>61.51</v>
      </c>
      <c r="AO47" s="4">
        <v>60.81</v>
      </c>
      <c r="AP47" s="4">
        <v>60.13</v>
      </c>
      <c r="AQ47" s="4">
        <v>59.39</v>
      </c>
      <c r="AR47" s="4">
        <v>58.73</v>
      </c>
      <c r="AS47" s="4">
        <v>58.08</v>
      </c>
      <c r="AT47" s="4">
        <v>57.31</v>
      </c>
      <c r="AU47" s="4">
        <v>56.53</v>
      </c>
      <c r="AV47" s="4">
        <v>55.79</v>
      </c>
      <c r="AW47" s="4">
        <v>55.17</v>
      </c>
      <c r="AX47" s="4">
        <v>54.59</v>
      </c>
      <c r="AY47" s="4">
        <v>53.98</v>
      </c>
      <c r="AZ47" s="4">
        <v>53.32</v>
      </c>
      <c r="BA47" s="4">
        <v>52.61</v>
      </c>
      <c r="BB47" s="4">
        <v>51.87</v>
      </c>
      <c r="BC47" s="4">
        <v>51.3</v>
      </c>
      <c r="BD47" s="4">
        <v>50.8</v>
      </c>
      <c r="BE47" s="4">
        <v>50.19</v>
      </c>
      <c r="BF47" s="4">
        <v>49.56</v>
      </c>
      <c r="BG47" s="4">
        <v>48.96</v>
      </c>
      <c r="BH47" s="4">
        <v>48.44</v>
      </c>
      <c r="BI47" s="4">
        <v>47.73</v>
      </c>
      <c r="BJ47" s="4">
        <v>47</v>
      </c>
      <c r="BK47" s="4">
        <v>46.46</v>
      </c>
      <c r="BL47" s="4">
        <v>45.98</v>
      </c>
      <c r="BM47" s="4">
        <v>45.44</v>
      </c>
      <c r="BN47" s="4">
        <v>44.92</v>
      </c>
      <c r="BO47" s="4">
        <v>44.49</v>
      </c>
      <c r="BP47" s="4">
        <v>43.87</v>
      </c>
      <c r="BQ47" s="4">
        <v>43.3</v>
      </c>
      <c r="BR47" s="4">
        <v>42.84</v>
      </c>
      <c r="BS47" s="4">
        <v>42.3</v>
      </c>
      <c r="BT47" s="4">
        <v>41.83</v>
      </c>
      <c r="BU47" s="4">
        <v>41.38</v>
      </c>
      <c r="BV47" s="4">
        <v>40.79</v>
      </c>
      <c r="BW47" s="4">
        <v>40.26</v>
      </c>
      <c r="BX47" s="4">
        <v>39.840000000000003</v>
      </c>
      <c r="BY47" s="4">
        <v>39.4</v>
      </c>
      <c r="BZ47" s="4">
        <v>38.92</v>
      </c>
      <c r="CA47" s="4">
        <v>38.4</v>
      </c>
      <c r="CB47" s="4">
        <v>37.92</v>
      </c>
      <c r="CC47" s="4">
        <v>37.47</v>
      </c>
      <c r="CD47" s="4">
        <v>36.99</v>
      </c>
      <c r="CE47" s="4">
        <v>36.549999999999997</v>
      </c>
      <c r="CF47" s="4">
        <v>36.15</v>
      </c>
      <c r="CG47" s="4">
        <v>35.71</v>
      </c>
      <c r="CH47" s="4">
        <v>35.33</v>
      </c>
      <c r="CI47" s="4">
        <v>34.99</v>
      </c>
      <c r="CJ47" s="4">
        <v>34.57</v>
      </c>
      <c r="CK47" s="4">
        <v>34.07</v>
      </c>
      <c r="CL47" s="4">
        <v>33.630000000000003</v>
      </c>
      <c r="CM47" s="4">
        <v>33.26</v>
      </c>
    </row>
    <row r="48" spans="1:91">
      <c r="A48" s="2">
        <v>42</v>
      </c>
      <c r="B48" s="4">
        <v>99.66</v>
      </c>
      <c r="C48" s="4">
        <v>99.06</v>
      </c>
      <c r="D48" s="4">
        <v>98.43</v>
      </c>
      <c r="E48" s="4">
        <v>97.84</v>
      </c>
      <c r="F48" s="4">
        <v>97.15</v>
      </c>
      <c r="G48" s="4">
        <v>96.39</v>
      </c>
      <c r="H48" s="4">
        <v>95.66</v>
      </c>
      <c r="I48" s="4">
        <v>94.89</v>
      </c>
      <c r="J48" s="4">
        <v>94.13</v>
      </c>
      <c r="K48" s="4">
        <v>93.3</v>
      </c>
      <c r="L48" s="4">
        <v>92.39</v>
      </c>
      <c r="M48" s="4">
        <v>91.68</v>
      </c>
      <c r="N48" s="4">
        <v>90.91</v>
      </c>
      <c r="O48" s="4">
        <v>89.97</v>
      </c>
      <c r="P48" s="4">
        <v>88.94</v>
      </c>
      <c r="Q48" s="4">
        <v>87.98</v>
      </c>
      <c r="R48" s="4">
        <v>87.2</v>
      </c>
      <c r="S48" s="4">
        <v>86.28</v>
      </c>
      <c r="T48" s="4">
        <v>85.3</v>
      </c>
      <c r="U48" s="4">
        <v>84.29</v>
      </c>
      <c r="V48" s="4">
        <v>83.3</v>
      </c>
      <c r="W48" s="4">
        <v>82.31</v>
      </c>
      <c r="X48" s="4">
        <v>81.31</v>
      </c>
      <c r="Y48" s="4">
        <v>80.31</v>
      </c>
      <c r="Z48" s="4">
        <v>79.27</v>
      </c>
      <c r="AA48" s="4">
        <v>78.349999999999994</v>
      </c>
      <c r="AB48" s="4">
        <v>77.48</v>
      </c>
      <c r="AC48" s="4">
        <v>76.55</v>
      </c>
      <c r="AD48" s="4">
        <v>75.599999999999994</v>
      </c>
      <c r="AE48" s="4">
        <v>74.650000000000006</v>
      </c>
      <c r="AF48" s="4">
        <v>73.72</v>
      </c>
      <c r="AG48" s="4">
        <v>72.83</v>
      </c>
      <c r="AH48" s="4">
        <v>71.989999999999995</v>
      </c>
      <c r="AI48" s="4">
        <v>71.12</v>
      </c>
      <c r="AJ48" s="4">
        <v>70.22</v>
      </c>
      <c r="AK48" s="4">
        <v>69.45</v>
      </c>
      <c r="AL48" s="4">
        <v>68.650000000000006</v>
      </c>
      <c r="AM48" s="4">
        <v>67.8</v>
      </c>
      <c r="AN48" s="4">
        <v>66.989999999999995</v>
      </c>
      <c r="AO48" s="4">
        <v>66.180000000000007</v>
      </c>
      <c r="AP48" s="4">
        <v>65.37</v>
      </c>
      <c r="AQ48" s="4">
        <v>64.64</v>
      </c>
      <c r="AR48" s="4">
        <v>63.93</v>
      </c>
      <c r="AS48" s="4">
        <v>63.15</v>
      </c>
      <c r="AT48" s="4">
        <v>62.3</v>
      </c>
      <c r="AU48" s="4">
        <v>61.54</v>
      </c>
      <c r="AV48" s="4">
        <v>60.74</v>
      </c>
      <c r="AW48" s="4">
        <v>59.99</v>
      </c>
      <c r="AX48" s="4">
        <v>59.35</v>
      </c>
      <c r="AY48" s="4">
        <v>58.68</v>
      </c>
      <c r="AZ48" s="4">
        <v>58.02</v>
      </c>
      <c r="BA48" s="4">
        <v>57.25</v>
      </c>
      <c r="BB48" s="4">
        <v>56.5</v>
      </c>
      <c r="BC48" s="4">
        <v>55.85</v>
      </c>
      <c r="BD48" s="4">
        <v>55.2</v>
      </c>
      <c r="BE48" s="4">
        <v>54.57</v>
      </c>
      <c r="BF48" s="4">
        <v>53.91</v>
      </c>
      <c r="BG48" s="4">
        <v>53.28</v>
      </c>
      <c r="BH48" s="4">
        <v>52.65</v>
      </c>
      <c r="BI48" s="4">
        <v>51.91</v>
      </c>
      <c r="BJ48" s="4">
        <v>51.22</v>
      </c>
      <c r="BK48" s="4">
        <v>50.66</v>
      </c>
      <c r="BL48" s="4">
        <v>50.1</v>
      </c>
      <c r="BM48" s="4">
        <v>49.54</v>
      </c>
      <c r="BN48" s="4">
        <v>49.01</v>
      </c>
      <c r="BO48" s="4">
        <v>48.39</v>
      </c>
      <c r="BP48" s="4">
        <v>47.71</v>
      </c>
      <c r="BQ48" s="4">
        <v>47.15</v>
      </c>
      <c r="BR48" s="4">
        <v>46.65</v>
      </c>
      <c r="BS48" s="4">
        <v>46.12</v>
      </c>
      <c r="BT48" s="4">
        <v>45.49</v>
      </c>
      <c r="BU48" s="4">
        <v>44.85</v>
      </c>
      <c r="BV48" s="4">
        <v>44.36</v>
      </c>
      <c r="BW48" s="4">
        <v>43.85</v>
      </c>
      <c r="BX48" s="4">
        <v>43.39</v>
      </c>
      <c r="BY48" s="4">
        <v>42.9</v>
      </c>
      <c r="BZ48" s="4">
        <v>42.3</v>
      </c>
      <c r="CA48" s="4">
        <v>41.73</v>
      </c>
      <c r="CB48" s="4">
        <v>41.26</v>
      </c>
      <c r="CC48" s="4">
        <v>40.83</v>
      </c>
      <c r="CD48" s="4">
        <v>40.36</v>
      </c>
      <c r="CE48" s="4">
        <v>39.92</v>
      </c>
      <c r="CF48" s="4">
        <v>39.450000000000003</v>
      </c>
      <c r="CG48" s="4">
        <v>38.869999999999997</v>
      </c>
      <c r="CH48" s="4">
        <v>38.409999999999997</v>
      </c>
      <c r="CI48" s="4">
        <v>38</v>
      </c>
      <c r="CJ48" s="4">
        <v>37.43</v>
      </c>
      <c r="CK48" s="4">
        <v>36.92</v>
      </c>
      <c r="CL48" s="4">
        <v>36.549999999999997</v>
      </c>
      <c r="CM48" s="4">
        <v>36.17</v>
      </c>
    </row>
    <row r="49" spans="1:91">
      <c r="A49" s="2">
        <v>43</v>
      </c>
      <c r="B49" s="4">
        <v>108.66</v>
      </c>
      <c r="C49" s="4">
        <v>107.97</v>
      </c>
      <c r="D49" s="4">
        <v>107.36</v>
      </c>
      <c r="E49" s="4">
        <v>106.7</v>
      </c>
      <c r="F49" s="4">
        <v>105.94</v>
      </c>
      <c r="G49" s="4">
        <v>105.12</v>
      </c>
      <c r="H49" s="4">
        <v>104.28</v>
      </c>
      <c r="I49" s="4">
        <v>103.51</v>
      </c>
      <c r="J49" s="4">
        <v>102.65</v>
      </c>
      <c r="K49" s="4">
        <v>101.7</v>
      </c>
      <c r="L49" s="4">
        <v>100.91</v>
      </c>
      <c r="M49" s="4">
        <v>100.08</v>
      </c>
      <c r="N49" s="4">
        <v>99.1</v>
      </c>
      <c r="O49" s="4">
        <v>98.02</v>
      </c>
      <c r="P49" s="4">
        <v>96.89</v>
      </c>
      <c r="Q49" s="4">
        <v>95.94</v>
      </c>
      <c r="R49" s="4">
        <v>95.03</v>
      </c>
      <c r="S49" s="4">
        <v>93.99</v>
      </c>
      <c r="T49" s="4">
        <v>92.93</v>
      </c>
      <c r="U49" s="4">
        <v>91.85</v>
      </c>
      <c r="V49" s="4">
        <v>90.74</v>
      </c>
      <c r="W49" s="4">
        <v>89.65</v>
      </c>
      <c r="X49" s="4">
        <v>88.53</v>
      </c>
      <c r="Y49" s="4">
        <v>87.44</v>
      </c>
      <c r="Z49" s="4">
        <v>86.37</v>
      </c>
      <c r="AA49" s="4">
        <v>85.39</v>
      </c>
      <c r="AB49" s="4">
        <v>84.41</v>
      </c>
      <c r="AC49" s="4">
        <v>83.34</v>
      </c>
      <c r="AD49" s="4">
        <v>82.32</v>
      </c>
      <c r="AE49" s="4">
        <v>81.3</v>
      </c>
      <c r="AF49" s="4">
        <v>80.31</v>
      </c>
      <c r="AG49" s="4">
        <v>79.37</v>
      </c>
      <c r="AH49" s="4">
        <v>78.42</v>
      </c>
      <c r="AI49" s="4">
        <v>77.510000000000005</v>
      </c>
      <c r="AJ49" s="4">
        <v>76.63</v>
      </c>
      <c r="AK49" s="4">
        <v>75.64</v>
      </c>
      <c r="AL49" s="4">
        <v>74.73</v>
      </c>
      <c r="AM49" s="4">
        <v>73.83</v>
      </c>
      <c r="AN49" s="4">
        <v>72.900000000000006</v>
      </c>
      <c r="AO49" s="4">
        <v>72.06</v>
      </c>
      <c r="AP49" s="4">
        <v>71.14</v>
      </c>
      <c r="AQ49" s="4">
        <v>70.28</v>
      </c>
      <c r="AR49" s="4">
        <v>69.53</v>
      </c>
      <c r="AS49" s="4">
        <v>68.67</v>
      </c>
      <c r="AT49" s="4">
        <v>67.900000000000006</v>
      </c>
      <c r="AU49" s="4">
        <v>67.08</v>
      </c>
      <c r="AV49" s="4">
        <v>66.16</v>
      </c>
      <c r="AW49" s="4">
        <v>65.349999999999994</v>
      </c>
      <c r="AX49" s="4">
        <v>64.59</v>
      </c>
      <c r="AY49" s="4">
        <v>63.92</v>
      </c>
      <c r="AZ49" s="4">
        <v>63.2</v>
      </c>
      <c r="BA49" s="4">
        <v>62.35</v>
      </c>
      <c r="BB49" s="4">
        <v>61.53</v>
      </c>
      <c r="BC49" s="4">
        <v>60.8</v>
      </c>
      <c r="BD49" s="4">
        <v>60.14</v>
      </c>
      <c r="BE49" s="4">
        <v>59.42</v>
      </c>
      <c r="BF49" s="4">
        <v>58.66</v>
      </c>
      <c r="BG49" s="4">
        <v>57.99</v>
      </c>
      <c r="BH49" s="4">
        <v>57.32</v>
      </c>
      <c r="BI49" s="4">
        <v>56.61</v>
      </c>
      <c r="BJ49" s="4">
        <v>55.89</v>
      </c>
      <c r="BK49" s="4">
        <v>55.24</v>
      </c>
      <c r="BL49" s="4">
        <v>54.58</v>
      </c>
      <c r="BM49" s="4">
        <v>53.88</v>
      </c>
      <c r="BN49" s="4">
        <v>53.29</v>
      </c>
      <c r="BO49" s="4">
        <v>52.6</v>
      </c>
      <c r="BP49" s="4">
        <v>51.93</v>
      </c>
      <c r="BQ49" s="4">
        <v>51.39</v>
      </c>
      <c r="BR49" s="4">
        <v>50.84</v>
      </c>
      <c r="BS49" s="4">
        <v>50.21</v>
      </c>
      <c r="BT49" s="4">
        <v>49.46</v>
      </c>
      <c r="BU49" s="4">
        <v>48.85</v>
      </c>
      <c r="BV49" s="4">
        <v>48.32</v>
      </c>
      <c r="BW49" s="4">
        <v>47.77</v>
      </c>
      <c r="BX49" s="4">
        <v>47.2</v>
      </c>
      <c r="BY49" s="4">
        <v>46.6</v>
      </c>
      <c r="BZ49" s="4">
        <v>46.02</v>
      </c>
      <c r="CA49" s="4">
        <v>45.46</v>
      </c>
      <c r="CB49" s="4">
        <v>45.01</v>
      </c>
      <c r="CC49" s="4">
        <v>44.52</v>
      </c>
      <c r="CD49" s="4">
        <v>43.98</v>
      </c>
      <c r="CE49" s="4">
        <v>43.41</v>
      </c>
      <c r="CF49" s="4">
        <v>42.73</v>
      </c>
      <c r="CG49" s="4">
        <v>42.15</v>
      </c>
      <c r="CH49" s="4">
        <v>41.76</v>
      </c>
      <c r="CI49" s="4">
        <v>41.27</v>
      </c>
      <c r="CJ49" s="4">
        <v>40.770000000000003</v>
      </c>
      <c r="CK49" s="4">
        <v>40.39</v>
      </c>
      <c r="CL49" s="4">
        <v>39.94</v>
      </c>
      <c r="CM49" s="4">
        <v>39.479999999999997</v>
      </c>
    </row>
    <row r="50" spans="1:91">
      <c r="A50" s="2">
        <v>44</v>
      </c>
      <c r="B50" s="4">
        <v>118.23</v>
      </c>
      <c r="C50" s="4">
        <v>117.5</v>
      </c>
      <c r="D50" s="4">
        <v>116.79</v>
      </c>
      <c r="E50" s="4">
        <v>116.12</v>
      </c>
      <c r="F50" s="4">
        <v>115.22</v>
      </c>
      <c r="G50" s="4">
        <v>114.34</v>
      </c>
      <c r="H50" s="4">
        <v>113.5</v>
      </c>
      <c r="I50" s="4">
        <v>112.55</v>
      </c>
      <c r="J50" s="4">
        <v>111.66</v>
      </c>
      <c r="K50" s="4">
        <v>110.71</v>
      </c>
      <c r="L50" s="4">
        <v>109.74</v>
      </c>
      <c r="M50" s="4">
        <v>108.72</v>
      </c>
      <c r="N50" s="4">
        <v>107.66</v>
      </c>
      <c r="O50" s="4">
        <v>106.44</v>
      </c>
      <c r="P50" s="4">
        <v>105.34</v>
      </c>
      <c r="Q50" s="4">
        <v>104.27</v>
      </c>
      <c r="R50" s="4">
        <v>103.1</v>
      </c>
      <c r="S50" s="4">
        <v>102.02</v>
      </c>
      <c r="T50" s="4">
        <v>100.88</v>
      </c>
      <c r="U50" s="4">
        <v>99.67</v>
      </c>
      <c r="V50" s="4">
        <v>98.51</v>
      </c>
      <c r="W50" s="4">
        <v>97.31</v>
      </c>
      <c r="X50" s="4">
        <v>96.07</v>
      </c>
      <c r="Y50" s="4">
        <v>94.9</v>
      </c>
      <c r="Z50" s="4">
        <v>93.77</v>
      </c>
      <c r="AA50" s="4">
        <v>92.59</v>
      </c>
      <c r="AB50" s="4">
        <v>91.43</v>
      </c>
      <c r="AC50" s="4">
        <v>90.35</v>
      </c>
      <c r="AD50" s="4">
        <v>89.26</v>
      </c>
      <c r="AE50" s="4">
        <v>88.22</v>
      </c>
      <c r="AF50" s="4">
        <v>87.18</v>
      </c>
      <c r="AG50" s="4">
        <v>86.11</v>
      </c>
      <c r="AH50" s="4">
        <v>85.11</v>
      </c>
      <c r="AI50" s="4">
        <v>84.12</v>
      </c>
      <c r="AJ50" s="4">
        <v>83.03</v>
      </c>
      <c r="AK50" s="4">
        <v>81.99</v>
      </c>
      <c r="AL50" s="4">
        <v>80.97</v>
      </c>
      <c r="AM50" s="4">
        <v>80.010000000000005</v>
      </c>
      <c r="AN50" s="4">
        <v>79.17</v>
      </c>
      <c r="AO50" s="4">
        <v>78.17</v>
      </c>
      <c r="AP50" s="4">
        <v>77.209999999999994</v>
      </c>
      <c r="AQ50" s="4">
        <v>76.38</v>
      </c>
      <c r="AR50" s="4">
        <v>75.37</v>
      </c>
      <c r="AS50" s="4">
        <v>74.44</v>
      </c>
      <c r="AT50" s="4">
        <v>73.59</v>
      </c>
      <c r="AU50" s="4">
        <v>72.650000000000006</v>
      </c>
      <c r="AV50" s="4">
        <v>71.81</v>
      </c>
      <c r="AW50" s="4">
        <v>71.02</v>
      </c>
      <c r="AX50" s="4">
        <v>70.13</v>
      </c>
      <c r="AY50" s="4">
        <v>69.260000000000005</v>
      </c>
      <c r="AZ50" s="4">
        <v>68.47</v>
      </c>
      <c r="BA50" s="4">
        <v>67.63</v>
      </c>
      <c r="BB50" s="4">
        <v>66.87</v>
      </c>
      <c r="BC50" s="4">
        <v>66.06</v>
      </c>
      <c r="BD50" s="4">
        <v>65.17</v>
      </c>
      <c r="BE50" s="4">
        <v>64.430000000000007</v>
      </c>
      <c r="BF50" s="4">
        <v>63.7</v>
      </c>
      <c r="BG50" s="4">
        <v>62.99</v>
      </c>
      <c r="BH50" s="4">
        <v>62.28</v>
      </c>
      <c r="BI50" s="4">
        <v>61.47</v>
      </c>
      <c r="BJ50" s="4">
        <v>60.64</v>
      </c>
      <c r="BK50" s="4">
        <v>59.9</v>
      </c>
      <c r="BL50" s="4">
        <v>59.16</v>
      </c>
      <c r="BM50" s="4">
        <v>58.44</v>
      </c>
      <c r="BN50" s="4">
        <v>57.78</v>
      </c>
      <c r="BO50" s="4">
        <v>57.03</v>
      </c>
      <c r="BP50" s="4">
        <v>56.3</v>
      </c>
      <c r="BQ50" s="4">
        <v>55.71</v>
      </c>
      <c r="BR50" s="4">
        <v>55.12</v>
      </c>
      <c r="BS50" s="4">
        <v>54.44</v>
      </c>
      <c r="BT50" s="4">
        <v>53.72</v>
      </c>
      <c r="BU50" s="4">
        <v>53.08</v>
      </c>
      <c r="BV50" s="4">
        <v>52.5</v>
      </c>
      <c r="BW50" s="4">
        <v>51.85</v>
      </c>
      <c r="BX50" s="4">
        <v>51.17</v>
      </c>
      <c r="BY50" s="4">
        <v>50.52</v>
      </c>
      <c r="BZ50" s="4">
        <v>49.89</v>
      </c>
      <c r="CA50" s="4">
        <v>49.36</v>
      </c>
      <c r="CB50" s="4">
        <v>48.85</v>
      </c>
      <c r="CC50" s="4">
        <v>48.23</v>
      </c>
      <c r="CD50" s="4">
        <v>47.56</v>
      </c>
      <c r="CE50" s="4">
        <v>46.99</v>
      </c>
      <c r="CF50" s="4">
        <v>46.45</v>
      </c>
      <c r="CG50" s="4">
        <v>45.95</v>
      </c>
      <c r="CH50" s="4">
        <v>45.41</v>
      </c>
      <c r="CI50" s="4">
        <v>44.85</v>
      </c>
      <c r="CJ50" s="4">
        <v>44.41</v>
      </c>
      <c r="CK50" s="4">
        <v>43.88</v>
      </c>
      <c r="CL50" s="4">
        <v>43.28</v>
      </c>
      <c r="CM50" s="4">
        <v>42.68</v>
      </c>
    </row>
    <row r="51" spans="1:91">
      <c r="A51" s="2">
        <v>45</v>
      </c>
      <c r="B51" s="4">
        <v>128.36000000000001</v>
      </c>
      <c r="C51" s="4">
        <v>127.6</v>
      </c>
      <c r="D51" s="4">
        <v>126.85</v>
      </c>
      <c r="E51" s="4">
        <v>125.92</v>
      </c>
      <c r="F51" s="4">
        <v>125</v>
      </c>
      <c r="G51" s="4">
        <v>124.05</v>
      </c>
      <c r="H51" s="4">
        <v>122.96</v>
      </c>
      <c r="I51" s="4">
        <v>121.96</v>
      </c>
      <c r="J51" s="4">
        <v>120.98</v>
      </c>
      <c r="K51" s="4">
        <v>119.89</v>
      </c>
      <c r="L51" s="4">
        <v>118.73</v>
      </c>
      <c r="M51" s="4">
        <v>117.66</v>
      </c>
      <c r="N51" s="4">
        <v>116.45</v>
      </c>
      <c r="O51" s="4">
        <v>115.24</v>
      </c>
      <c r="P51" s="4">
        <v>114.03</v>
      </c>
      <c r="Q51" s="4">
        <v>112.72</v>
      </c>
      <c r="R51" s="4">
        <v>111.49</v>
      </c>
      <c r="S51" s="4">
        <v>110.23</v>
      </c>
      <c r="T51" s="4">
        <v>108.95</v>
      </c>
      <c r="U51" s="4">
        <v>107.68</v>
      </c>
      <c r="V51" s="4">
        <v>106.39</v>
      </c>
      <c r="W51" s="4">
        <v>105.03</v>
      </c>
      <c r="X51" s="4">
        <v>103.74</v>
      </c>
      <c r="Y51" s="4">
        <v>102.47</v>
      </c>
      <c r="Z51" s="4">
        <v>101.16</v>
      </c>
      <c r="AA51" s="4">
        <v>99.91</v>
      </c>
      <c r="AB51" s="4">
        <v>98.75</v>
      </c>
      <c r="AC51" s="4">
        <v>97.54</v>
      </c>
      <c r="AD51" s="4">
        <v>96.38</v>
      </c>
      <c r="AE51" s="4">
        <v>95.32</v>
      </c>
      <c r="AF51" s="4">
        <v>94.16</v>
      </c>
      <c r="AG51" s="4">
        <v>92.97</v>
      </c>
      <c r="AH51" s="4">
        <v>91.86</v>
      </c>
      <c r="AI51" s="4">
        <v>90.72</v>
      </c>
      <c r="AJ51" s="4">
        <v>89.59</v>
      </c>
      <c r="AK51" s="4">
        <v>88.5</v>
      </c>
      <c r="AL51" s="4">
        <v>87.51</v>
      </c>
      <c r="AM51" s="4">
        <v>86.56</v>
      </c>
      <c r="AN51" s="4">
        <v>85.5</v>
      </c>
      <c r="AO51" s="4">
        <v>84.41</v>
      </c>
      <c r="AP51" s="4">
        <v>83.41</v>
      </c>
      <c r="AQ51" s="4">
        <v>82.38</v>
      </c>
      <c r="AR51" s="4">
        <v>81.400000000000006</v>
      </c>
      <c r="AS51" s="4">
        <v>80.400000000000006</v>
      </c>
      <c r="AT51" s="4">
        <v>79.41</v>
      </c>
      <c r="AU51" s="4">
        <v>78.55</v>
      </c>
      <c r="AV51" s="4">
        <v>77.66</v>
      </c>
      <c r="AW51" s="4">
        <v>76.680000000000007</v>
      </c>
      <c r="AX51" s="4">
        <v>75.72</v>
      </c>
      <c r="AY51" s="4">
        <v>74.86</v>
      </c>
      <c r="AZ51" s="4">
        <v>73.94</v>
      </c>
      <c r="BA51" s="4">
        <v>73.09</v>
      </c>
      <c r="BB51" s="4">
        <v>72.19</v>
      </c>
      <c r="BC51" s="4">
        <v>71.239999999999995</v>
      </c>
      <c r="BD51" s="4">
        <v>70.400000000000006</v>
      </c>
      <c r="BE51" s="4">
        <v>69.56</v>
      </c>
      <c r="BF51" s="4">
        <v>68.73</v>
      </c>
      <c r="BG51" s="4">
        <v>67.98</v>
      </c>
      <c r="BH51" s="4">
        <v>67.23</v>
      </c>
      <c r="BI51" s="4">
        <v>66.38</v>
      </c>
      <c r="BJ51" s="4">
        <v>65.59</v>
      </c>
      <c r="BK51" s="4">
        <v>64.75</v>
      </c>
      <c r="BL51" s="4">
        <v>63.86</v>
      </c>
      <c r="BM51" s="4">
        <v>63.13</v>
      </c>
      <c r="BN51" s="4">
        <v>62.39</v>
      </c>
      <c r="BO51" s="4">
        <v>61.64</v>
      </c>
      <c r="BP51" s="4">
        <v>60.92</v>
      </c>
      <c r="BQ51" s="4">
        <v>60.15</v>
      </c>
      <c r="BR51" s="4">
        <v>59.51</v>
      </c>
      <c r="BS51" s="4">
        <v>58.8</v>
      </c>
      <c r="BT51" s="4">
        <v>58.04</v>
      </c>
      <c r="BU51" s="4">
        <v>57.42</v>
      </c>
      <c r="BV51" s="4">
        <v>56.74</v>
      </c>
      <c r="BW51" s="4">
        <v>55.99</v>
      </c>
      <c r="BX51" s="4">
        <v>55.2</v>
      </c>
      <c r="BY51" s="4">
        <v>54.57</v>
      </c>
      <c r="BZ51" s="4">
        <v>53.96</v>
      </c>
      <c r="CA51" s="4">
        <v>53.38</v>
      </c>
      <c r="CB51" s="4">
        <v>52.67</v>
      </c>
      <c r="CC51" s="4">
        <v>51.92</v>
      </c>
      <c r="CD51" s="4">
        <v>51.41</v>
      </c>
      <c r="CE51" s="4">
        <v>50.84</v>
      </c>
      <c r="CF51" s="4">
        <v>50.24</v>
      </c>
      <c r="CG51" s="4">
        <v>49.66</v>
      </c>
      <c r="CH51" s="4">
        <v>49.05</v>
      </c>
      <c r="CI51" s="4">
        <v>48.55</v>
      </c>
      <c r="CJ51" s="4">
        <v>47.96</v>
      </c>
      <c r="CK51" s="4">
        <v>47.22</v>
      </c>
      <c r="CL51" s="4">
        <v>46.61</v>
      </c>
      <c r="CM51" s="4">
        <v>46.07</v>
      </c>
    </row>
    <row r="52" spans="1:91">
      <c r="A52" s="2">
        <v>46</v>
      </c>
      <c r="B52" s="4">
        <v>139.09</v>
      </c>
      <c r="C52" s="4">
        <v>138.16</v>
      </c>
      <c r="D52" s="4">
        <v>137.13</v>
      </c>
      <c r="E52" s="4">
        <v>136.11000000000001</v>
      </c>
      <c r="F52" s="4">
        <v>135.1</v>
      </c>
      <c r="G52" s="4">
        <v>133.91</v>
      </c>
      <c r="H52" s="4">
        <v>132.76</v>
      </c>
      <c r="I52" s="4">
        <v>131.69999999999999</v>
      </c>
      <c r="J52" s="4">
        <v>130.49</v>
      </c>
      <c r="K52" s="4">
        <v>129.28</v>
      </c>
      <c r="L52" s="4">
        <v>128.11000000000001</v>
      </c>
      <c r="M52" s="4">
        <v>126.81</v>
      </c>
      <c r="N52" s="4">
        <v>125.46</v>
      </c>
      <c r="O52" s="4">
        <v>124.12</v>
      </c>
      <c r="P52" s="4">
        <v>122.75</v>
      </c>
      <c r="Q52" s="4">
        <v>121.33</v>
      </c>
      <c r="R52" s="4">
        <v>119.9</v>
      </c>
      <c r="S52" s="4">
        <v>118.53</v>
      </c>
      <c r="T52" s="4">
        <v>117.11</v>
      </c>
      <c r="U52" s="4">
        <v>115.7</v>
      </c>
      <c r="V52" s="4">
        <v>114.37</v>
      </c>
      <c r="W52" s="4">
        <v>112.91</v>
      </c>
      <c r="X52" s="4">
        <v>111.5</v>
      </c>
      <c r="Y52" s="4">
        <v>110.2</v>
      </c>
      <c r="Z52" s="4">
        <v>108.83</v>
      </c>
      <c r="AA52" s="4">
        <v>107.51</v>
      </c>
      <c r="AB52" s="4">
        <v>106.22</v>
      </c>
      <c r="AC52" s="4">
        <v>104.93</v>
      </c>
      <c r="AD52" s="4">
        <v>103.7</v>
      </c>
      <c r="AE52" s="4">
        <v>102.44</v>
      </c>
      <c r="AF52" s="4">
        <v>101.15</v>
      </c>
      <c r="AG52" s="4">
        <v>99.97</v>
      </c>
      <c r="AH52" s="4">
        <v>98.8</v>
      </c>
      <c r="AI52" s="4">
        <v>97.59</v>
      </c>
      <c r="AJ52" s="4">
        <v>96.42</v>
      </c>
      <c r="AK52" s="4">
        <v>95.35</v>
      </c>
      <c r="AL52" s="4">
        <v>94.19</v>
      </c>
      <c r="AM52" s="4">
        <v>93.01</v>
      </c>
      <c r="AN52" s="4">
        <v>91.84</v>
      </c>
      <c r="AO52" s="4">
        <v>90.74</v>
      </c>
      <c r="AP52" s="4">
        <v>89.62</v>
      </c>
      <c r="AQ52" s="4">
        <v>88.56</v>
      </c>
      <c r="AR52" s="4">
        <v>87.53</v>
      </c>
      <c r="AS52" s="4">
        <v>86.46</v>
      </c>
      <c r="AT52" s="4">
        <v>85.47</v>
      </c>
      <c r="AU52" s="4">
        <v>84.48</v>
      </c>
      <c r="AV52" s="4">
        <v>83.47</v>
      </c>
      <c r="AW52" s="4">
        <v>82.5</v>
      </c>
      <c r="AX52" s="4">
        <v>81.489999999999995</v>
      </c>
      <c r="AY52" s="4">
        <v>80.5</v>
      </c>
      <c r="AZ52" s="4">
        <v>79.58</v>
      </c>
      <c r="BA52" s="4">
        <v>78.59</v>
      </c>
      <c r="BB52" s="4">
        <v>77.62</v>
      </c>
      <c r="BC52" s="4">
        <v>76.650000000000006</v>
      </c>
      <c r="BD52" s="4">
        <v>75.73</v>
      </c>
      <c r="BE52" s="4">
        <v>74.790000000000006</v>
      </c>
      <c r="BF52" s="4">
        <v>73.92</v>
      </c>
      <c r="BG52" s="4">
        <v>73.14</v>
      </c>
      <c r="BH52" s="4">
        <v>72.28</v>
      </c>
      <c r="BI52" s="4">
        <v>71.45</v>
      </c>
      <c r="BJ52" s="4">
        <v>70.5</v>
      </c>
      <c r="BK52" s="4">
        <v>69.569999999999993</v>
      </c>
      <c r="BL52" s="4">
        <v>68.72</v>
      </c>
      <c r="BM52" s="4">
        <v>67.91</v>
      </c>
      <c r="BN52" s="4">
        <v>67.16</v>
      </c>
      <c r="BO52" s="4">
        <v>66.36</v>
      </c>
      <c r="BP52" s="4">
        <v>65.52</v>
      </c>
      <c r="BQ52" s="4">
        <v>64.760000000000005</v>
      </c>
      <c r="BR52" s="4">
        <v>64.010000000000005</v>
      </c>
      <c r="BS52" s="4">
        <v>63.19</v>
      </c>
      <c r="BT52" s="4">
        <v>62.39</v>
      </c>
      <c r="BU52" s="4">
        <v>61.67</v>
      </c>
      <c r="BV52" s="4">
        <v>60.95</v>
      </c>
      <c r="BW52" s="4">
        <v>60.16</v>
      </c>
      <c r="BX52" s="4">
        <v>59.47</v>
      </c>
      <c r="BY52" s="4">
        <v>58.8</v>
      </c>
      <c r="BZ52" s="4">
        <v>58.08</v>
      </c>
      <c r="CA52" s="4">
        <v>57.3</v>
      </c>
      <c r="CB52" s="4">
        <v>56.54</v>
      </c>
      <c r="CC52" s="4">
        <v>55.94</v>
      </c>
      <c r="CD52" s="4">
        <v>55.29</v>
      </c>
      <c r="CE52" s="4">
        <v>54.67</v>
      </c>
      <c r="CF52" s="4">
        <v>54.06</v>
      </c>
      <c r="CG52" s="4">
        <v>53.41</v>
      </c>
      <c r="CH52" s="4">
        <v>52.8</v>
      </c>
      <c r="CI52" s="4">
        <v>52.08</v>
      </c>
      <c r="CJ52" s="4">
        <v>51.35</v>
      </c>
      <c r="CK52" s="4">
        <v>50.81</v>
      </c>
      <c r="CL52" s="4">
        <v>50.26</v>
      </c>
      <c r="CM52" s="4">
        <v>49.64</v>
      </c>
    </row>
    <row r="53" spans="1:91">
      <c r="A53" s="2">
        <v>47</v>
      </c>
      <c r="B53" s="4">
        <v>150.16</v>
      </c>
      <c r="C53" s="4">
        <v>149</v>
      </c>
      <c r="D53" s="4">
        <v>147.87</v>
      </c>
      <c r="E53" s="4">
        <v>146.71</v>
      </c>
      <c r="F53" s="4">
        <v>145.43</v>
      </c>
      <c r="G53" s="4">
        <v>144.16</v>
      </c>
      <c r="H53" s="4">
        <v>142.88999999999999</v>
      </c>
      <c r="I53" s="4">
        <v>141.52000000000001</v>
      </c>
      <c r="J53" s="4">
        <v>140.22</v>
      </c>
      <c r="K53" s="4">
        <v>138.94</v>
      </c>
      <c r="L53" s="4">
        <v>137.46</v>
      </c>
      <c r="M53" s="4">
        <v>135.97999999999999</v>
      </c>
      <c r="N53" s="4">
        <v>134.55000000000001</v>
      </c>
      <c r="O53" s="4">
        <v>133.02000000000001</v>
      </c>
      <c r="P53" s="4">
        <v>131.47999999999999</v>
      </c>
      <c r="Q53" s="4">
        <v>129.88</v>
      </c>
      <c r="R53" s="4">
        <v>128.38999999999999</v>
      </c>
      <c r="S53" s="4">
        <v>126.91</v>
      </c>
      <c r="T53" s="4">
        <v>125.35</v>
      </c>
      <c r="U53" s="4">
        <v>123.88</v>
      </c>
      <c r="V53" s="4">
        <v>122.36</v>
      </c>
      <c r="W53" s="4">
        <v>120.88</v>
      </c>
      <c r="X53" s="4">
        <v>119.41</v>
      </c>
      <c r="Y53" s="4">
        <v>117.94</v>
      </c>
      <c r="Z53" s="4">
        <v>116.52</v>
      </c>
      <c r="AA53" s="4">
        <v>115.19</v>
      </c>
      <c r="AB53" s="4">
        <v>113.9</v>
      </c>
      <c r="AC53" s="4">
        <v>112.4</v>
      </c>
      <c r="AD53" s="4">
        <v>110.97</v>
      </c>
      <c r="AE53" s="4">
        <v>109.69</v>
      </c>
      <c r="AF53" s="4">
        <v>108.4</v>
      </c>
      <c r="AG53" s="4">
        <v>107.1</v>
      </c>
      <c r="AH53" s="4">
        <v>105.76</v>
      </c>
      <c r="AI53" s="4">
        <v>104.52</v>
      </c>
      <c r="AJ53" s="4">
        <v>103.32</v>
      </c>
      <c r="AK53" s="4">
        <v>102.08</v>
      </c>
      <c r="AL53" s="4">
        <v>100.88</v>
      </c>
      <c r="AM53" s="4">
        <v>99.65</v>
      </c>
      <c r="AN53" s="4">
        <v>98.46</v>
      </c>
      <c r="AO53" s="4">
        <v>97.2</v>
      </c>
      <c r="AP53" s="4">
        <v>95.92</v>
      </c>
      <c r="AQ53" s="4">
        <v>94.88</v>
      </c>
      <c r="AR53" s="4">
        <v>93.74</v>
      </c>
      <c r="AS53" s="4">
        <v>92.59</v>
      </c>
      <c r="AT53" s="4">
        <v>91.53</v>
      </c>
      <c r="AU53" s="4">
        <v>90.41</v>
      </c>
      <c r="AV53" s="4">
        <v>89.42</v>
      </c>
      <c r="AW53" s="4">
        <v>88.33</v>
      </c>
      <c r="AX53" s="4">
        <v>87.26</v>
      </c>
      <c r="AY53" s="4">
        <v>86.35</v>
      </c>
      <c r="AZ53" s="4">
        <v>85.29</v>
      </c>
      <c r="BA53" s="4">
        <v>84.17</v>
      </c>
      <c r="BB53" s="4">
        <v>83.12</v>
      </c>
      <c r="BC53" s="4">
        <v>82.21</v>
      </c>
      <c r="BD53" s="4">
        <v>81.2</v>
      </c>
      <c r="BE53" s="4">
        <v>80.099999999999994</v>
      </c>
      <c r="BF53" s="4">
        <v>79.13</v>
      </c>
      <c r="BG53" s="4">
        <v>78.23</v>
      </c>
      <c r="BH53" s="4">
        <v>77.33</v>
      </c>
      <c r="BI53" s="4">
        <v>76.400000000000006</v>
      </c>
      <c r="BJ53" s="4">
        <v>75.55</v>
      </c>
      <c r="BK53" s="4">
        <v>74.59</v>
      </c>
      <c r="BL53" s="4">
        <v>73.59</v>
      </c>
      <c r="BM53" s="4">
        <v>72.75</v>
      </c>
      <c r="BN53" s="4">
        <v>71.94</v>
      </c>
      <c r="BO53" s="4">
        <v>71.069999999999993</v>
      </c>
      <c r="BP53" s="4">
        <v>70.180000000000007</v>
      </c>
      <c r="BQ53" s="4">
        <v>69.37</v>
      </c>
      <c r="BR53" s="4">
        <v>68.58</v>
      </c>
      <c r="BS53" s="4">
        <v>67.650000000000006</v>
      </c>
      <c r="BT53" s="4">
        <v>66.81</v>
      </c>
      <c r="BU53" s="4">
        <v>66.12</v>
      </c>
      <c r="BV53" s="4">
        <v>65.3</v>
      </c>
      <c r="BW53" s="4">
        <v>64.47</v>
      </c>
      <c r="BX53" s="4">
        <v>63.74</v>
      </c>
      <c r="BY53" s="4">
        <v>63.02</v>
      </c>
      <c r="BZ53" s="4">
        <v>62.19</v>
      </c>
      <c r="CA53" s="4">
        <v>61.36</v>
      </c>
      <c r="CB53" s="4">
        <v>60.68</v>
      </c>
      <c r="CC53" s="4">
        <v>60.03</v>
      </c>
      <c r="CD53" s="4">
        <v>59.39</v>
      </c>
      <c r="CE53" s="4">
        <v>58.63</v>
      </c>
      <c r="CF53" s="4">
        <v>57.82</v>
      </c>
      <c r="CG53" s="4">
        <v>57.09</v>
      </c>
      <c r="CH53" s="4">
        <v>56.41</v>
      </c>
      <c r="CI53" s="4">
        <v>55.76</v>
      </c>
      <c r="CJ53" s="4">
        <v>55.16</v>
      </c>
      <c r="CK53" s="4">
        <v>54.54</v>
      </c>
      <c r="CL53" s="4">
        <v>53.77</v>
      </c>
      <c r="CM53" s="4">
        <v>53.14</v>
      </c>
    </row>
    <row r="54" spans="1:91">
      <c r="A54" s="2">
        <v>48</v>
      </c>
      <c r="B54" s="4">
        <v>161.62</v>
      </c>
      <c r="C54" s="4">
        <v>160.24</v>
      </c>
      <c r="D54" s="4">
        <v>158.87</v>
      </c>
      <c r="E54" s="4">
        <v>157.51</v>
      </c>
      <c r="F54" s="4">
        <v>156.01</v>
      </c>
      <c r="G54" s="4">
        <v>154.56</v>
      </c>
      <c r="H54" s="4">
        <v>153.09</v>
      </c>
      <c r="I54" s="4">
        <v>151.59</v>
      </c>
      <c r="J54" s="4">
        <v>150.08000000000001</v>
      </c>
      <c r="K54" s="4">
        <v>148.47999999999999</v>
      </c>
      <c r="L54" s="4">
        <v>146.94</v>
      </c>
      <c r="M54" s="4">
        <v>145.41</v>
      </c>
      <c r="N54" s="4">
        <v>143.72</v>
      </c>
      <c r="O54" s="4">
        <v>142</v>
      </c>
      <c r="P54" s="4">
        <v>140.35</v>
      </c>
      <c r="Q54" s="4">
        <v>138.69999999999999</v>
      </c>
      <c r="R54" s="4">
        <v>137.08000000000001</v>
      </c>
      <c r="S54" s="4">
        <v>135.43</v>
      </c>
      <c r="T54" s="4">
        <v>133.72999999999999</v>
      </c>
      <c r="U54" s="4">
        <v>132.19</v>
      </c>
      <c r="V54" s="4">
        <v>130.63</v>
      </c>
      <c r="W54" s="4">
        <v>128.97999999999999</v>
      </c>
      <c r="X54" s="4">
        <v>127.46</v>
      </c>
      <c r="Y54" s="4">
        <v>125.89</v>
      </c>
      <c r="Z54" s="4">
        <v>124.4</v>
      </c>
      <c r="AA54" s="4">
        <v>122.99</v>
      </c>
      <c r="AB54" s="4">
        <v>121.45</v>
      </c>
      <c r="AC54" s="4">
        <v>119.99</v>
      </c>
      <c r="AD54" s="4">
        <v>118.61</v>
      </c>
      <c r="AE54" s="4">
        <v>117.13</v>
      </c>
      <c r="AF54" s="4">
        <v>115.65</v>
      </c>
      <c r="AG54" s="4">
        <v>114.28</v>
      </c>
      <c r="AH54" s="4">
        <v>112.96</v>
      </c>
      <c r="AI54" s="4">
        <v>111.58</v>
      </c>
      <c r="AJ54" s="4">
        <v>110.23</v>
      </c>
      <c r="AK54" s="4">
        <v>108.94</v>
      </c>
      <c r="AL54" s="4">
        <v>107.64</v>
      </c>
      <c r="AM54" s="4">
        <v>106.36</v>
      </c>
      <c r="AN54" s="4">
        <v>105.07</v>
      </c>
      <c r="AO54" s="4">
        <v>103.73</v>
      </c>
      <c r="AP54" s="4">
        <v>102.55</v>
      </c>
      <c r="AQ54" s="4">
        <v>101.33</v>
      </c>
      <c r="AR54" s="4">
        <v>100.07</v>
      </c>
      <c r="AS54" s="4">
        <v>98.92</v>
      </c>
      <c r="AT54" s="4">
        <v>97.72</v>
      </c>
      <c r="AU54" s="4">
        <v>96.62</v>
      </c>
      <c r="AV54" s="4">
        <v>95.44</v>
      </c>
      <c r="AW54" s="4">
        <v>94.22</v>
      </c>
      <c r="AX54" s="4">
        <v>93.23</v>
      </c>
      <c r="AY54" s="4">
        <v>92.19</v>
      </c>
      <c r="AZ54" s="4">
        <v>90.93</v>
      </c>
      <c r="BA54" s="4">
        <v>89.73</v>
      </c>
      <c r="BB54" s="4">
        <v>88.75</v>
      </c>
      <c r="BC54" s="4">
        <v>87.76</v>
      </c>
      <c r="BD54" s="4">
        <v>86.6</v>
      </c>
      <c r="BE54" s="4">
        <v>85.47</v>
      </c>
      <c r="BF54" s="4">
        <v>84.53</v>
      </c>
      <c r="BG54" s="4">
        <v>83.52</v>
      </c>
      <c r="BH54" s="4">
        <v>82.51</v>
      </c>
      <c r="BI54" s="4">
        <v>81.540000000000006</v>
      </c>
      <c r="BJ54" s="4">
        <v>80.52</v>
      </c>
      <c r="BK54" s="4">
        <v>79.53</v>
      </c>
      <c r="BL54" s="4">
        <v>78.64</v>
      </c>
      <c r="BM54" s="4">
        <v>77.73</v>
      </c>
      <c r="BN54" s="4">
        <v>76.709999999999994</v>
      </c>
      <c r="BO54" s="4">
        <v>75.78</v>
      </c>
      <c r="BP54" s="4">
        <v>74.959999999999994</v>
      </c>
      <c r="BQ54" s="4">
        <v>74.099999999999994</v>
      </c>
      <c r="BR54" s="4">
        <v>73.14</v>
      </c>
      <c r="BS54" s="4">
        <v>72.239999999999995</v>
      </c>
      <c r="BT54" s="4">
        <v>71.430000000000007</v>
      </c>
      <c r="BU54" s="4">
        <v>70.569999999999993</v>
      </c>
      <c r="BV54" s="4">
        <v>69.709999999999994</v>
      </c>
      <c r="BW54" s="4">
        <v>68.91</v>
      </c>
      <c r="BX54" s="4">
        <v>68.069999999999993</v>
      </c>
      <c r="BY54" s="4">
        <v>67.180000000000007</v>
      </c>
      <c r="BZ54" s="4">
        <v>66.36</v>
      </c>
      <c r="CA54" s="4">
        <v>65.62</v>
      </c>
      <c r="CB54" s="4">
        <v>64.819999999999993</v>
      </c>
      <c r="CC54" s="4">
        <v>64.040000000000006</v>
      </c>
      <c r="CD54" s="4">
        <v>63.27</v>
      </c>
      <c r="CE54" s="4">
        <v>62.45</v>
      </c>
      <c r="CF54" s="4">
        <v>61.7</v>
      </c>
      <c r="CG54" s="4">
        <v>61.05</v>
      </c>
      <c r="CH54" s="4">
        <v>60.29</v>
      </c>
      <c r="CI54" s="4">
        <v>59.5</v>
      </c>
      <c r="CJ54" s="4">
        <v>58.82</v>
      </c>
      <c r="CK54" s="4">
        <v>58.05</v>
      </c>
      <c r="CL54" s="4">
        <v>57.35</v>
      </c>
      <c r="CM54" s="4">
        <v>56.7</v>
      </c>
    </row>
    <row r="55" spans="1:91">
      <c r="A55" s="2">
        <v>49</v>
      </c>
      <c r="B55" s="4">
        <v>173.43</v>
      </c>
      <c r="C55" s="4">
        <v>171.82</v>
      </c>
      <c r="D55" s="4">
        <v>170.17</v>
      </c>
      <c r="E55" s="4">
        <v>168.53</v>
      </c>
      <c r="F55" s="4">
        <v>166.88</v>
      </c>
      <c r="G55" s="4">
        <v>165.23</v>
      </c>
      <c r="H55" s="4">
        <v>163.63</v>
      </c>
      <c r="I55" s="4">
        <v>161.94999999999999</v>
      </c>
      <c r="J55" s="4">
        <v>160.22</v>
      </c>
      <c r="K55" s="4">
        <v>158.49</v>
      </c>
      <c r="L55" s="4">
        <v>156.76</v>
      </c>
      <c r="M55" s="4">
        <v>154.93</v>
      </c>
      <c r="N55" s="4">
        <v>153.1</v>
      </c>
      <c r="O55" s="4">
        <v>151.38999999999999</v>
      </c>
      <c r="P55" s="4">
        <v>149.58000000000001</v>
      </c>
      <c r="Q55" s="4">
        <v>147.75</v>
      </c>
      <c r="R55" s="4">
        <v>145.99</v>
      </c>
      <c r="S55" s="4">
        <v>144.24</v>
      </c>
      <c r="T55" s="4">
        <v>142.6</v>
      </c>
      <c r="U55" s="4">
        <v>140.88</v>
      </c>
      <c r="V55" s="4">
        <v>139.13999999999999</v>
      </c>
      <c r="W55" s="4">
        <v>137.47</v>
      </c>
      <c r="X55" s="4">
        <v>135.75</v>
      </c>
      <c r="Y55" s="4">
        <v>134.07</v>
      </c>
      <c r="Z55" s="4">
        <v>132.46</v>
      </c>
      <c r="AA55" s="4">
        <v>130.9</v>
      </c>
      <c r="AB55" s="4">
        <v>129.4</v>
      </c>
      <c r="AC55" s="4">
        <v>127.87</v>
      </c>
      <c r="AD55" s="4">
        <v>126.29</v>
      </c>
      <c r="AE55" s="4">
        <v>124.78</v>
      </c>
      <c r="AF55" s="4">
        <v>123.35</v>
      </c>
      <c r="AG55" s="4">
        <v>121.91</v>
      </c>
      <c r="AH55" s="4">
        <v>120.37</v>
      </c>
      <c r="AI55" s="4">
        <v>118.85</v>
      </c>
      <c r="AJ55" s="4">
        <v>117.4</v>
      </c>
      <c r="AK55" s="4">
        <v>116.01</v>
      </c>
      <c r="AL55" s="4">
        <v>114.61</v>
      </c>
      <c r="AM55" s="4">
        <v>113.22</v>
      </c>
      <c r="AN55" s="4">
        <v>111.91</v>
      </c>
      <c r="AO55" s="4">
        <v>110.62</v>
      </c>
      <c r="AP55" s="4">
        <v>109.22</v>
      </c>
      <c r="AQ55" s="4">
        <v>107.88</v>
      </c>
      <c r="AR55" s="4">
        <v>106.65</v>
      </c>
      <c r="AS55" s="4">
        <v>105.36</v>
      </c>
      <c r="AT55" s="4">
        <v>104.16</v>
      </c>
      <c r="AU55" s="4">
        <v>102.93</v>
      </c>
      <c r="AV55" s="4">
        <v>101.63</v>
      </c>
      <c r="AW55" s="4">
        <v>100.42</v>
      </c>
      <c r="AX55" s="4">
        <v>99.24</v>
      </c>
      <c r="AY55" s="4">
        <v>98</v>
      </c>
      <c r="AZ55" s="4">
        <v>96.74</v>
      </c>
      <c r="BA55" s="4">
        <v>95.61</v>
      </c>
      <c r="BB55" s="4">
        <v>94.62</v>
      </c>
      <c r="BC55" s="4">
        <v>93.42</v>
      </c>
      <c r="BD55" s="4">
        <v>92.17</v>
      </c>
      <c r="BE55" s="4">
        <v>91.15</v>
      </c>
      <c r="BF55" s="4">
        <v>90.1</v>
      </c>
      <c r="BG55" s="4">
        <v>89.05</v>
      </c>
      <c r="BH55" s="4">
        <v>87.87</v>
      </c>
      <c r="BI55" s="4">
        <v>86.72</v>
      </c>
      <c r="BJ55" s="4">
        <v>85.8</v>
      </c>
      <c r="BK55" s="4">
        <v>84.85</v>
      </c>
      <c r="BL55" s="4">
        <v>83.8</v>
      </c>
      <c r="BM55" s="4">
        <v>82.67</v>
      </c>
      <c r="BN55" s="4">
        <v>81.72</v>
      </c>
      <c r="BO55" s="4">
        <v>80.849999999999994</v>
      </c>
      <c r="BP55" s="4">
        <v>79.91</v>
      </c>
      <c r="BQ55" s="4">
        <v>78.88</v>
      </c>
      <c r="BR55" s="4">
        <v>77.87</v>
      </c>
      <c r="BS55" s="4">
        <v>76.989999999999995</v>
      </c>
      <c r="BT55" s="4">
        <v>76.08</v>
      </c>
      <c r="BU55" s="4">
        <v>75.19</v>
      </c>
      <c r="BV55" s="4">
        <v>74.36</v>
      </c>
      <c r="BW55" s="4">
        <v>73.38</v>
      </c>
      <c r="BX55" s="4">
        <v>72.44</v>
      </c>
      <c r="BY55" s="4">
        <v>71.64</v>
      </c>
      <c r="BZ55" s="4">
        <v>70.849999999999994</v>
      </c>
      <c r="CA55" s="4">
        <v>69.849999999999994</v>
      </c>
      <c r="CB55" s="4">
        <v>68.94</v>
      </c>
      <c r="CC55" s="4">
        <v>68.239999999999995</v>
      </c>
      <c r="CD55" s="4">
        <v>67.48</v>
      </c>
      <c r="CE55" s="4">
        <v>66.66</v>
      </c>
      <c r="CF55" s="4">
        <v>65.849999999999994</v>
      </c>
      <c r="CG55" s="4">
        <v>64.98</v>
      </c>
      <c r="CH55" s="4">
        <v>64.08</v>
      </c>
      <c r="CI55" s="4">
        <v>63.35</v>
      </c>
      <c r="CJ55" s="4">
        <v>62.66</v>
      </c>
      <c r="CK55" s="4">
        <v>61.96</v>
      </c>
      <c r="CL55" s="4">
        <v>61.17</v>
      </c>
      <c r="CM55" s="4">
        <v>60.45</v>
      </c>
    </row>
    <row r="56" spans="1:91">
      <c r="A56" s="2">
        <v>50</v>
      </c>
      <c r="B56" s="4">
        <v>185.64</v>
      </c>
      <c r="C56" s="4">
        <v>183.75</v>
      </c>
      <c r="D56" s="4">
        <v>181.99</v>
      </c>
      <c r="E56" s="4">
        <v>180.14</v>
      </c>
      <c r="F56" s="4">
        <v>178.27</v>
      </c>
      <c r="G56" s="4">
        <v>176.48</v>
      </c>
      <c r="H56" s="4">
        <v>174.63</v>
      </c>
      <c r="I56" s="4">
        <v>172.69</v>
      </c>
      <c r="J56" s="4">
        <v>170.75</v>
      </c>
      <c r="K56" s="4">
        <v>168.76</v>
      </c>
      <c r="L56" s="4">
        <v>166.83</v>
      </c>
      <c r="M56" s="4">
        <v>164.95</v>
      </c>
      <c r="N56" s="4">
        <v>163</v>
      </c>
      <c r="O56" s="4">
        <v>161.04</v>
      </c>
      <c r="P56" s="4">
        <v>159.13</v>
      </c>
      <c r="Q56" s="4">
        <v>157.19</v>
      </c>
      <c r="R56" s="4">
        <v>155.30000000000001</v>
      </c>
      <c r="S56" s="4">
        <v>153.51</v>
      </c>
      <c r="T56" s="4">
        <v>151.66999999999999</v>
      </c>
      <c r="U56" s="4">
        <v>149.83000000000001</v>
      </c>
      <c r="V56" s="4">
        <v>148.06</v>
      </c>
      <c r="W56" s="4">
        <v>146.22999999999999</v>
      </c>
      <c r="X56" s="4">
        <v>144.46</v>
      </c>
      <c r="Y56" s="4">
        <v>142.72999999999999</v>
      </c>
      <c r="Z56" s="4">
        <v>140.97999999999999</v>
      </c>
      <c r="AA56" s="4">
        <v>139.33000000000001</v>
      </c>
      <c r="AB56" s="4">
        <v>137.62</v>
      </c>
      <c r="AC56" s="4">
        <v>135.99</v>
      </c>
      <c r="AD56" s="4">
        <v>134.44999999999999</v>
      </c>
      <c r="AE56" s="4">
        <v>132.85</v>
      </c>
      <c r="AF56" s="4">
        <v>131.29</v>
      </c>
      <c r="AG56" s="4">
        <v>129.66</v>
      </c>
      <c r="AH56" s="4">
        <v>128.07</v>
      </c>
      <c r="AI56" s="4">
        <v>126.54</v>
      </c>
      <c r="AJ56" s="4">
        <v>124.94</v>
      </c>
      <c r="AK56" s="4">
        <v>123.38</v>
      </c>
      <c r="AL56" s="4">
        <v>121.94</v>
      </c>
      <c r="AM56" s="4">
        <v>120.52</v>
      </c>
      <c r="AN56" s="4">
        <v>119.06</v>
      </c>
      <c r="AO56" s="4">
        <v>117.58</v>
      </c>
      <c r="AP56" s="4">
        <v>116.15</v>
      </c>
      <c r="AQ56" s="4">
        <v>114.84</v>
      </c>
      <c r="AR56" s="4">
        <v>113.57</v>
      </c>
      <c r="AS56" s="4">
        <v>112.21</v>
      </c>
      <c r="AT56" s="4">
        <v>110.8</v>
      </c>
      <c r="AU56" s="4">
        <v>109.44</v>
      </c>
      <c r="AV56" s="4">
        <v>108.16</v>
      </c>
      <c r="AW56" s="4">
        <v>106.83</v>
      </c>
      <c r="AX56" s="4">
        <v>105.52</v>
      </c>
      <c r="AY56" s="4">
        <v>104.29</v>
      </c>
      <c r="AZ56" s="4">
        <v>102.97</v>
      </c>
      <c r="BA56" s="4">
        <v>101.77</v>
      </c>
      <c r="BB56" s="4">
        <v>100.56</v>
      </c>
      <c r="BC56" s="4">
        <v>99.28</v>
      </c>
      <c r="BD56" s="4">
        <v>98.08</v>
      </c>
      <c r="BE56" s="4">
        <v>96.96</v>
      </c>
      <c r="BF56" s="4">
        <v>95.94</v>
      </c>
      <c r="BG56" s="4">
        <v>94.71</v>
      </c>
      <c r="BH56" s="4">
        <v>93.48</v>
      </c>
      <c r="BI56" s="4">
        <v>92.43</v>
      </c>
      <c r="BJ56" s="4">
        <v>91.33</v>
      </c>
      <c r="BK56" s="4">
        <v>90.22</v>
      </c>
      <c r="BL56" s="4">
        <v>89.15</v>
      </c>
      <c r="BM56" s="4">
        <v>88.14</v>
      </c>
      <c r="BN56" s="4">
        <v>87.04</v>
      </c>
      <c r="BO56" s="4">
        <v>85.99</v>
      </c>
      <c r="BP56" s="4">
        <v>84.99</v>
      </c>
      <c r="BQ56" s="4">
        <v>83.91</v>
      </c>
      <c r="BR56" s="4">
        <v>82.92</v>
      </c>
      <c r="BS56" s="4">
        <v>81.94</v>
      </c>
      <c r="BT56" s="4">
        <v>80.930000000000007</v>
      </c>
      <c r="BU56" s="4">
        <v>80</v>
      </c>
      <c r="BV56" s="4">
        <v>79.069999999999993</v>
      </c>
      <c r="BW56" s="4">
        <v>78.13</v>
      </c>
      <c r="BX56" s="4">
        <v>77.150000000000006</v>
      </c>
      <c r="BY56" s="4">
        <v>76.239999999999995</v>
      </c>
      <c r="BZ56" s="4">
        <v>75.27</v>
      </c>
      <c r="CA56" s="4">
        <v>74.290000000000006</v>
      </c>
      <c r="CB56" s="4">
        <v>73.459999999999994</v>
      </c>
      <c r="CC56" s="4">
        <v>72.63</v>
      </c>
      <c r="CD56" s="4">
        <v>71.81</v>
      </c>
      <c r="CE56" s="4">
        <v>70.86</v>
      </c>
      <c r="CF56" s="4">
        <v>69.91</v>
      </c>
      <c r="CG56" s="4">
        <v>69.12</v>
      </c>
      <c r="CH56" s="4">
        <v>68.349999999999994</v>
      </c>
      <c r="CI56" s="4">
        <v>67.540000000000006</v>
      </c>
      <c r="CJ56" s="4">
        <v>66.78</v>
      </c>
      <c r="CK56" s="4">
        <v>65.930000000000007</v>
      </c>
      <c r="CL56" s="4">
        <v>65.06</v>
      </c>
      <c r="CM56" s="4">
        <v>64.28</v>
      </c>
    </row>
    <row r="57" spans="1:91">
      <c r="A57" s="2">
        <v>51</v>
      </c>
      <c r="B57" s="4">
        <v>198.13</v>
      </c>
      <c r="C57" s="4">
        <v>196.01</v>
      </c>
      <c r="D57" s="4">
        <v>193.96</v>
      </c>
      <c r="E57" s="4">
        <v>191.9</v>
      </c>
      <c r="F57" s="4">
        <v>189.74</v>
      </c>
      <c r="G57" s="4">
        <v>187.63</v>
      </c>
      <c r="H57" s="4">
        <v>185.58</v>
      </c>
      <c r="I57" s="4">
        <v>183.52</v>
      </c>
      <c r="J57" s="4">
        <v>181.35</v>
      </c>
      <c r="K57" s="4">
        <v>179.3</v>
      </c>
      <c r="L57" s="4">
        <v>177.23</v>
      </c>
      <c r="M57" s="4">
        <v>175.12</v>
      </c>
      <c r="N57" s="4">
        <v>173.04</v>
      </c>
      <c r="O57" s="4">
        <v>171.03</v>
      </c>
      <c r="P57" s="4">
        <v>168.96</v>
      </c>
      <c r="Q57" s="4">
        <v>166.84</v>
      </c>
      <c r="R57" s="4">
        <v>164.82</v>
      </c>
      <c r="S57" s="4">
        <v>162.86000000000001</v>
      </c>
      <c r="T57" s="4">
        <v>160.96</v>
      </c>
      <c r="U57" s="4">
        <v>159.07</v>
      </c>
      <c r="V57" s="4">
        <v>157.13</v>
      </c>
      <c r="W57" s="4">
        <v>155.22</v>
      </c>
      <c r="X57" s="4">
        <v>153.38</v>
      </c>
      <c r="Y57" s="4">
        <v>151.53</v>
      </c>
      <c r="Z57" s="4">
        <v>149.69999999999999</v>
      </c>
      <c r="AA57" s="4">
        <v>147.88</v>
      </c>
      <c r="AB57" s="4">
        <v>146.09</v>
      </c>
      <c r="AC57" s="4">
        <v>144.36000000000001</v>
      </c>
      <c r="AD57" s="4">
        <v>142.62</v>
      </c>
      <c r="AE57" s="4">
        <v>140.99</v>
      </c>
      <c r="AF57" s="4">
        <v>139.35</v>
      </c>
      <c r="AG57" s="4">
        <v>137.66</v>
      </c>
      <c r="AH57" s="4">
        <v>136.02000000000001</v>
      </c>
      <c r="AI57" s="4">
        <v>134.35</v>
      </c>
      <c r="AJ57" s="4">
        <v>132.66999999999999</v>
      </c>
      <c r="AK57" s="4">
        <v>131.06</v>
      </c>
      <c r="AL57" s="4">
        <v>129.53</v>
      </c>
      <c r="AM57" s="4">
        <v>127.95</v>
      </c>
      <c r="AN57" s="4">
        <v>126.35</v>
      </c>
      <c r="AO57" s="4">
        <v>124.8</v>
      </c>
      <c r="AP57" s="4">
        <v>123.35</v>
      </c>
      <c r="AQ57" s="4">
        <v>121.94</v>
      </c>
      <c r="AR57" s="4">
        <v>120.49</v>
      </c>
      <c r="AS57" s="4">
        <v>118.98</v>
      </c>
      <c r="AT57" s="4">
        <v>117.57</v>
      </c>
      <c r="AU57" s="4">
        <v>116.23</v>
      </c>
      <c r="AV57" s="4">
        <v>114.82</v>
      </c>
      <c r="AW57" s="4">
        <v>113.44</v>
      </c>
      <c r="AX57" s="4">
        <v>112.08</v>
      </c>
      <c r="AY57" s="4">
        <v>110.64</v>
      </c>
      <c r="AZ57" s="4">
        <v>109.33</v>
      </c>
      <c r="BA57" s="4">
        <v>108.13</v>
      </c>
      <c r="BB57" s="4">
        <v>106.78</v>
      </c>
      <c r="BC57" s="4">
        <v>105.42</v>
      </c>
      <c r="BD57" s="4">
        <v>104.2</v>
      </c>
      <c r="BE57" s="4">
        <v>103.05</v>
      </c>
      <c r="BF57" s="4">
        <v>101.78</v>
      </c>
      <c r="BG57" s="4">
        <v>100.5</v>
      </c>
      <c r="BH57" s="4">
        <v>99.3</v>
      </c>
      <c r="BI57" s="4">
        <v>98.07</v>
      </c>
      <c r="BJ57" s="4">
        <v>96.93</v>
      </c>
      <c r="BK57" s="4">
        <v>95.79</v>
      </c>
      <c r="BL57" s="4">
        <v>94.69</v>
      </c>
      <c r="BM57" s="4">
        <v>93.53</v>
      </c>
      <c r="BN57" s="4">
        <v>92.3</v>
      </c>
      <c r="BO57" s="4">
        <v>91.25</v>
      </c>
      <c r="BP57" s="4">
        <v>90.2</v>
      </c>
      <c r="BQ57" s="4">
        <v>89.07</v>
      </c>
      <c r="BR57" s="4">
        <v>87.97</v>
      </c>
      <c r="BS57" s="4">
        <v>86.96</v>
      </c>
      <c r="BT57" s="4">
        <v>85.91</v>
      </c>
      <c r="BU57" s="4">
        <v>84.88</v>
      </c>
      <c r="BV57" s="4">
        <v>83.91</v>
      </c>
      <c r="BW57" s="4">
        <v>82.87</v>
      </c>
      <c r="BX57" s="4">
        <v>81.849999999999994</v>
      </c>
      <c r="BY57" s="4">
        <v>80.91</v>
      </c>
      <c r="BZ57" s="4">
        <v>79.89</v>
      </c>
      <c r="CA57" s="4">
        <v>78.86</v>
      </c>
      <c r="CB57" s="4">
        <v>77.98</v>
      </c>
      <c r="CC57" s="4">
        <v>77.16</v>
      </c>
      <c r="CD57" s="4">
        <v>76.14</v>
      </c>
      <c r="CE57" s="4">
        <v>75.06</v>
      </c>
      <c r="CF57" s="4">
        <v>74.25</v>
      </c>
      <c r="CG57" s="4">
        <v>73.459999999999994</v>
      </c>
      <c r="CH57" s="4">
        <v>72.540000000000006</v>
      </c>
      <c r="CI57" s="4">
        <v>71.73</v>
      </c>
      <c r="CJ57" s="4">
        <v>70.819999999999993</v>
      </c>
      <c r="CK57" s="4">
        <v>69.89</v>
      </c>
      <c r="CL57" s="4">
        <v>69.05</v>
      </c>
      <c r="CM57" s="4">
        <v>68.22</v>
      </c>
    </row>
    <row r="58" spans="1:91">
      <c r="A58" s="2">
        <v>52</v>
      </c>
      <c r="B58" s="4">
        <v>210.94</v>
      </c>
      <c r="C58" s="4">
        <v>208.65</v>
      </c>
      <c r="D58" s="4">
        <v>206.31</v>
      </c>
      <c r="E58" s="4">
        <v>203.92</v>
      </c>
      <c r="F58" s="4">
        <v>201.66</v>
      </c>
      <c r="G58" s="4">
        <v>199.4</v>
      </c>
      <c r="H58" s="4">
        <v>197.09</v>
      </c>
      <c r="I58" s="4">
        <v>194.77</v>
      </c>
      <c r="J58" s="4">
        <v>192.57</v>
      </c>
      <c r="K58" s="4">
        <v>190.26</v>
      </c>
      <c r="L58" s="4">
        <v>187.99</v>
      </c>
      <c r="M58" s="4">
        <v>185.83</v>
      </c>
      <c r="N58" s="4">
        <v>183.63</v>
      </c>
      <c r="O58" s="4">
        <v>181.44</v>
      </c>
      <c r="P58" s="4">
        <v>179.22</v>
      </c>
      <c r="Q58" s="4">
        <v>176.98</v>
      </c>
      <c r="R58" s="4">
        <v>174.83</v>
      </c>
      <c r="S58" s="4">
        <v>172.83</v>
      </c>
      <c r="T58" s="4">
        <v>170.75</v>
      </c>
      <c r="U58" s="4">
        <v>168.61</v>
      </c>
      <c r="V58" s="4">
        <v>166.57</v>
      </c>
      <c r="W58" s="4">
        <v>164.66</v>
      </c>
      <c r="X58" s="4">
        <v>162.69</v>
      </c>
      <c r="Y58" s="4">
        <v>160.71</v>
      </c>
      <c r="Z58" s="4">
        <v>158.79</v>
      </c>
      <c r="AA58" s="4">
        <v>156.80000000000001</v>
      </c>
      <c r="AB58" s="4">
        <v>154.91</v>
      </c>
      <c r="AC58" s="4">
        <v>153.08000000000001</v>
      </c>
      <c r="AD58" s="4">
        <v>151.37</v>
      </c>
      <c r="AE58" s="4">
        <v>149.59</v>
      </c>
      <c r="AF58" s="4">
        <v>147.74</v>
      </c>
      <c r="AG58" s="4">
        <v>145.97</v>
      </c>
      <c r="AH58" s="4">
        <v>144.22999999999999</v>
      </c>
      <c r="AI58" s="4">
        <v>142.5</v>
      </c>
      <c r="AJ58" s="4">
        <v>140.72</v>
      </c>
      <c r="AK58" s="4">
        <v>139.06</v>
      </c>
      <c r="AL58" s="4">
        <v>137.44999999999999</v>
      </c>
      <c r="AM58" s="4">
        <v>135.72</v>
      </c>
      <c r="AN58" s="4">
        <v>134.04</v>
      </c>
      <c r="AO58" s="4">
        <v>132.37</v>
      </c>
      <c r="AP58" s="4">
        <v>130.71</v>
      </c>
      <c r="AQ58" s="4">
        <v>129.27000000000001</v>
      </c>
      <c r="AR58" s="4">
        <v>127.84</v>
      </c>
      <c r="AS58" s="4">
        <v>126.33</v>
      </c>
      <c r="AT58" s="4">
        <v>124.77</v>
      </c>
      <c r="AU58" s="4">
        <v>123.24</v>
      </c>
      <c r="AV58" s="4">
        <v>121.78</v>
      </c>
      <c r="AW58" s="4">
        <v>120.28</v>
      </c>
      <c r="AX58" s="4">
        <v>118.79</v>
      </c>
      <c r="AY58" s="4">
        <v>117.44</v>
      </c>
      <c r="AZ58" s="4">
        <v>116.12</v>
      </c>
      <c r="BA58" s="4">
        <v>114.64</v>
      </c>
      <c r="BB58" s="4">
        <v>113.22</v>
      </c>
      <c r="BC58" s="4">
        <v>111.91</v>
      </c>
      <c r="BD58" s="4">
        <v>110.61</v>
      </c>
      <c r="BE58" s="4">
        <v>109.22</v>
      </c>
      <c r="BF58" s="4">
        <v>107.84</v>
      </c>
      <c r="BG58" s="4">
        <v>106.58</v>
      </c>
      <c r="BH58" s="4">
        <v>105.39</v>
      </c>
      <c r="BI58" s="4">
        <v>104.12</v>
      </c>
      <c r="BJ58" s="4">
        <v>102.74</v>
      </c>
      <c r="BK58" s="4">
        <v>101.57</v>
      </c>
      <c r="BL58" s="4">
        <v>100.44</v>
      </c>
      <c r="BM58" s="4">
        <v>99.13</v>
      </c>
      <c r="BN58" s="4">
        <v>97.89</v>
      </c>
      <c r="BO58" s="4">
        <v>96.84</v>
      </c>
      <c r="BP58" s="4">
        <v>95.68</v>
      </c>
      <c r="BQ58" s="4">
        <v>94.43</v>
      </c>
      <c r="BR58" s="4">
        <v>93.3</v>
      </c>
      <c r="BS58" s="4">
        <v>92.18</v>
      </c>
      <c r="BT58" s="4">
        <v>91.1</v>
      </c>
      <c r="BU58" s="4">
        <v>90.03</v>
      </c>
      <c r="BV58" s="4">
        <v>88.97</v>
      </c>
      <c r="BW58" s="4">
        <v>87.96</v>
      </c>
      <c r="BX58" s="4">
        <v>86.9</v>
      </c>
      <c r="BY58" s="4">
        <v>85.78</v>
      </c>
      <c r="BZ58" s="4">
        <v>84.72</v>
      </c>
      <c r="CA58" s="4">
        <v>83.72</v>
      </c>
      <c r="CB58" s="4">
        <v>82.78</v>
      </c>
      <c r="CC58" s="4">
        <v>81.77</v>
      </c>
      <c r="CD58" s="4">
        <v>80.69</v>
      </c>
      <c r="CE58" s="4">
        <v>79.680000000000007</v>
      </c>
      <c r="CF58" s="4">
        <v>78.739999999999995</v>
      </c>
      <c r="CG58" s="4">
        <v>77.88</v>
      </c>
      <c r="CH58" s="4">
        <v>77.03</v>
      </c>
      <c r="CI58" s="4">
        <v>76.069999999999993</v>
      </c>
      <c r="CJ58" s="4">
        <v>75.010000000000005</v>
      </c>
      <c r="CK58" s="4">
        <v>74.11</v>
      </c>
      <c r="CL58" s="4">
        <v>73.22</v>
      </c>
      <c r="CM58" s="4">
        <v>72.34</v>
      </c>
    </row>
    <row r="59" spans="1:91">
      <c r="A59" s="2">
        <v>53</v>
      </c>
      <c r="B59" s="4">
        <v>225.24</v>
      </c>
      <c r="C59" s="4">
        <v>222.67</v>
      </c>
      <c r="D59" s="4">
        <v>220.1</v>
      </c>
      <c r="E59" s="4">
        <v>217.61</v>
      </c>
      <c r="F59" s="4">
        <v>215.05</v>
      </c>
      <c r="G59" s="4">
        <v>212.52</v>
      </c>
      <c r="H59" s="4">
        <v>210</v>
      </c>
      <c r="I59" s="4">
        <v>207.53</v>
      </c>
      <c r="J59" s="4">
        <v>205.11</v>
      </c>
      <c r="K59" s="4">
        <v>202.61</v>
      </c>
      <c r="L59" s="4">
        <v>200.25</v>
      </c>
      <c r="M59" s="4">
        <v>197.92</v>
      </c>
      <c r="N59" s="4">
        <v>195.5</v>
      </c>
      <c r="O59" s="4">
        <v>193.15</v>
      </c>
      <c r="P59" s="4">
        <v>190.85</v>
      </c>
      <c r="Q59" s="4">
        <v>188.5</v>
      </c>
      <c r="R59" s="4">
        <v>186.28</v>
      </c>
      <c r="S59" s="4">
        <v>184.12</v>
      </c>
      <c r="T59" s="4">
        <v>181.86</v>
      </c>
      <c r="U59" s="4">
        <v>179.64</v>
      </c>
      <c r="V59" s="4">
        <v>177.47</v>
      </c>
      <c r="W59" s="4">
        <v>175.28</v>
      </c>
      <c r="X59" s="4">
        <v>173.18</v>
      </c>
      <c r="Y59" s="4">
        <v>171.11</v>
      </c>
      <c r="Z59" s="4">
        <v>169.08</v>
      </c>
      <c r="AA59" s="4">
        <v>167.08</v>
      </c>
      <c r="AB59" s="4">
        <v>165.05</v>
      </c>
      <c r="AC59" s="4">
        <v>163.15</v>
      </c>
      <c r="AD59" s="4">
        <v>161.16</v>
      </c>
      <c r="AE59" s="4">
        <v>159.21</v>
      </c>
      <c r="AF59" s="4">
        <v>157.37</v>
      </c>
      <c r="AG59" s="4">
        <v>155.46</v>
      </c>
      <c r="AH59" s="4">
        <v>153.56</v>
      </c>
      <c r="AI59" s="4">
        <v>151.72</v>
      </c>
      <c r="AJ59" s="4">
        <v>149.85</v>
      </c>
      <c r="AK59" s="4">
        <v>148.03</v>
      </c>
      <c r="AL59" s="4">
        <v>146.27000000000001</v>
      </c>
      <c r="AM59" s="4">
        <v>144.53</v>
      </c>
      <c r="AN59" s="4">
        <v>142.80000000000001</v>
      </c>
      <c r="AO59" s="4">
        <v>141.03</v>
      </c>
      <c r="AP59" s="4">
        <v>139.38999999999999</v>
      </c>
      <c r="AQ59" s="4">
        <v>137.80000000000001</v>
      </c>
      <c r="AR59" s="4">
        <v>136.13</v>
      </c>
      <c r="AS59" s="4">
        <v>134.47999999999999</v>
      </c>
      <c r="AT59" s="4">
        <v>132.85</v>
      </c>
      <c r="AU59" s="4">
        <v>131.26</v>
      </c>
      <c r="AV59" s="4">
        <v>129.69</v>
      </c>
      <c r="AW59" s="4">
        <v>128.06</v>
      </c>
      <c r="AX59" s="4">
        <v>126.58</v>
      </c>
      <c r="AY59" s="4">
        <v>125.1</v>
      </c>
      <c r="AZ59" s="4">
        <v>123.58</v>
      </c>
      <c r="BA59" s="4">
        <v>122.17</v>
      </c>
      <c r="BB59" s="4">
        <v>120.67</v>
      </c>
      <c r="BC59" s="4">
        <v>119.21</v>
      </c>
      <c r="BD59" s="4">
        <v>117.81</v>
      </c>
      <c r="BE59" s="4">
        <v>116.32</v>
      </c>
      <c r="BF59" s="4">
        <v>114.89</v>
      </c>
      <c r="BG59" s="4">
        <v>113.64</v>
      </c>
      <c r="BH59" s="4">
        <v>112.26</v>
      </c>
      <c r="BI59" s="4">
        <v>110.8</v>
      </c>
      <c r="BJ59" s="4">
        <v>109.51</v>
      </c>
      <c r="BK59" s="4">
        <v>108.23</v>
      </c>
      <c r="BL59" s="4">
        <v>106.88</v>
      </c>
      <c r="BM59" s="4">
        <v>105.55</v>
      </c>
      <c r="BN59" s="4">
        <v>104.36</v>
      </c>
      <c r="BO59" s="4">
        <v>103.12</v>
      </c>
      <c r="BP59" s="4">
        <v>101.84</v>
      </c>
      <c r="BQ59" s="4">
        <v>100.61</v>
      </c>
      <c r="BR59" s="4">
        <v>99.37</v>
      </c>
      <c r="BS59" s="4">
        <v>98.22</v>
      </c>
      <c r="BT59" s="4">
        <v>97.04</v>
      </c>
      <c r="BU59" s="4">
        <v>95.88</v>
      </c>
      <c r="BV59" s="4">
        <v>94.79</v>
      </c>
      <c r="BW59" s="4">
        <v>93.62</v>
      </c>
      <c r="BX59" s="4">
        <v>92.46</v>
      </c>
      <c r="BY59" s="4">
        <v>91.37</v>
      </c>
      <c r="BZ59" s="4">
        <v>90.2</v>
      </c>
      <c r="CA59" s="4">
        <v>89.15</v>
      </c>
      <c r="CB59" s="4">
        <v>88.17</v>
      </c>
      <c r="CC59" s="4">
        <v>87.04</v>
      </c>
      <c r="CD59" s="4">
        <v>85.9</v>
      </c>
      <c r="CE59" s="4">
        <v>84.89</v>
      </c>
      <c r="CF59" s="4">
        <v>83.95</v>
      </c>
      <c r="CG59" s="4">
        <v>82.95</v>
      </c>
      <c r="CH59" s="4">
        <v>81.95</v>
      </c>
      <c r="CI59" s="4">
        <v>80.92</v>
      </c>
      <c r="CJ59" s="4">
        <v>79.95</v>
      </c>
      <c r="CK59" s="4">
        <v>78.989999999999995</v>
      </c>
      <c r="CL59" s="4">
        <v>78.040000000000006</v>
      </c>
      <c r="CM59" s="4">
        <v>77.11</v>
      </c>
    </row>
    <row r="60" spans="1:91">
      <c r="A60" s="2">
        <v>54</v>
      </c>
      <c r="B60" s="4">
        <v>241.58</v>
      </c>
      <c r="C60" s="4">
        <v>238.78</v>
      </c>
      <c r="D60" s="4">
        <v>235.99</v>
      </c>
      <c r="E60" s="4">
        <v>233.22</v>
      </c>
      <c r="F60" s="4">
        <v>230.46</v>
      </c>
      <c r="G60" s="4">
        <v>227.69</v>
      </c>
      <c r="H60" s="4">
        <v>225.01</v>
      </c>
      <c r="I60" s="4">
        <v>222.45</v>
      </c>
      <c r="J60" s="4">
        <v>219.81</v>
      </c>
      <c r="K60" s="4">
        <v>217.18</v>
      </c>
      <c r="L60" s="4">
        <v>214.64</v>
      </c>
      <c r="M60" s="4">
        <v>212.09</v>
      </c>
      <c r="N60" s="4">
        <v>209.56</v>
      </c>
      <c r="O60" s="4">
        <v>207.02</v>
      </c>
      <c r="P60" s="4">
        <v>204.46</v>
      </c>
      <c r="Q60" s="4">
        <v>202.07</v>
      </c>
      <c r="R60" s="4">
        <v>199.71</v>
      </c>
      <c r="S60" s="4">
        <v>197.28</v>
      </c>
      <c r="T60" s="4">
        <v>194.88</v>
      </c>
      <c r="U60" s="4">
        <v>192.46</v>
      </c>
      <c r="V60" s="4">
        <v>190.11</v>
      </c>
      <c r="W60" s="4">
        <v>187.82</v>
      </c>
      <c r="X60" s="4">
        <v>185.64</v>
      </c>
      <c r="Y60" s="4">
        <v>183.52</v>
      </c>
      <c r="Z60" s="4">
        <v>181.26</v>
      </c>
      <c r="AA60" s="4">
        <v>178.99</v>
      </c>
      <c r="AB60" s="4">
        <v>176.92</v>
      </c>
      <c r="AC60" s="4">
        <v>174.8</v>
      </c>
      <c r="AD60" s="4">
        <v>172.69</v>
      </c>
      <c r="AE60" s="4">
        <v>170.67</v>
      </c>
      <c r="AF60" s="4">
        <v>168.64</v>
      </c>
      <c r="AG60" s="4">
        <v>166.62</v>
      </c>
      <c r="AH60" s="4">
        <v>164.58</v>
      </c>
      <c r="AI60" s="4">
        <v>162.59</v>
      </c>
      <c r="AJ60" s="4">
        <v>160.58000000000001</v>
      </c>
      <c r="AK60" s="4">
        <v>158.65</v>
      </c>
      <c r="AL60" s="4">
        <v>156.76</v>
      </c>
      <c r="AM60" s="4">
        <v>154.91999999999999</v>
      </c>
      <c r="AN60" s="4">
        <v>153.06</v>
      </c>
      <c r="AO60" s="4">
        <v>151.24</v>
      </c>
      <c r="AP60" s="4">
        <v>149.44999999999999</v>
      </c>
      <c r="AQ60" s="4">
        <v>147.52000000000001</v>
      </c>
      <c r="AR60" s="4">
        <v>145.75</v>
      </c>
      <c r="AS60" s="4">
        <v>144.09</v>
      </c>
      <c r="AT60" s="4">
        <v>142.44999999999999</v>
      </c>
      <c r="AU60" s="4">
        <v>140.68</v>
      </c>
      <c r="AV60" s="4">
        <v>138.91</v>
      </c>
      <c r="AW60" s="4">
        <v>137.38</v>
      </c>
      <c r="AX60" s="4">
        <v>135.71</v>
      </c>
      <c r="AY60" s="4">
        <v>134.03</v>
      </c>
      <c r="AZ60" s="4">
        <v>132.51</v>
      </c>
      <c r="BA60" s="4">
        <v>130.88999999999999</v>
      </c>
      <c r="BB60" s="4">
        <v>129.31</v>
      </c>
      <c r="BC60" s="4">
        <v>127.83</v>
      </c>
      <c r="BD60" s="4">
        <v>126.2</v>
      </c>
      <c r="BE60" s="4">
        <v>124.6</v>
      </c>
      <c r="BF60" s="4">
        <v>123.17</v>
      </c>
      <c r="BG60" s="4">
        <v>121.73</v>
      </c>
      <c r="BH60" s="4">
        <v>120.22</v>
      </c>
      <c r="BI60" s="4">
        <v>118.83</v>
      </c>
      <c r="BJ60" s="4">
        <v>117.35</v>
      </c>
      <c r="BK60" s="4">
        <v>115.89</v>
      </c>
      <c r="BL60" s="4">
        <v>114.57</v>
      </c>
      <c r="BM60" s="4">
        <v>113.15</v>
      </c>
      <c r="BN60" s="4">
        <v>111.75</v>
      </c>
      <c r="BO60" s="4">
        <v>110.52</v>
      </c>
      <c r="BP60" s="4">
        <v>109.24</v>
      </c>
      <c r="BQ60" s="4">
        <v>107.91</v>
      </c>
      <c r="BR60" s="4">
        <v>106.57</v>
      </c>
      <c r="BS60" s="4">
        <v>105.26</v>
      </c>
      <c r="BT60" s="4">
        <v>103.99</v>
      </c>
      <c r="BU60" s="4">
        <v>102.74</v>
      </c>
      <c r="BV60" s="4">
        <v>101.5</v>
      </c>
      <c r="BW60" s="4">
        <v>100.3</v>
      </c>
      <c r="BX60" s="4">
        <v>99.12</v>
      </c>
      <c r="BY60" s="4">
        <v>97.86</v>
      </c>
      <c r="BZ60" s="4">
        <v>96.73</v>
      </c>
      <c r="CA60" s="4">
        <v>95.64</v>
      </c>
      <c r="CB60" s="4">
        <v>94.4</v>
      </c>
      <c r="CC60" s="4">
        <v>93.21</v>
      </c>
      <c r="CD60" s="4">
        <v>92.16</v>
      </c>
      <c r="CE60" s="4">
        <v>91.02</v>
      </c>
      <c r="CF60" s="4">
        <v>89.87</v>
      </c>
      <c r="CG60" s="4">
        <v>88.86</v>
      </c>
      <c r="CH60" s="4">
        <v>87.86</v>
      </c>
      <c r="CI60" s="4">
        <v>86.81</v>
      </c>
      <c r="CJ60" s="4">
        <v>85.77</v>
      </c>
      <c r="CK60" s="4">
        <v>84.74</v>
      </c>
      <c r="CL60" s="4">
        <v>83.72</v>
      </c>
      <c r="CM60" s="4">
        <v>82.72</v>
      </c>
    </row>
    <row r="61" spans="1:91">
      <c r="A61" s="2">
        <v>55</v>
      </c>
      <c r="B61" s="4">
        <v>260.39999999999998</v>
      </c>
      <c r="C61" s="4">
        <v>257.32</v>
      </c>
      <c r="D61" s="4">
        <v>254.37</v>
      </c>
      <c r="E61" s="4">
        <v>251.31</v>
      </c>
      <c r="F61" s="4">
        <v>248.27</v>
      </c>
      <c r="G61" s="4">
        <v>245.5</v>
      </c>
      <c r="H61" s="4">
        <v>242.65</v>
      </c>
      <c r="I61" s="4">
        <v>239.71</v>
      </c>
      <c r="J61" s="4">
        <v>236.87</v>
      </c>
      <c r="K61" s="4">
        <v>234.1</v>
      </c>
      <c r="L61" s="4">
        <v>231.38</v>
      </c>
      <c r="M61" s="4">
        <v>228.69</v>
      </c>
      <c r="N61" s="4">
        <v>225.95</v>
      </c>
      <c r="O61" s="4">
        <v>223.18</v>
      </c>
      <c r="P61" s="4">
        <v>220.52</v>
      </c>
      <c r="Q61" s="4">
        <v>217.84</v>
      </c>
      <c r="R61" s="4">
        <v>215.19</v>
      </c>
      <c r="S61" s="4">
        <v>212.59</v>
      </c>
      <c r="T61" s="4">
        <v>210</v>
      </c>
      <c r="U61" s="4">
        <v>207.49</v>
      </c>
      <c r="V61" s="4">
        <v>205</v>
      </c>
      <c r="W61" s="4">
        <v>202.57</v>
      </c>
      <c r="X61" s="4">
        <v>200.16</v>
      </c>
      <c r="Y61" s="4">
        <v>197.73</v>
      </c>
      <c r="Z61" s="4">
        <v>195.33</v>
      </c>
      <c r="AA61" s="4">
        <v>193.08</v>
      </c>
      <c r="AB61" s="4">
        <v>190.78</v>
      </c>
      <c r="AC61" s="4">
        <v>188.46</v>
      </c>
      <c r="AD61" s="4">
        <v>186.15</v>
      </c>
      <c r="AE61" s="4">
        <v>183.92</v>
      </c>
      <c r="AF61" s="4">
        <v>181.78</v>
      </c>
      <c r="AG61" s="4">
        <v>179.52</v>
      </c>
      <c r="AH61" s="4">
        <v>177.36</v>
      </c>
      <c r="AI61" s="4">
        <v>175.23</v>
      </c>
      <c r="AJ61" s="4">
        <v>173.1</v>
      </c>
      <c r="AK61" s="4">
        <v>171</v>
      </c>
      <c r="AL61" s="4">
        <v>168.94</v>
      </c>
      <c r="AM61" s="4">
        <v>166.91</v>
      </c>
      <c r="AN61" s="4">
        <v>164.94</v>
      </c>
      <c r="AO61" s="4">
        <v>162.97</v>
      </c>
      <c r="AP61" s="4">
        <v>160.94</v>
      </c>
      <c r="AQ61" s="4">
        <v>159.04</v>
      </c>
      <c r="AR61" s="4">
        <v>157.16999999999999</v>
      </c>
      <c r="AS61" s="4">
        <v>155.30000000000001</v>
      </c>
      <c r="AT61" s="4">
        <v>153.44999999999999</v>
      </c>
      <c r="AU61" s="4">
        <v>151.62</v>
      </c>
      <c r="AV61" s="4">
        <v>149.88</v>
      </c>
      <c r="AW61" s="4">
        <v>148.09</v>
      </c>
      <c r="AX61" s="4">
        <v>146.24</v>
      </c>
      <c r="AY61" s="4">
        <v>144.5</v>
      </c>
      <c r="AZ61" s="4">
        <v>142.71</v>
      </c>
      <c r="BA61" s="4">
        <v>140.94</v>
      </c>
      <c r="BB61" s="4">
        <v>139.35</v>
      </c>
      <c r="BC61" s="4">
        <v>137.65</v>
      </c>
      <c r="BD61" s="4">
        <v>135.97999999999999</v>
      </c>
      <c r="BE61" s="4">
        <v>134.46</v>
      </c>
      <c r="BF61" s="4">
        <v>132.77000000000001</v>
      </c>
      <c r="BG61" s="4">
        <v>131.11000000000001</v>
      </c>
      <c r="BH61" s="4">
        <v>129.66</v>
      </c>
      <c r="BI61" s="4">
        <v>128.06</v>
      </c>
      <c r="BJ61" s="4">
        <v>126.46</v>
      </c>
      <c r="BK61" s="4">
        <v>125.01</v>
      </c>
      <c r="BL61" s="4">
        <v>123.51</v>
      </c>
      <c r="BM61" s="4">
        <v>121.99</v>
      </c>
      <c r="BN61" s="4">
        <v>120.59</v>
      </c>
      <c r="BO61" s="4">
        <v>119.09</v>
      </c>
      <c r="BP61" s="4">
        <v>117.64</v>
      </c>
      <c r="BQ61" s="4">
        <v>116.27</v>
      </c>
      <c r="BR61" s="4">
        <v>114.83</v>
      </c>
      <c r="BS61" s="4">
        <v>113.43</v>
      </c>
      <c r="BT61" s="4">
        <v>112.08</v>
      </c>
      <c r="BU61" s="4">
        <v>110.75</v>
      </c>
      <c r="BV61" s="4">
        <v>109.42</v>
      </c>
      <c r="BW61" s="4">
        <v>108.14</v>
      </c>
      <c r="BX61" s="4">
        <v>106.81</v>
      </c>
      <c r="BY61" s="4">
        <v>105.53</v>
      </c>
      <c r="BZ61" s="4">
        <v>104.29</v>
      </c>
      <c r="CA61" s="4">
        <v>103.03</v>
      </c>
      <c r="CB61" s="4">
        <v>101.74</v>
      </c>
      <c r="CC61" s="4">
        <v>100.51</v>
      </c>
      <c r="CD61" s="4">
        <v>99.33</v>
      </c>
      <c r="CE61" s="4">
        <v>98.06</v>
      </c>
      <c r="CF61" s="4">
        <v>96.92</v>
      </c>
      <c r="CG61" s="4">
        <v>95.83</v>
      </c>
      <c r="CH61" s="4">
        <v>94.69</v>
      </c>
      <c r="CI61" s="4">
        <v>93.55</v>
      </c>
      <c r="CJ61" s="4">
        <v>92.43</v>
      </c>
      <c r="CK61" s="4">
        <v>91.32</v>
      </c>
      <c r="CL61" s="4">
        <v>90.22</v>
      </c>
      <c r="CM61" s="4">
        <v>89.14</v>
      </c>
    </row>
    <row r="62" spans="1:91">
      <c r="A62" s="2">
        <v>56</v>
      </c>
      <c r="B62" s="4">
        <v>282.27999999999997</v>
      </c>
      <c r="C62" s="4">
        <v>278.98</v>
      </c>
      <c r="D62" s="4">
        <v>275.68</v>
      </c>
      <c r="E62" s="4">
        <v>272.45999999999998</v>
      </c>
      <c r="F62" s="4">
        <v>269.36</v>
      </c>
      <c r="G62" s="4">
        <v>266.2</v>
      </c>
      <c r="H62" s="4">
        <v>262.95999999999998</v>
      </c>
      <c r="I62" s="4">
        <v>259.83</v>
      </c>
      <c r="J62" s="4">
        <v>256.83999999999997</v>
      </c>
      <c r="K62" s="4">
        <v>253.81</v>
      </c>
      <c r="L62" s="4">
        <v>250.75</v>
      </c>
      <c r="M62" s="4">
        <v>247.87</v>
      </c>
      <c r="N62" s="4">
        <v>244.97</v>
      </c>
      <c r="O62" s="4">
        <v>241.95</v>
      </c>
      <c r="P62" s="4">
        <v>239.02</v>
      </c>
      <c r="Q62" s="4">
        <v>236.17</v>
      </c>
      <c r="R62" s="4">
        <v>233.31</v>
      </c>
      <c r="S62" s="4">
        <v>230.48</v>
      </c>
      <c r="T62" s="4">
        <v>227.75</v>
      </c>
      <c r="U62" s="4">
        <v>225.11</v>
      </c>
      <c r="V62" s="4">
        <v>222.4</v>
      </c>
      <c r="W62" s="4">
        <v>219.65</v>
      </c>
      <c r="X62" s="4">
        <v>216.93</v>
      </c>
      <c r="Y62" s="4">
        <v>214.35</v>
      </c>
      <c r="Z62" s="4">
        <v>211.88</v>
      </c>
      <c r="AA62" s="4">
        <v>209.32</v>
      </c>
      <c r="AB62" s="4">
        <v>206.81</v>
      </c>
      <c r="AC62" s="4">
        <v>204.3</v>
      </c>
      <c r="AD62" s="4">
        <v>201.83</v>
      </c>
      <c r="AE62" s="4">
        <v>199.37</v>
      </c>
      <c r="AF62" s="4">
        <v>196.97</v>
      </c>
      <c r="AG62" s="4">
        <v>194.62</v>
      </c>
      <c r="AH62" s="4">
        <v>192.23</v>
      </c>
      <c r="AI62" s="4">
        <v>189.95</v>
      </c>
      <c r="AJ62" s="4">
        <v>187.68</v>
      </c>
      <c r="AK62" s="4">
        <v>185.42</v>
      </c>
      <c r="AL62" s="4">
        <v>183.22</v>
      </c>
      <c r="AM62" s="4">
        <v>181.04</v>
      </c>
      <c r="AN62" s="4">
        <v>178.82</v>
      </c>
      <c r="AO62" s="4">
        <v>176.63</v>
      </c>
      <c r="AP62" s="4">
        <v>174.61</v>
      </c>
      <c r="AQ62" s="4">
        <v>172.56</v>
      </c>
      <c r="AR62" s="4">
        <v>170.39</v>
      </c>
      <c r="AS62" s="4">
        <v>168.37</v>
      </c>
      <c r="AT62" s="4">
        <v>166.44</v>
      </c>
      <c r="AU62" s="4">
        <v>164.43</v>
      </c>
      <c r="AV62" s="4">
        <v>162.44999999999999</v>
      </c>
      <c r="AW62" s="4">
        <v>160.47999999999999</v>
      </c>
      <c r="AX62" s="4">
        <v>158.57</v>
      </c>
      <c r="AY62" s="4">
        <v>156.56</v>
      </c>
      <c r="AZ62" s="4">
        <v>154.63999999999999</v>
      </c>
      <c r="BA62" s="4">
        <v>152.94</v>
      </c>
      <c r="BB62" s="4">
        <v>151.05000000000001</v>
      </c>
      <c r="BC62" s="4">
        <v>149.26</v>
      </c>
      <c r="BD62" s="4">
        <v>147.56</v>
      </c>
      <c r="BE62" s="4">
        <v>145.69999999999999</v>
      </c>
      <c r="BF62" s="4">
        <v>143.93</v>
      </c>
      <c r="BG62" s="4">
        <v>142.25</v>
      </c>
      <c r="BH62" s="4">
        <v>140.57</v>
      </c>
      <c r="BI62" s="4">
        <v>138.88999999999999</v>
      </c>
      <c r="BJ62" s="4">
        <v>137.15</v>
      </c>
      <c r="BK62" s="4">
        <v>135.51</v>
      </c>
      <c r="BL62" s="4">
        <v>133.96</v>
      </c>
      <c r="BM62" s="4">
        <v>132.27000000000001</v>
      </c>
      <c r="BN62" s="4">
        <v>130.59</v>
      </c>
      <c r="BO62" s="4">
        <v>129.03</v>
      </c>
      <c r="BP62" s="4">
        <v>127.53</v>
      </c>
      <c r="BQ62" s="4">
        <v>125.99</v>
      </c>
      <c r="BR62" s="4">
        <v>124.47</v>
      </c>
      <c r="BS62" s="4">
        <v>122.99</v>
      </c>
      <c r="BT62" s="4">
        <v>121.5</v>
      </c>
      <c r="BU62" s="4">
        <v>120.09</v>
      </c>
      <c r="BV62" s="4">
        <v>118.62</v>
      </c>
      <c r="BW62" s="4">
        <v>117.13</v>
      </c>
      <c r="BX62" s="4">
        <v>115.79</v>
      </c>
      <c r="BY62" s="4">
        <v>114.42</v>
      </c>
      <c r="BZ62" s="4">
        <v>113.02</v>
      </c>
      <c r="CA62" s="4">
        <v>111.59</v>
      </c>
      <c r="CB62" s="4">
        <v>110.27</v>
      </c>
      <c r="CC62" s="4">
        <v>108.99</v>
      </c>
      <c r="CD62" s="4">
        <v>107.62</v>
      </c>
      <c r="CE62" s="4">
        <v>106.36</v>
      </c>
      <c r="CF62" s="4">
        <v>105.08</v>
      </c>
      <c r="CG62" s="4">
        <v>103.82</v>
      </c>
      <c r="CH62" s="4">
        <v>102.57</v>
      </c>
      <c r="CI62" s="4">
        <v>101.34</v>
      </c>
      <c r="CJ62" s="4">
        <v>100.13</v>
      </c>
      <c r="CK62" s="4">
        <v>98.92</v>
      </c>
      <c r="CL62" s="4">
        <v>97.74</v>
      </c>
      <c r="CM62" s="4">
        <v>96.57</v>
      </c>
    </row>
    <row r="63" spans="1:91">
      <c r="A63" s="2">
        <v>57</v>
      </c>
      <c r="B63" s="4">
        <v>307.35000000000002</v>
      </c>
      <c r="C63" s="4">
        <v>303.76</v>
      </c>
      <c r="D63" s="4">
        <v>300.32</v>
      </c>
      <c r="E63" s="4">
        <v>296.79000000000002</v>
      </c>
      <c r="F63" s="4">
        <v>293.23</v>
      </c>
      <c r="G63" s="4">
        <v>289.83</v>
      </c>
      <c r="H63" s="4">
        <v>286.38</v>
      </c>
      <c r="I63" s="4">
        <v>283.02999999999997</v>
      </c>
      <c r="J63" s="4">
        <v>279.72000000000003</v>
      </c>
      <c r="K63" s="4">
        <v>276.3</v>
      </c>
      <c r="L63" s="4">
        <v>273.14</v>
      </c>
      <c r="M63" s="4">
        <v>269.95999999999998</v>
      </c>
      <c r="N63" s="4">
        <v>266.64</v>
      </c>
      <c r="O63" s="4">
        <v>263.39</v>
      </c>
      <c r="P63" s="4">
        <v>260.20999999999998</v>
      </c>
      <c r="Q63" s="4">
        <v>257.13</v>
      </c>
      <c r="R63" s="4">
        <v>254.06</v>
      </c>
      <c r="S63" s="4">
        <v>251.03</v>
      </c>
      <c r="T63" s="4">
        <v>248.12</v>
      </c>
      <c r="U63" s="4">
        <v>245.2</v>
      </c>
      <c r="V63" s="4">
        <v>242.24</v>
      </c>
      <c r="W63" s="4">
        <v>239.2</v>
      </c>
      <c r="X63" s="4">
        <v>236.28</v>
      </c>
      <c r="Y63" s="4">
        <v>233.49</v>
      </c>
      <c r="Z63" s="4">
        <v>230.7</v>
      </c>
      <c r="AA63" s="4">
        <v>227.97</v>
      </c>
      <c r="AB63" s="4">
        <v>225.25</v>
      </c>
      <c r="AC63" s="4">
        <v>222.51</v>
      </c>
      <c r="AD63" s="4">
        <v>219.73</v>
      </c>
      <c r="AE63" s="4">
        <v>217.13</v>
      </c>
      <c r="AF63" s="4">
        <v>214.61</v>
      </c>
      <c r="AG63" s="4">
        <v>211.92</v>
      </c>
      <c r="AH63" s="4">
        <v>209.38</v>
      </c>
      <c r="AI63" s="4">
        <v>206.91</v>
      </c>
      <c r="AJ63" s="4">
        <v>204.4</v>
      </c>
      <c r="AK63" s="4">
        <v>201.98</v>
      </c>
      <c r="AL63" s="4">
        <v>199.6</v>
      </c>
      <c r="AM63" s="4">
        <v>197.11</v>
      </c>
      <c r="AN63" s="4">
        <v>194.69</v>
      </c>
      <c r="AO63" s="4">
        <v>192.47</v>
      </c>
      <c r="AP63" s="4">
        <v>190.23</v>
      </c>
      <c r="AQ63" s="4">
        <v>187.92</v>
      </c>
      <c r="AR63" s="4">
        <v>185.6</v>
      </c>
      <c r="AS63" s="4">
        <v>183.36</v>
      </c>
      <c r="AT63" s="4">
        <v>181.22</v>
      </c>
      <c r="AU63" s="4">
        <v>179.02</v>
      </c>
      <c r="AV63" s="4">
        <v>176.87</v>
      </c>
      <c r="AW63" s="4">
        <v>174.79</v>
      </c>
      <c r="AX63" s="4">
        <v>172.62</v>
      </c>
      <c r="AY63" s="4">
        <v>170.57</v>
      </c>
      <c r="AZ63" s="4">
        <v>168.58</v>
      </c>
      <c r="BA63" s="4">
        <v>166.45</v>
      </c>
      <c r="BB63" s="4">
        <v>164.48</v>
      </c>
      <c r="BC63" s="4">
        <v>162.53</v>
      </c>
      <c r="BD63" s="4">
        <v>160.57</v>
      </c>
      <c r="BE63" s="4">
        <v>158.65</v>
      </c>
      <c r="BF63" s="4">
        <v>156.72</v>
      </c>
      <c r="BG63" s="4">
        <v>154.94</v>
      </c>
      <c r="BH63" s="4">
        <v>153.09</v>
      </c>
      <c r="BI63" s="4">
        <v>151.11000000000001</v>
      </c>
      <c r="BJ63" s="4">
        <v>149.28</v>
      </c>
      <c r="BK63" s="4">
        <v>147.57</v>
      </c>
      <c r="BL63" s="4">
        <v>145.77000000000001</v>
      </c>
      <c r="BM63" s="4">
        <v>143.97999999999999</v>
      </c>
      <c r="BN63" s="4">
        <v>142.21</v>
      </c>
      <c r="BO63" s="4">
        <v>140.53</v>
      </c>
      <c r="BP63" s="4">
        <v>138.85</v>
      </c>
      <c r="BQ63" s="4">
        <v>137.15</v>
      </c>
      <c r="BR63" s="4">
        <v>135.55000000000001</v>
      </c>
      <c r="BS63" s="4">
        <v>133.93</v>
      </c>
      <c r="BT63" s="4">
        <v>132.30000000000001</v>
      </c>
      <c r="BU63" s="4">
        <v>130.69</v>
      </c>
      <c r="BV63" s="4">
        <v>129.09</v>
      </c>
      <c r="BW63" s="4">
        <v>127.6</v>
      </c>
      <c r="BX63" s="4">
        <v>126.12</v>
      </c>
      <c r="BY63" s="4">
        <v>124.54</v>
      </c>
      <c r="BZ63" s="4">
        <v>122.98</v>
      </c>
      <c r="CA63" s="4">
        <v>121.59</v>
      </c>
      <c r="CB63" s="4">
        <v>120.1</v>
      </c>
      <c r="CC63" s="4">
        <v>118.64</v>
      </c>
      <c r="CD63" s="4">
        <v>117.28</v>
      </c>
      <c r="CE63" s="4">
        <v>115.83</v>
      </c>
      <c r="CF63" s="4">
        <v>114.44</v>
      </c>
      <c r="CG63" s="4">
        <v>113.07</v>
      </c>
      <c r="CH63" s="4">
        <v>111.71</v>
      </c>
      <c r="CI63" s="4">
        <v>110.37</v>
      </c>
      <c r="CJ63" s="4">
        <v>109.05</v>
      </c>
      <c r="CK63" s="4">
        <v>107.74</v>
      </c>
      <c r="CL63" s="4">
        <v>106.45</v>
      </c>
      <c r="CM63" s="4">
        <v>105.17</v>
      </c>
    </row>
    <row r="64" spans="1:91">
      <c r="A64" s="2">
        <v>58</v>
      </c>
      <c r="B64" s="4">
        <v>334.89</v>
      </c>
      <c r="C64" s="4">
        <v>331.03</v>
      </c>
      <c r="D64" s="4">
        <v>327.12</v>
      </c>
      <c r="E64" s="4">
        <v>323.20999999999998</v>
      </c>
      <c r="F64" s="4">
        <v>319.49</v>
      </c>
      <c r="G64" s="4">
        <v>315.70999999999998</v>
      </c>
      <c r="H64" s="4">
        <v>311.95999999999998</v>
      </c>
      <c r="I64" s="4">
        <v>308.32</v>
      </c>
      <c r="J64" s="4">
        <v>304.69</v>
      </c>
      <c r="K64" s="4">
        <v>301.11</v>
      </c>
      <c r="L64" s="4">
        <v>297.52</v>
      </c>
      <c r="M64" s="4">
        <v>293.95</v>
      </c>
      <c r="N64" s="4">
        <v>290.42</v>
      </c>
      <c r="O64" s="4">
        <v>286.91000000000003</v>
      </c>
      <c r="P64" s="4">
        <v>283.49</v>
      </c>
      <c r="Q64" s="4">
        <v>280.12</v>
      </c>
      <c r="R64" s="4">
        <v>276.77</v>
      </c>
      <c r="S64" s="4">
        <v>273.48</v>
      </c>
      <c r="T64" s="4">
        <v>270.29000000000002</v>
      </c>
      <c r="U64" s="4">
        <v>267.11</v>
      </c>
      <c r="V64" s="4">
        <v>263.86</v>
      </c>
      <c r="W64" s="4">
        <v>260.69</v>
      </c>
      <c r="X64" s="4">
        <v>257.55</v>
      </c>
      <c r="Y64" s="4">
        <v>254.45</v>
      </c>
      <c r="Z64" s="4">
        <v>251.42</v>
      </c>
      <c r="AA64" s="4">
        <v>248.4</v>
      </c>
      <c r="AB64" s="4">
        <v>245.36</v>
      </c>
      <c r="AC64" s="4">
        <v>242.31</v>
      </c>
      <c r="AD64" s="4">
        <v>239.38</v>
      </c>
      <c r="AE64" s="4">
        <v>236.57</v>
      </c>
      <c r="AF64" s="4">
        <v>233.72</v>
      </c>
      <c r="AG64" s="4">
        <v>230.86</v>
      </c>
      <c r="AH64" s="4">
        <v>228.12</v>
      </c>
      <c r="AI64" s="4">
        <v>225.42</v>
      </c>
      <c r="AJ64" s="4">
        <v>222.73</v>
      </c>
      <c r="AK64" s="4">
        <v>220.03</v>
      </c>
      <c r="AL64" s="4">
        <v>217.3</v>
      </c>
      <c r="AM64" s="4">
        <v>214.73</v>
      </c>
      <c r="AN64" s="4">
        <v>212.27</v>
      </c>
      <c r="AO64" s="4">
        <v>209.71</v>
      </c>
      <c r="AP64" s="4">
        <v>207.17</v>
      </c>
      <c r="AQ64" s="4">
        <v>204.61</v>
      </c>
      <c r="AR64" s="4">
        <v>202.14</v>
      </c>
      <c r="AS64" s="4">
        <v>199.88</v>
      </c>
      <c r="AT64" s="4">
        <v>197.45</v>
      </c>
      <c r="AU64" s="4">
        <v>195.08</v>
      </c>
      <c r="AV64" s="4">
        <v>192.82</v>
      </c>
      <c r="AW64" s="4">
        <v>190.42</v>
      </c>
      <c r="AX64" s="4">
        <v>188.08</v>
      </c>
      <c r="AY64" s="4">
        <v>185.83</v>
      </c>
      <c r="AZ64" s="4">
        <v>183.57</v>
      </c>
      <c r="BA64" s="4">
        <v>181.36</v>
      </c>
      <c r="BB64" s="4">
        <v>179.23</v>
      </c>
      <c r="BC64" s="4">
        <v>177.11</v>
      </c>
      <c r="BD64" s="4">
        <v>174.97</v>
      </c>
      <c r="BE64" s="4">
        <v>172.84</v>
      </c>
      <c r="BF64" s="4">
        <v>170.8</v>
      </c>
      <c r="BG64" s="4">
        <v>168.77</v>
      </c>
      <c r="BH64" s="4">
        <v>166.68</v>
      </c>
      <c r="BI64" s="4">
        <v>164.66</v>
      </c>
      <c r="BJ64" s="4">
        <v>162.61000000000001</v>
      </c>
      <c r="BK64" s="4">
        <v>160.68</v>
      </c>
      <c r="BL64" s="4">
        <v>158.88999999999999</v>
      </c>
      <c r="BM64" s="4">
        <v>156.91999999999999</v>
      </c>
      <c r="BN64" s="4">
        <v>155</v>
      </c>
      <c r="BO64" s="4">
        <v>153.13</v>
      </c>
      <c r="BP64" s="4">
        <v>151.21</v>
      </c>
      <c r="BQ64" s="4">
        <v>149.41999999999999</v>
      </c>
      <c r="BR64" s="4">
        <v>147.72999999999999</v>
      </c>
      <c r="BS64" s="4">
        <v>145.91999999999999</v>
      </c>
      <c r="BT64" s="4">
        <v>144.09</v>
      </c>
      <c r="BU64" s="4">
        <v>142.43</v>
      </c>
      <c r="BV64" s="4">
        <v>140.77000000000001</v>
      </c>
      <c r="BW64" s="4">
        <v>139.02000000000001</v>
      </c>
      <c r="BX64" s="4">
        <v>137.33000000000001</v>
      </c>
      <c r="BY64" s="4">
        <v>135.68</v>
      </c>
      <c r="BZ64" s="4">
        <v>134.11000000000001</v>
      </c>
      <c r="CA64" s="4">
        <v>132.49</v>
      </c>
      <c r="CB64" s="4">
        <v>130.88999999999999</v>
      </c>
      <c r="CC64" s="4">
        <v>129.32</v>
      </c>
      <c r="CD64" s="4">
        <v>127.71</v>
      </c>
      <c r="CE64" s="4">
        <v>126.18</v>
      </c>
      <c r="CF64" s="4">
        <v>124.67</v>
      </c>
      <c r="CG64" s="4">
        <v>123.17</v>
      </c>
      <c r="CH64" s="4">
        <v>121.7</v>
      </c>
      <c r="CI64" s="4">
        <v>120.24</v>
      </c>
      <c r="CJ64" s="4">
        <v>118.8</v>
      </c>
      <c r="CK64" s="4">
        <v>117.37</v>
      </c>
      <c r="CL64" s="4">
        <v>115.96</v>
      </c>
      <c r="CM64" s="4">
        <v>114.57</v>
      </c>
    </row>
    <row r="65" spans="1:91">
      <c r="A65" s="2">
        <v>59</v>
      </c>
      <c r="B65" s="4">
        <v>364.38</v>
      </c>
      <c r="C65" s="4">
        <v>360.11</v>
      </c>
      <c r="D65" s="4">
        <v>355.79</v>
      </c>
      <c r="E65" s="4">
        <v>351.62</v>
      </c>
      <c r="F65" s="4">
        <v>347.53</v>
      </c>
      <c r="G65" s="4">
        <v>343.43</v>
      </c>
      <c r="H65" s="4">
        <v>339.36</v>
      </c>
      <c r="I65" s="4">
        <v>335.35</v>
      </c>
      <c r="J65" s="4">
        <v>331.4</v>
      </c>
      <c r="K65" s="4">
        <v>327.49</v>
      </c>
      <c r="L65" s="4">
        <v>323.63</v>
      </c>
      <c r="M65" s="4">
        <v>319.79000000000002</v>
      </c>
      <c r="N65" s="4">
        <v>315.95999999999998</v>
      </c>
      <c r="O65" s="4">
        <v>312.2</v>
      </c>
      <c r="P65" s="4">
        <v>308.43</v>
      </c>
      <c r="Q65" s="4">
        <v>304.76</v>
      </c>
      <c r="R65" s="4">
        <v>301.13</v>
      </c>
      <c r="S65" s="4">
        <v>297.54000000000002</v>
      </c>
      <c r="T65" s="4">
        <v>294.01</v>
      </c>
      <c r="U65" s="4">
        <v>290.45</v>
      </c>
      <c r="V65" s="4">
        <v>287.01</v>
      </c>
      <c r="W65" s="4">
        <v>283.58</v>
      </c>
      <c r="X65" s="4">
        <v>280.07</v>
      </c>
      <c r="Y65" s="4">
        <v>276.63</v>
      </c>
      <c r="Z65" s="4">
        <v>273.39999999999998</v>
      </c>
      <c r="AA65" s="4">
        <v>270.2</v>
      </c>
      <c r="AB65" s="4">
        <v>266.86</v>
      </c>
      <c r="AC65" s="4">
        <v>263.52999999999997</v>
      </c>
      <c r="AD65" s="4">
        <v>260.33</v>
      </c>
      <c r="AE65" s="4">
        <v>257.27999999999997</v>
      </c>
      <c r="AF65" s="4">
        <v>254.19</v>
      </c>
      <c r="AG65" s="4">
        <v>251.15</v>
      </c>
      <c r="AH65" s="4">
        <v>248.17</v>
      </c>
      <c r="AI65" s="4">
        <v>245.19</v>
      </c>
      <c r="AJ65" s="4">
        <v>242.2</v>
      </c>
      <c r="AK65" s="4">
        <v>239.29</v>
      </c>
      <c r="AL65" s="4">
        <v>236.46</v>
      </c>
      <c r="AM65" s="4">
        <v>233.64</v>
      </c>
      <c r="AN65" s="4">
        <v>230.78</v>
      </c>
      <c r="AO65" s="4">
        <v>227.92</v>
      </c>
      <c r="AP65" s="4">
        <v>225.22</v>
      </c>
      <c r="AQ65" s="4">
        <v>222.63</v>
      </c>
      <c r="AR65" s="4">
        <v>220.01</v>
      </c>
      <c r="AS65" s="4">
        <v>217.32</v>
      </c>
      <c r="AT65" s="4">
        <v>214.81</v>
      </c>
      <c r="AU65" s="4">
        <v>212.25</v>
      </c>
      <c r="AV65" s="4">
        <v>209.55</v>
      </c>
      <c r="AW65" s="4">
        <v>207.05</v>
      </c>
      <c r="AX65" s="4">
        <v>204.66</v>
      </c>
      <c r="AY65" s="4">
        <v>202.15</v>
      </c>
      <c r="AZ65" s="4">
        <v>199.68</v>
      </c>
      <c r="BA65" s="4">
        <v>197.33</v>
      </c>
      <c r="BB65" s="4">
        <v>195.04</v>
      </c>
      <c r="BC65" s="4">
        <v>192.75</v>
      </c>
      <c r="BD65" s="4">
        <v>190.42</v>
      </c>
      <c r="BE65" s="4">
        <v>188.06</v>
      </c>
      <c r="BF65" s="4">
        <v>185.78</v>
      </c>
      <c r="BG65" s="4">
        <v>183.56</v>
      </c>
      <c r="BH65" s="4">
        <v>181.29</v>
      </c>
      <c r="BI65" s="4">
        <v>179.09</v>
      </c>
      <c r="BJ65" s="4">
        <v>177</v>
      </c>
      <c r="BK65" s="4">
        <v>174.99</v>
      </c>
      <c r="BL65" s="4">
        <v>172.86</v>
      </c>
      <c r="BM65" s="4">
        <v>170.71</v>
      </c>
      <c r="BN65" s="4">
        <v>168.64</v>
      </c>
      <c r="BO65" s="4">
        <v>166.51</v>
      </c>
      <c r="BP65" s="4">
        <v>164.56</v>
      </c>
      <c r="BQ65" s="4">
        <v>162.66999999999999</v>
      </c>
      <c r="BR65" s="4">
        <v>160.65</v>
      </c>
      <c r="BS65" s="4">
        <v>158.63999999999999</v>
      </c>
      <c r="BT65" s="4">
        <v>156.82</v>
      </c>
      <c r="BU65" s="4">
        <v>155.03</v>
      </c>
      <c r="BV65" s="4">
        <v>153.05000000000001</v>
      </c>
      <c r="BW65" s="4">
        <v>151.18</v>
      </c>
      <c r="BX65" s="4">
        <v>149.43</v>
      </c>
      <c r="BY65" s="4">
        <v>147.63999999999999</v>
      </c>
      <c r="BZ65" s="4">
        <v>145.86000000000001</v>
      </c>
      <c r="CA65" s="4">
        <v>144.15</v>
      </c>
      <c r="CB65" s="4">
        <v>142.44999999999999</v>
      </c>
      <c r="CC65" s="4">
        <v>140.63</v>
      </c>
      <c r="CD65" s="4">
        <v>138.94999999999999</v>
      </c>
      <c r="CE65" s="4">
        <v>137.28</v>
      </c>
      <c r="CF65" s="4">
        <v>135.63</v>
      </c>
      <c r="CG65" s="4">
        <v>134.01</v>
      </c>
      <c r="CH65" s="4">
        <v>132.4</v>
      </c>
      <c r="CI65" s="4">
        <v>130.81</v>
      </c>
      <c r="CJ65" s="4">
        <v>129.24</v>
      </c>
      <c r="CK65" s="4">
        <v>127.7</v>
      </c>
      <c r="CL65" s="4">
        <v>126.16</v>
      </c>
      <c r="CM65" s="4">
        <v>124.65</v>
      </c>
    </row>
    <row r="66" spans="1:91">
      <c r="A66" s="2">
        <v>60</v>
      </c>
      <c r="B66" s="4">
        <v>396.09</v>
      </c>
      <c r="C66" s="4">
        <v>391.42</v>
      </c>
      <c r="D66" s="4">
        <v>386.76</v>
      </c>
      <c r="E66" s="4">
        <v>382.13</v>
      </c>
      <c r="F66" s="4">
        <v>377.63</v>
      </c>
      <c r="G66" s="4">
        <v>373.19</v>
      </c>
      <c r="H66" s="4">
        <v>368.73</v>
      </c>
      <c r="I66" s="4">
        <v>364.4</v>
      </c>
      <c r="J66" s="4">
        <v>360.19</v>
      </c>
      <c r="K66" s="4">
        <v>355.99</v>
      </c>
      <c r="L66" s="4">
        <v>351.73</v>
      </c>
      <c r="M66" s="4">
        <v>347.51</v>
      </c>
      <c r="N66" s="4">
        <v>343.39</v>
      </c>
      <c r="O66" s="4">
        <v>339.28</v>
      </c>
      <c r="P66" s="4">
        <v>335.16</v>
      </c>
      <c r="Q66" s="4">
        <v>331.13</v>
      </c>
      <c r="R66" s="4">
        <v>327.20999999999998</v>
      </c>
      <c r="S66" s="4">
        <v>323.33</v>
      </c>
      <c r="T66" s="4">
        <v>319.48</v>
      </c>
      <c r="U66" s="4">
        <v>315.70999999999998</v>
      </c>
      <c r="V66" s="4">
        <v>311.88</v>
      </c>
      <c r="W66" s="4">
        <v>308</v>
      </c>
      <c r="X66" s="4">
        <v>304.19</v>
      </c>
      <c r="Y66" s="4">
        <v>300.58</v>
      </c>
      <c r="Z66" s="4">
        <v>297.11</v>
      </c>
      <c r="AA66" s="4">
        <v>293.54000000000002</v>
      </c>
      <c r="AB66" s="4">
        <v>289.88</v>
      </c>
      <c r="AC66" s="4">
        <v>286.36</v>
      </c>
      <c r="AD66" s="4">
        <v>282.99</v>
      </c>
      <c r="AE66" s="4">
        <v>279.63</v>
      </c>
      <c r="AF66" s="4">
        <v>276.27</v>
      </c>
      <c r="AG66" s="4">
        <v>272.89999999999998</v>
      </c>
      <c r="AH66" s="4">
        <v>269.58</v>
      </c>
      <c r="AI66" s="4">
        <v>266.38</v>
      </c>
      <c r="AJ66" s="4">
        <v>263.22000000000003</v>
      </c>
      <c r="AK66" s="4">
        <v>260.08999999999997</v>
      </c>
      <c r="AL66" s="4">
        <v>256.94</v>
      </c>
      <c r="AM66" s="4">
        <v>253.77</v>
      </c>
      <c r="AN66" s="4">
        <v>250.72</v>
      </c>
      <c r="AO66" s="4">
        <v>247.73</v>
      </c>
      <c r="AP66" s="4">
        <v>244.76</v>
      </c>
      <c r="AQ66" s="4">
        <v>241.82</v>
      </c>
      <c r="AR66" s="4">
        <v>238.98</v>
      </c>
      <c r="AS66" s="4">
        <v>236.21</v>
      </c>
      <c r="AT66" s="4">
        <v>233.33</v>
      </c>
      <c r="AU66" s="4">
        <v>230.46</v>
      </c>
      <c r="AV66" s="4">
        <v>227.8</v>
      </c>
      <c r="AW66" s="4">
        <v>225.12</v>
      </c>
      <c r="AX66" s="4">
        <v>222.27</v>
      </c>
      <c r="AY66" s="4">
        <v>219.64</v>
      </c>
      <c r="AZ66" s="4">
        <v>217.03</v>
      </c>
      <c r="BA66" s="4">
        <v>214.39</v>
      </c>
      <c r="BB66" s="4">
        <v>211.87</v>
      </c>
      <c r="BC66" s="4">
        <v>209.4</v>
      </c>
      <c r="BD66" s="4">
        <v>206.88</v>
      </c>
      <c r="BE66" s="4">
        <v>204.3</v>
      </c>
      <c r="BF66" s="4">
        <v>201.83</v>
      </c>
      <c r="BG66" s="4">
        <v>199.42</v>
      </c>
      <c r="BH66" s="4">
        <v>197.08</v>
      </c>
      <c r="BI66" s="4">
        <v>194.69</v>
      </c>
      <c r="BJ66" s="4">
        <v>192.35</v>
      </c>
      <c r="BK66" s="4">
        <v>189.99</v>
      </c>
      <c r="BL66" s="4">
        <v>187.73</v>
      </c>
      <c r="BM66" s="4">
        <v>185.52</v>
      </c>
      <c r="BN66" s="4">
        <v>183.23</v>
      </c>
      <c r="BO66" s="4">
        <v>181.1</v>
      </c>
      <c r="BP66" s="4">
        <v>178.91</v>
      </c>
      <c r="BQ66" s="4">
        <v>176.68</v>
      </c>
      <c r="BR66" s="4">
        <v>174.52</v>
      </c>
      <c r="BS66" s="4">
        <v>172.51</v>
      </c>
      <c r="BT66" s="4">
        <v>170.51</v>
      </c>
      <c r="BU66" s="4">
        <v>168.4</v>
      </c>
      <c r="BV66" s="4">
        <v>166.3</v>
      </c>
      <c r="BW66" s="4">
        <v>164.38</v>
      </c>
      <c r="BX66" s="4">
        <v>162.44</v>
      </c>
      <c r="BY66" s="4">
        <v>160.44999999999999</v>
      </c>
      <c r="BZ66" s="4">
        <v>158.59</v>
      </c>
      <c r="CA66" s="4">
        <v>156.72</v>
      </c>
      <c r="CB66" s="4">
        <v>154.79</v>
      </c>
      <c r="CC66" s="4">
        <v>152.94</v>
      </c>
      <c r="CD66" s="4">
        <v>151.1</v>
      </c>
      <c r="CE66" s="4">
        <v>149.29</v>
      </c>
      <c r="CF66" s="4">
        <v>147.5</v>
      </c>
      <c r="CG66" s="4">
        <v>145.72999999999999</v>
      </c>
      <c r="CH66" s="4">
        <v>143.97999999999999</v>
      </c>
      <c r="CI66" s="4">
        <v>142.26</v>
      </c>
      <c r="CJ66" s="4">
        <v>140.55000000000001</v>
      </c>
      <c r="CK66" s="4">
        <v>138.87</v>
      </c>
      <c r="CL66" s="4">
        <v>137.19999999999999</v>
      </c>
      <c r="CM66" s="4">
        <v>135.56</v>
      </c>
    </row>
    <row r="67" spans="1:91">
      <c r="A67" s="2">
        <v>61</v>
      </c>
      <c r="B67" s="4">
        <v>429.84</v>
      </c>
      <c r="C67" s="4">
        <v>424.75</v>
      </c>
      <c r="D67" s="4">
        <v>419.61</v>
      </c>
      <c r="E67" s="4">
        <v>414.57</v>
      </c>
      <c r="F67" s="4">
        <v>409.72</v>
      </c>
      <c r="G67" s="4">
        <v>404.86</v>
      </c>
      <c r="H67" s="4">
        <v>400.05</v>
      </c>
      <c r="I67" s="4">
        <v>395.38</v>
      </c>
      <c r="J67" s="4">
        <v>390.79</v>
      </c>
      <c r="K67" s="4">
        <v>386.16</v>
      </c>
      <c r="L67" s="4">
        <v>381.48</v>
      </c>
      <c r="M67" s="4">
        <v>377.01</v>
      </c>
      <c r="N67" s="4">
        <v>372.57</v>
      </c>
      <c r="O67" s="4">
        <v>367.98</v>
      </c>
      <c r="P67" s="4">
        <v>363.53</v>
      </c>
      <c r="Q67" s="4">
        <v>359.25</v>
      </c>
      <c r="R67" s="4">
        <v>354.98</v>
      </c>
      <c r="S67" s="4">
        <v>350.81</v>
      </c>
      <c r="T67" s="4">
        <v>346.66</v>
      </c>
      <c r="U67" s="4">
        <v>342.49</v>
      </c>
      <c r="V67" s="4">
        <v>338.3</v>
      </c>
      <c r="W67" s="4">
        <v>334.2</v>
      </c>
      <c r="X67" s="4">
        <v>330.12</v>
      </c>
      <c r="Y67" s="4">
        <v>326.17</v>
      </c>
      <c r="Z67" s="4">
        <v>322.35000000000002</v>
      </c>
      <c r="AA67" s="4">
        <v>318.44</v>
      </c>
      <c r="AB67" s="4">
        <v>314.60000000000002</v>
      </c>
      <c r="AC67" s="4">
        <v>310.81</v>
      </c>
      <c r="AD67" s="4">
        <v>307</v>
      </c>
      <c r="AE67" s="4">
        <v>303.36</v>
      </c>
      <c r="AF67" s="4">
        <v>299.77999999999997</v>
      </c>
      <c r="AG67" s="4">
        <v>296.14</v>
      </c>
      <c r="AH67" s="4">
        <v>292.52999999999997</v>
      </c>
      <c r="AI67" s="4">
        <v>288.95999999999998</v>
      </c>
      <c r="AJ67" s="4">
        <v>285.5</v>
      </c>
      <c r="AK67" s="4">
        <v>282.08999999999997</v>
      </c>
      <c r="AL67" s="4">
        <v>278.68</v>
      </c>
      <c r="AM67" s="4">
        <v>275.37</v>
      </c>
      <c r="AN67" s="4">
        <v>272.04000000000002</v>
      </c>
      <c r="AO67" s="4">
        <v>268.8</v>
      </c>
      <c r="AP67" s="4">
        <v>265.60000000000002</v>
      </c>
      <c r="AQ67" s="4">
        <v>262.38</v>
      </c>
      <c r="AR67" s="4">
        <v>259.26</v>
      </c>
      <c r="AS67" s="4">
        <v>256.12</v>
      </c>
      <c r="AT67" s="4">
        <v>253.09</v>
      </c>
      <c r="AU67" s="4">
        <v>250.17</v>
      </c>
      <c r="AV67" s="4">
        <v>247.13</v>
      </c>
      <c r="AW67" s="4">
        <v>244.07</v>
      </c>
      <c r="AX67" s="4">
        <v>241.18</v>
      </c>
      <c r="AY67" s="4">
        <v>238.28</v>
      </c>
      <c r="AZ67" s="4">
        <v>235.4</v>
      </c>
      <c r="BA67" s="4">
        <v>232.6</v>
      </c>
      <c r="BB67" s="4">
        <v>229.84</v>
      </c>
      <c r="BC67" s="4">
        <v>227.2</v>
      </c>
      <c r="BD67" s="4">
        <v>224.4</v>
      </c>
      <c r="BE67" s="4">
        <v>221.59</v>
      </c>
      <c r="BF67" s="4">
        <v>218.99</v>
      </c>
      <c r="BG67" s="4">
        <v>216.44</v>
      </c>
      <c r="BH67" s="4">
        <v>213.76</v>
      </c>
      <c r="BI67" s="4">
        <v>211.17</v>
      </c>
      <c r="BJ67" s="4">
        <v>208.66</v>
      </c>
      <c r="BK67" s="4">
        <v>206.2</v>
      </c>
      <c r="BL67" s="4">
        <v>203.72</v>
      </c>
      <c r="BM67" s="4">
        <v>201.2</v>
      </c>
      <c r="BN67" s="4">
        <v>198.88</v>
      </c>
      <c r="BO67" s="4">
        <v>196.49</v>
      </c>
      <c r="BP67" s="4">
        <v>194.06</v>
      </c>
      <c r="BQ67" s="4">
        <v>191.67</v>
      </c>
      <c r="BR67" s="4">
        <v>189.44</v>
      </c>
      <c r="BS67" s="4">
        <v>187.18</v>
      </c>
      <c r="BT67" s="4">
        <v>184.86</v>
      </c>
      <c r="BU67" s="4">
        <v>182.71</v>
      </c>
      <c r="BV67" s="4">
        <v>180.57</v>
      </c>
      <c r="BW67" s="4">
        <v>178.39</v>
      </c>
      <c r="BX67" s="4">
        <v>176.2</v>
      </c>
      <c r="BY67" s="4">
        <v>174.08</v>
      </c>
      <c r="BZ67" s="4">
        <v>172.07</v>
      </c>
      <c r="CA67" s="4">
        <v>170.05</v>
      </c>
      <c r="CB67" s="4">
        <v>168.01</v>
      </c>
      <c r="CC67" s="4">
        <v>166</v>
      </c>
      <c r="CD67" s="4">
        <v>164.01</v>
      </c>
      <c r="CE67" s="4">
        <v>162.04</v>
      </c>
      <c r="CF67" s="4">
        <v>160.1</v>
      </c>
      <c r="CG67" s="4">
        <v>158.18</v>
      </c>
      <c r="CH67" s="4">
        <v>156.28</v>
      </c>
      <c r="CI67" s="4">
        <v>154.41</v>
      </c>
      <c r="CJ67" s="4">
        <v>152.56</v>
      </c>
      <c r="CK67" s="4">
        <v>150.72999999999999</v>
      </c>
      <c r="CL67" s="4">
        <v>148.91999999999999</v>
      </c>
      <c r="CM67" s="4">
        <v>147.13999999999999</v>
      </c>
    </row>
    <row r="68" spans="1:91">
      <c r="A68" s="2">
        <v>62</v>
      </c>
      <c r="B68" s="4">
        <v>464.84</v>
      </c>
      <c r="C68" s="4">
        <v>459.27</v>
      </c>
      <c r="D68" s="4">
        <v>453.78</v>
      </c>
      <c r="E68" s="4">
        <v>448.38</v>
      </c>
      <c r="F68" s="4">
        <v>443.1</v>
      </c>
      <c r="G68" s="4">
        <v>437.86</v>
      </c>
      <c r="H68" s="4">
        <v>432.62</v>
      </c>
      <c r="I68" s="4">
        <v>427.53</v>
      </c>
      <c r="J68" s="4">
        <v>422.56</v>
      </c>
      <c r="K68" s="4">
        <v>417.5</v>
      </c>
      <c r="L68" s="4">
        <v>412.57</v>
      </c>
      <c r="M68" s="4">
        <v>407.72</v>
      </c>
      <c r="N68" s="4">
        <v>402.79</v>
      </c>
      <c r="O68" s="4">
        <v>397.98</v>
      </c>
      <c r="P68" s="4">
        <v>393.26</v>
      </c>
      <c r="Q68" s="4">
        <v>388.54</v>
      </c>
      <c r="R68" s="4">
        <v>383.9</v>
      </c>
      <c r="S68" s="4">
        <v>379.32</v>
      </c>
      <c r="T68" s="4">
        <v>374.81</v>
      </c>
      <c r="U68" s="4">
        <v>370.37</v>
      </c>
      <c r="V68" s="4">
        <v>365.98</v>
      </c>
      <c r="W68" s="4">
        <v>361.51</v>
      </c>
      <c r="X68" s="4">
        <v>357.09</v>
      </c>
      <c r="Y68" s="4">
        <v>352.84</v>
      </c>
      <c r="Z68" s="4">
        <v>348.58</v>
      </c>
      <c r="AA68" s="4">
        <v>344.37</v>
      </c>
      <c r="AB68" s="4">
        <v>340.2</v>
      </c>
      <c r="AC68" s="4">
        <v>336.05</v>
      </c>
      <c r="AD68" s="4">
        <v>332.04</v>
      </c>
      <c r="AE68" s="4">
        <v>328.12</v>
      </c>
      <c r="AF68" s="4">
        <v>324.17</v>
      </c>
      <c r="AG68" s="4">
        <v>320.18</v>
      </c>
      <c r="AH68" s="4">
        <v>316.3</v>
      </c>
      <c r="AI68" s="4">
        <v>312.48</v>
      </c>
      <c r="AJ68" s="4">
        <v>308.72000000000003</v>
      </c>
      <c r="AK68" s="4">
        <v>305.02999999999997</v>
      </c>
      <c r="AL68" s="4">
        <v>301.31</v>
      </c>
      <c r="AM68" s="4">
        <v>297.74</v>
      </c>
      <c r="AN68" s="4">
        <v>294.26</v>
      </c>
      <c r="AO68" s="4">
        <v>290.73</v>
      </c>
      <c r="AP68" s="4">
        <v>287.17</v>
      </c>
      <c r="AQ68" s="4">
        <v>283.75</v>
      </c>
      <c r="AR68" s="4">
        <v>280.33999999999997</v>
      </c>
      <c r="AS68" s="4">
        <v>277.04000000000002</v>
      </c>
      <c r="AT68" s="4">
        <v>273.77</v>
      </c>
      <c r="AU68" s="4">
        <v>270.39999999999998</v>
      </c>
      <c r="AV68" s="4">
        <v>267.12</v>
      </c>
      <c r="AW68" s="4">
        <v>263.95</v>
      </c>
      <c r="AX68" s="4">
        <v>260.8</v>
      </c>
      <c r="AY68" s="4">
        <v>257.70999999999998</v>
      </c>
      <c r="AZ68" s="4">
        <v>254.62</v>
      </c>
      <c r="BA68" s="4">
        <v>251.59</v>
      </c>
      <c r="BB68" s="4">
        <v>248.67</v>
      </c>
      <c r="BC68" s="4">
        <v>245.63</v>
      </c>
      <c r="BD68" s="4">
        <v>242.56</v>
      </c>
      <c r="BE68" s="4">
        <v>239.71</v>
      </c>
      <c r="BF68" s="4">
        <v>236.92</v>
      </c>
      <c r="BG68" s="4">
        <v>234.02</v>
      </c>
      <c r="BH68" s="4">
        <v>231.19</v>
      </c>
      <c r="BI68" s="4">
        <v>228.46</v>
      </c>
      <c r="BJ68" s="4">
        <v>225.75</v>
      </c>
      <c r="BK68" s="4">
        <v>223</v>
      </c>
      <c r="BL68" s="4">
        <v>220.24</v>
      </c>
      <c r="BM68" s="4">
        <v>217.59</v>
      </c>
      <c r="BN68" s="4">
        <v>215.04</v>
      </c>
      <c r="BO68" s="4">
        <v>212.46</v>
      </c>
      <c r="BP68" s="4">
        <v>209.86</v>
      </c>
      <c r="BQ68" s="4">
        <v>207.31</v>
      </c>
      <c r="BR68" s="4">
        <v>204.82</v>
      </c>
      <c r="BS68" s="4">
        <v>202.36</v>
      </c>
      <c r="BT68" s="4">
        <v>200</v>
      </c>
      <c r="BU68" s="4">
        <v>197.6</v>
      </c>
      <c r="BV68" s="4">
        <v>195.21</v>
      </c>
      <c r="BW68" s="4">
        <v>192.86</v>
      </c>
      <c r="BX68" s="4">
        <v>190.54</v>
      </c>
      <c r="BY68" s="4">
        <v>188.36</v>
      </c>
      <c r="BZ68" s="4">
        <v>186.08</v>
      </c>
      <c r="CA68" s="4">
        <v>183.85</v>
      </c>
      <c r="CB68" s="4">
        <v>181.64</v>
      </c>
      <c r="CC68" s="4">
        <v>179.47</v>
      </c>
      <c r="CD68" s="4">
        <v>177.31</v>
      </c>
      <c r="CE68" s="4">
        <v>175.19</v>
      </c>
      <c r="CF68" s="4">
        <v>173.09</v>
      </c>
      <c r="CG68" s="4">
        <v>171.01</v>
      </c>
      <c r="CH68" s="4">
        <v>168.96</v>
      </c>
      <c r="CI68" s="4">
        <v>166.94</v>
      </c>
      <c r="CJ68" s="4">
        <v>164.94</v>
      </c>
      <c r="CK68" s="4">
        <v>162.96</v>
      </c>
      <c r="CL68" s="4">
        <v>161.01</v>
      </c>
      <c r="CM68" s="4">
        <v>159.08000000000001</v>
      </c>
    </row>
    <row r="69" spans="1:91">
      <c r="A69" s="2">
        <v>63</v>
      </c>
      <c r="B69" s="4">
        <v>501.29</v>
      </c>
      <c r="C69" s="4">
        <v>495.36</v>
      </c>
      <c r="D69" s="4">
        <v>489.44</v>
      </c>
      <c r="E69" s="4">
        <v>483.61</v>
      </c>
      <c r="F69" s="4">
        <v>477.94</v>
      </c>
      <c r="G69" s="4">
        <v>472.25</v>
      </c>
      <c r="H69" s="4">
        <v>466.56</v>
      </c>
      <c r="I69" s="4">
        <v>461.11</v>
      </c>
      <c r="J69" s="4">
        <v>455.74</v>
      </c>
      <c r="K69" s="4">
        <v>450.3</v>
      </c>
      <c r="L69" s="4">
        <v>444.99</v>
      </c>
      <c r="M69" s="4">
        <v>439.76</v>
      </c>
      <c r="N69" s="4">
        <v>434.52</v>
      </c>
      <c r="O69" s="4">
        <v>429.32</v>
      </c>
      <c r="P69" s="4">
        <v>424.08</v>
      </c>
      <c r="Q69" s="4">
        <v>418.97</v>
      </c>
      <c r="R69" s="4">
        <v>414.03</v>
      </c>
      <c r="S69" s="4">
        <v>409.16</v>
      </c>
      <c r="T69" s="4">
        <v>404.3</v>
      </c>
      <c r="U69" s="4">
        <v>399.48</v>
      </c>
      <c r="V69" s="4">
        <v>394.61</v>
      </c>
      <c r="W69" s="4">
        <v>389.85</v>
      </c>
      <c r="X69" s="4">
        <v>385.15</v>
      </c>
      <c r="Y69" s="4">
        <v>380.44</v>
      </c>
      <c r="Z69" s="4">
        <v>375.92</v>
      </c>
      <c r="AA69" s="4">
        <v>371.38</v>
      </c>
      <c r="AB69" s="4">
        <v>366.86</v>
      </c>
      <c r="AC69" s="4">
        <v>362.51</v>
      </c>
      <c r="AD69" s="4">
        <v>358.17</v>
      </c>
      <c r="AE69" s="4">
        <v>353.83</v>
      </c>
      <c r="AF69" s="4">
        <v>349.55</v>
      </c>
      <c r="AG69" s="4">
        <v>345.33</v>
      </c>
      <c r="AH69" s="4">
        <v>341.16</v>
      </c>
      <c r="AI69" s="4">
        <v>337.04</v>
      </c>
      <c r="AJ69" s="4">
        <v>333.05</v>
      </c>
      <c r="AK69" s="4">
        <v>329.01</v>
      </c>
      <c r="AL69" s="4">
        <v>325.04000000000002</v>
      </c>
      <c r="AM69" s="4">
        <v>321.22000000000003</v>
      </c>
      <c r="AN69" s="4">
        <v>317.37</v>
      </c>
      <c r="AO69" s="4">
        <v>313.56</v>
      </c>
      <c r="AP69" s="4">
        <v>309.79000000000002</v>
      </c>
      <c r="AQ69" s="4">
        <v>306.05</v>
      </c>
      <c r="AR69" s="4">
        <v>302.42</v>
      </c>
      <c r="AS69" s="4">
        <v>298.8</v>
      </c>
      <c r="AT69" s="4">
        <v>295.17</v>
      </c>
      <c r="AU69" s="4">
        <v>291.61</v>
      </c>
      <c r="AV69" s="4">
        <v>288.23</v>
      </c>
      <c r="AW69" s="4">
        <v>284.82</v>
      </c>
      <c r="AX69" s="4">
        <v>281.33999999999997</v>
      </c>
      <c r="AY69" s="4">
        <v>277.98</v>
      </c>
      <c r="AZ69" s="4">
        <v>274.67</v>
      </c>
      <c r="BA69" s="4">
        <v>271.42</v>
      </c>
      <c r="BB69" s="4">
        <v>268.18</v>
      </c>
      <c r="BC69" s="4">
        <v>264.89</v>
      </c>
      <c r="BD69" s="4">
        <v>261.68</v>
      </c>
      <c r="BE69" s="4">
        <v>258.58999999999997</v>
      </c>
      <c r="BF69" s="4">
        <v>255.45</v>
      </c>
      <c r="BG69" s="4">
        <v>252.39</v>
      </c>
      <c r="BH69" s="4">
        <v>249.41</v>
      </c>
      <c r="BI69" s="4">
        <v>246.41</v>
      </c>
      <c r="BJ69" s="4">
        <v>243.44</v>
      </c>
      <c r="BK69" s="4">
        <v>240.5</v>
      </c>
      <c r="BL69" s="4">
        <v>237.59</v>
      </c>
      <c r="BM69" s="4">
        <v>234.74</v>
      </c>
      <c r="BN69" s="4">
        <v>231.97</v>
      </c>
      <c r="BO69" s="4">
        <v>229.19</v>
      </c>
      <c r="BP69" s="4">
        <v>226.35</v>
      </c>
      <c r="BQ69" s="4">
        <v>223.65</v>
      </c>
      <c r="BR69" s="4">
        <v>221.02</v>
      </c>
      <c r="BS69" s="4">
        <v>218.32</v>
      </c>
      <c r="BT69" s="4">
        <v>215.7</v>
      </c>
      <c r="BU69" s="4">
        <v>213.13</v>
      </c>
      <c r="BV69" s="4">
        <v>210.56</v>
      </c>
      <c r="BW69" s="4">
        <v>208.1</v>
      </c>
      <c r="BX69" s="4">
        <v>205.6</v>
      </c>
      <c r="BY69" s="4">
        <v>203.02</v>
      </c>
      <c r="BZ69" s="4">
        <v>200.58</v>
      </c>
      <c r="CA69" s="4">
        <v>198.18</v>
      </c>
      <c r="CB69" s="4">
        <v>195.8</v>
      </c>
      <c r="CC69" s="4">
        <v>193.46</v>
      </c>
      <c r="CD69" s="4">
        <v>191.14</v>
      </c>
      <c r="CE69" s="4">
        <v>188.85</v>
      </c>
      <c r="CF69" s="4">
        <v>186.58</v>
      </c>
      <c r="CG69" s="4">
        <v>184.35</v>
      </c>
      <c r="CH69" s="4">
        <v>182.14</v>
      </c>
      <c r="CI69" s="4">
        <v>179.95</v>
      </c>
      <c r="CJ69" s="4">
        <v>177.79</v>
      </c>
      <c r="CK69" s="4">
        <v>175.66</v>
      </c>
      <c r="CL69" s="4">
        <v>173.56</v>
      </c>
      <c r="CM69" s="4">
        <v>171.48</v>
      </c>
    </row>
    <row r="70" spans="1:91">
      <c r="A70" s="2">
        <v>64</v>
      </c>
      <c r="B70" s="4">
        <v>540.28</v>
      </c>
      <c r="C70" s="4">
        <v>533.84</v>
      </c>
      <c r="D70" s="4">
        <v>527.41999999999996</v>
      </c>
      <c r="E70" s="4">
        <v>521.15</v>
      </c>
      <c r="F70" s="4">
        <v>514.99</v>
      </c>
      <c r="G70" s="4">
        <v>508.77</v>
      </c>
      <c r="H70" s="4">
        <v>502.74</v>
      </c>
      <c r="I70" s="4">
        <v>496.96</v>
      </c>
      <c r="J70" s="4">
        <v>491.14</v>
      </c>
      <c r="K70" s="4">
        <v>485.25</v>
      </c>
      <c r="L70" s="4">
        <v>479.52</v>
      </c>
      <c r="M70" s="4">
        <v>473.86</v>
      </c>
      <c r="N70" s="4">
        <v>468.15</v>
      </c>
      <c r="O70" s="4">
        <v>462.49</v>
      </c>
      <c r="P70" s="4">
        <v>456.93</v>
      </c>
      <c r="Q70" s="4">
        <v>451.5</v>
      </c>
      <c r="R70" s="4">
        <v>446.18</v>
      </c>
      <c r="S70" s="4">
        <v>440.84</v>
      </c>
      <c r="T70" s="4">
        <v>435.57</v>
      </c>
      <c r="U70" s="4">
        <v>430.37</v>
      </c>
      <c r="V70" s="4">
        <v>425.27</v>
      </c>
      <c r="W70" s="4">
        <v>420.17</v>
      </c>
      <c r="X70" s="4">
        <v>415.03</v>
      </c>
      <c r="Y70" s="4">
        <v>410.03</v>
      </c>
      <c r="Z70" s="4">
        <v>405.07</v>
      </c>
      <c r="AA70" s="4">
        <v>400.09</v>
      </c>
      <c r="AB70" s="4">
        <v>395.36</v>
      </c>
      <c r="AC70" s="4">
        <v>390.67</v>
      </c>
      <c r="AD70" s="4">
        <v>385.9</v>
      </c>
      <c r="AE70" s="4">
        <v>381.3</v>
      </c>
      <c r="AF70" s="4">
        <v>376.73</v>
      </c>
      <c r="AG70" s="4">
        <v>372.19</v>
      </c>
      <c r="AH70" s="4">
        <v>367.68</v>
      </c>
      <c r="AI70" s="4">
        <v>363.34</v>
      </c>
      <c r="AJ70" s="4">
        <v>358.99</v>
      </c>
      <c r="AK70" s="4">
        <v>354.66</v>
      </c>
      <c r="AL70" s="4">
        <v>350.4</v>
      </c>
      <c r="AM70" s="4">
        <v>346.17</v>
      </c>
      <c r="AN70" s="4">
        <v>342.09</v>
      </c>
      <c r="AO70" s="4">
        <v>337.9</v>
      </c>
      <c r="AP70" s="4">
        <v>333.76</v>
      </c>
      <c r="AQ70" s="4">
        <v>329.76</v>
      </c>
      <c r="AR70" s="4">
        <v>325.85000000000002</v>
      </c>
      <c r="AS70" s="4">
        <v>321.99</v>
      </c>
      <c r="AT70" s="4">
        <v>318.12</v>
      </c>
      <c r="AU70" s="4">
        <v>314.38</v>
      </c>
      <c r="AV70" s="4">
        <v>310.68</v>
      </c>
      <c r="AW70" s="4">
        <v>306.95</v>
      </c>
      <c r="AX70" s="4">
        <v>303.29000000000002</v>
      </c>
      <c r="AY70" s="4">
        <v>299.66000000000003</v>
      </c>
      <c r="AZ70" s="4">
        <v>296.07</v>
      </c>
      <c r="BA70" s="4">
        <v>292.51</v>
      </c>
      <c r="BB70" s="4">
        <v>288.89</v>
      </c>
      <c r="BC70" s="4">
        <v>285.33</v>
      </c>
      <c r="BD70" s="4">
        <v>282.05</v>
      </c>
      <c r="BE70" s="4">
        <v>278.70999999999998</v>
      </c>
      <c r="BF70" s="4">
        <v>275.27</v>
      </c>
      <c r="BG70" s="4">
        <v>272.05</v>
      </c>
      <c r="BH70" s="4">
        <v>268.77999999999997</v>
      </c>
      <c r="BI70" s="4">
        <v>265.48</v>
      </c>
      <c r="BJ70" s="4">
        <v>262.3</v>
      </c>
      <c r="BK70" s="4">
        <v>259.19</v>
      </c>
      <c r="BL70" s="4">
        <v>256.05</v>
      </c>
      <c r="BM70" s="4">
        <v>253</v>
      </c>
      <c r="BN70" s="4">
        <v>249.99</v>
      </c>
      <c r="BO70" s="4">
        <v>246.95</v>
      </c>
      <c r="BP70" s="4">
        <v>244</v>
      </c>
      <c r="BQ70" s="4">
        <v>241.08</v>
      </c>
      <c r="BR70" s="4">
        <v>238.19</v>
      </c>
      <c r="BS70" s="4">
        <v>235.3</v>
      </c>
      <c r="BT70" s="4">
        <v>232.45</v>
      </c>
      <c r="BU70" s="4">
        <v>229.63</v>
      </c>
      <c r="BV70" s="4">
        <v>226.9</v>
      </c>
      <c r="BW70" s="4">
        <v>224.19</v>
      </c>
      <c r="BX70" s="4">
        <v>221.44</v>
      </c>
      <c r="BY70" s="4">
        <v>218.79</v>
      </c>
      <c r="BZ70" s="4">
        <v>216.17</v>
      </c>
      <c r="CA70" s="4">
        <v>213.58</v>
      </c>
      <c r="CB70" s="4">
        <v>211.02</v>
      </c>
      <c r="CC70" s="4">
        <v>208.49</v>
      </c>
      <c r="CD70" s="4">
        <v>205.99</v>
      </c>
      <c r="CE70" s="4">
        <v>203.52</v>
      </c>
      <c r="CF70" s="4">
        <v>201.08</v>
      </c>
      <c r="CG70" s="4">
        <v>198.67</v>
      </c>
      <c r="CH70" s="4">
        <v>196.29</v>
      </c>
      <c r="CI70" s="4">
        <v>193.93</v>
      </c>
      <c r="CJ70" s="4">
        <v>191.61</v>
      </c>
      <c r="CK70" s="4">
        <v>189.31</v>
      </c>
      <c r="CL70" s="4">
        <v>187.04</v>
      </c>
      <c r="CM70" s="4">
        <v>184.8</v>
      </c>
    </row>
    <row r="71" spans="1:91">
      <c r="A71" s="2">
        <v>65</v>
      </c>
      <c r="B71" s="4">
        <v>582.36</v>
      </c>
      <c r="C71" s="4">
        <v>575.35</v>
      </c>
      <c r="D71" s="4">
        <v>568.41999999999996</v>
      </c>
      <c r="E71" s="4">
        <v>561.62</v>
      </c>
      <c r="F71" s="4">
        <v>554.96</v>
      </c>
      <c r="G71" s="4">
        <v>548.35</v>
      </c>
      <c r="H71" s="4">
        <v>541.89</v>
      </c>
      <c r="I71" s="4">
        <v>535.57000000000005</v>
      </c>
      <c r="J71" s="4">
        <v>529.21</v>
      </c>
      <c r="K71" s="4">
        <v>522.91999999999996</v>
      </c>
      <c r="L71" s="4">
        <v>516.76</v>
      </c>
      <c r="M71" s="4">
        <v>510.65</v>
      </c>
      <c r="N71" s="4">
        <v>504.56</v>
      </c>
      <c r="O71" s="4">
        <v>498.54</v>
      </c>
      <c r="P71" s="4">
        <v>492.54</v>
      </c>
      <c r="Q71" s="4">
        <v>486.58</v>
      </c>
      <c r="R71" s="4">
        <v>480.8</v>
      </c>
      <c r="S71" s="4">
        <v>475.14</v>
      </c>
      <c r="T71" s="4">
        <v>469.54</v>
      </c>
      <c r="U71" s="4">
        <v>463.93</v>
      </c>
      <c r="V71" s="4">
        <v>458.33</v>
      </c>
      <c r="W71" s="4">
        <v>452.77</v>
      </c>
      <c r="X71" s="4">
        <v>447.25</v>
      </c>
      <c r="Y71" s="4">
        <v>441.83</v>
      </c>
      <c r="Z71" s="4">
        <v>436.58</v>
      </c>
      <c r="AA71" s="4">
        <v>431.36</v>
      </c>
      <c r="AB71" s="4">
        <v>426.11</v>
      </c>
      <c r="AC71" s="4">
        <v>420.96</v>
      </c>
      <c r="AD71" s="4">
        <v>415.99</v>
      </c>
      <c r="AE71" s="4">
        <v>411.1</v>
      </c>
      <c r="AF71" s="4">
        <v>406.13</v>
      </c>
      <c r="AG71" s="4">
        <v>401.18</v>
      </c>
      <c r="AH71" s="4">
        <v>396.36</v>
      </c>
      <c r="AI71" s="4">
        <v>391.63</v>
      </c>
      <c r="AJ71" s="4">
        <v>386.91</v>
      </c>
      <c r="AK71" s="4">
        <v>382.23</v>
      </c>
      <c r="AL71" s="4">
        <v>377.69</v>
      </c>
      <c r="AM71" s="4">
        <v>373.2</v>
      </c>
      <c r="AN71" s="4">
        <v>368.66</v>
      </c>
      <c r="AO71" s="4">
        <v>364.2</v>
      </c>
      <c r="AP71" s="4">
        <v>359.79</v>
      </c>
      <c r="AQ71" s="4">
        <v>355.49</v>
      </c>
      <c r="AR71" s="4">
        <v>351.29</v>
      </c>
      <c r="AS71" s="4">
        <v>347.05</v>
      </c>
      <c r="AT71" s="4">
        <v>342.93</v>
      </c>
      <c r="AU71" s="4">
        <v>338.93</v>
      </c>
      <c r="AV71" s="4">
        <v>334.86</v>
      </c>
      <c r="AW71" s="4">
        <v>330.87</v>
      </c>
      <c r="AX71" s="4">
        <v>326.95</v>
      </c>
      <c r="AY71" s="4">
        <v>322.98</v>
      </c>
      <c r="AZ71" s="4">
        <v>319.02999999999997</v>
      </c>
      <c r="BA71" s="4">
        <v>315.16000000000003</v>
      </c>
      <c r="BB71" s="4">
        <v>311.36</v>
      </c>
      <c r="BC71" s="4">
        <v>307.67</v>
      </c>
      <c r="BD71" s="4">
        <v>304.02999999999997</v>
      </c>
      <c r="BE71" s="4">
        <v>300.35000000000002</v>
      </c>
      <c r="BF71" s="4">
        <v>296.82</v>
      </c>
      <c r="BG71" s="4">
        <v>293.20999999999998</v>
      </c>
      <c r="BH71" s="4">
        <v>289.62</v>
      </c>
      <c r="BI71" s="4">
        <v>286.14999999999998</v>
      </c>
      <c r="BJ71" s="4">
        <v>282.69</v>
      </c>
      <c r="BK71" s="4">
        <v>279.31</v>
      </c>
      <c r="BL71" s="4">
        <v>276</v>
      </c>
      <c r="BM71" s="4">
        <v>272.68</v>
      </c>
      <c r="BN71" s="4">
        <v>269.43</v>
      </c>
      <c r="BO71" s="4">
        <v>266.18</v>
      </c>
      <c r="BP71" s="4">
        <v>262.99</v>
      </c>
      <c r="BQ71" s="4">
        <v>259.86</v>
      </c>
      <c r="BR71" s="4">
        <v>256.64</v>
      </c>
      <c r="BS71" s="4">
        <v>253.57</v>
      </c>
      <c r="BT71" s="4">
        <v>250.55</v>
      </c>
      <c r="BU71" s="4">
        <v>247.56</v>
      </c>
      <c r="BV71" s="4">
        <v>244.66</v>
      </c>
      <c r="BW71" s="4">
        <v>241.72</v>
      </c>
      <c r="BX71" s="4">
        <v>238.82</v>
      </c>
      <c r="BY71" s="4">
        <v>235.96</v>
      </c>
      <c r="BZ71" s="4">
        <v>233.13</v>
      </c>
      <c r="CA71" s="4">
        <v>230.34</v>
      </c>
      <c r="CB71" s="4">
        <v>227.58</v>
      </c>
      <c r="CC71" s="4">
        <v>224.85</v>
      </c>
      <c r="CD71" s="4">
        <v>222.15</v>
      </c>
      <c r="CE71" s="4">
        <v>219.49</v>
      </c>
      <c r="CF71" s="4">
        <v>216.86</v>
      </c>
      <c r="CG71" s="4">
        <v>214.26</v>
      </c>
      <c r="CH71" s="4">
        <v>211.69</v>
      </c>
      <c r="CI71" s="4">
        <v>209.16</v>
      </c>
      <c r="CJ71" s="4">
        <v>206.65</v>
      </c>
      <c r="CK71" s="4">
        <v>204.17</v>
      </c>
      <c r="CL71" s="4">
        <v>201.73</v>
      </c>
      <c r="CM71" s="4">
        <v>199.31</v>
      </c>
    </row>
    <row r="72" spans="1:91">
      <c r="A72" s="2">
        <v>66</v>
      </c>
      <c r="B72" s="4">
        <v>628.45000000000005</v>
      </c>
      <c r="C72" s="4">
        <v>620.91</v>
      </c>
      <c r="D72" s="4">
        <v>613.39</v>
      </c>
      <c r="E72" s="4">
        <v>606.04999999999995</v>
      </c>
      <c r="F72" s="4">
        <v>598.82000000000005</v>
      </c>
      <c r="G72" s="4">
        <v>591.66</v>
      </c>
      <c r="H72" s="4">
        <v>584.67999999999995</v>
      </c>
      <c r="I72" s="4">
        <v>577.9</v>
      </c>
      <c r="J72" s="4">
        <v>571.12</v>
      </c>
      <c r="K72" s="4">
        <v>564.35</v>
      </c>
      <c r="L72" s="4">
        <v>557.72</v>
      </c>
      <c r="M72" s="4">
        <v>551.11</v>
      </c>
      <c r="N72" s="4">
        <v>544.62</v>
      </c>
      <c r="O72" s="4">
        <v>538.07000000000005</v>
      </c>
      <c r="P72" s="4">
        <v>531.42999999999995</v>
      </c>
      <c r="Q72" s="4">
        <v>525.01</v>
      </c>
      <c r="R72" s="4">
        <v>518.89</v>
      </c>
      <c r="S72" s="4">
        <v>512.84</v>
      </c>
      <c r="T72" s="4">
        <v>506.68</v>
      </c>
      <c r="U72" s="4">
        <v>500.56</v>
      </c>
      <c r="V72" s="4">
        <v>494.5</v>
      </c>
      <c r="W72" s="4">
        <v>488.5</v>
      </c>
      <c r="X72" s="4">
        <v>482.63</v>
      </c>
      <c r="Y72" s="4">
        <v>476.95</v>
      </c>
      <c r="Z72" s="4">
        <v>471.19</v>
      </c>
      <c r="AA72" s="4">
        <v>465.45</v>
      </c>
      <c r="AB72" s="4">
        <v>459.86</v>
      </c>
      <c r="AC72" s="4">
        <v>454.36</v>
      </c>
      <c r="AD72" s="4">
        <v>448.98</v>
      </c>
      <c r="AE72" s="4">
        <v>443.57</v>
      </c>
      <c r="AF72" s="4">
        <v>438.22</v>
      </c>
      <c r="AG72" s="4">
        <v>432.89</v>
      </c>
      <c r="AH72" s="4">
        <v>427.69</v>
      </c>
      <c r="AI72" s="4">
        <v>422.59</v>
      </c>
      <c r="AJ72" s="4">
        <v>417.53</v>
      </c>
      <c r="AK72" s="4">
        <v>412.54</v>
      </c>
      <c r="AL72" s="4">
        <v>407.61</v>
      </c>
      <c r="AM72" s="4">
        <v>402.78</v>
      </c>
      <c r="AN72" s="4">
        <v>397.96</v>
      </c>
      <c r="AO72" s="4">
        <v>393.08</v>
      </c>
      <c r="AP72" s="4">
        <v>388.3</v>
      </c>
      <c r="AQ72" s="4">
        <v>383.67</v>
      </c>
      <c r="AR72" s="4">
        <v>379.12</v>
      </c>
      <c r="AS72" s="4">
        <v>374.61</v>
      </c>
      <c r="AT72" s="4">
        <v>370.17</v>
      </c>
      <c r="AU72" s="4">
        <v>365.77</v>
      </c>
      <c r="AV72" s="4">
        <v>361.45</v>
      </c>
      <c r="AW72" s="4">
        <v>357.15</v>
      </c>
      <c r="AX72" s="4">
        <v>352.75</v>
      </c>
      <c r="AY72" s="4">
        <v>348.43</v>
      </c>
      <c r="AZ72" s="4">
        <v>344.25</v>
      </c>
      <c r="BA72" s="4">
        <v>340.14</v>
      </c>
      <c r="BB72" s="4">
        <v>336.01</v>
      </c>
      <c r="BC72" s="4">
        <v>331.98</v>
      </c>
      <c r="BD72" s="4">
        <v>328.09</v>
      </c>
      <c r="BE72" s="4">
        <v>324.2</v>
      </c>
      <c r="BF72" s="4">
        <v>320.27999999999997</v>
      </c>
      <c r="BG72" s="4">
        <v>316.41000000000003</v>
      </c>
      <c r="BH72" s="4">
        <v>312.61</v>
      </c>
      <c r="BI72" s="4">
        <v>308.89</v>
      </c>
      <c r="BJ72" s="4">
        <v>305.12</v>
      </c>
      <c r="BK72" s="4">
        <v>301.47000000000003</v>
      </c>
      <c r="BL72" s="4">
        <v>297.89999999999998</v>
      </c>
      <c r="BM72" s="4">
        <v>294.29000000000002</v>
      </c>
      <c r="BN72" s="4">
        <v>290.73</v>
      </c>
      <c r="BO72" s="4">
        <v>287.20999999999998</v>
      </c>
      <c r="BP72" s="4">
        <v>283.77999999999997</v>
      </c>
      <c r="BQ72" s="4">
        <v>280.37</v>
      </c>
      <c r="BR72" s="4">
        <v>277.02</v>
      </c>
      <c r="BS72" s="4">
        <v>273.70999999999998</v>
      </c>
      <c r="BT72" s="4">
        <v>270.45</v>
      </c>
      <c r="BU72" s="4">
        <v>267.24</v>
      </c>
      <c r="BV72" s="4">
        <v>264.04000000000002</v>
      </c>
      <c r="BW72" s="4">
        <v>260.88</v>
      </c>
      <c r="BX72" s="4">
        <v>257.75</v>
      </c>
      <c r="BY72" s="4">
        <v>254.66</v>
      </c>
      <c r="BZ72" s="4">
        <v>251.61</v>
      </c>
      <c r="CA72" s="4">
        <v>248.59</v>
      </c>
      <c r="CB72" s="4">
        <v>245.62</v>
      </c>
      <c r="CC72" s="4">
        <v>242.67</v>
      </c>
      <c r="CD72" s="4">
        <v>239.76</v>
      </c>
      <c r="CE72" s="4">
        <v>236.89</v>
      </c>
      <c r="CF72" s="4">
        <v>234.05</v>
      </c>
      <c r="CG72" s="4">
        <v>231.25</v>
      </c>
      <c r="CH72" s="4">
        <v>228.48</v>
      </c>
      <c r="CI72" s="4">
        <v>225.74</v>
      </c>
      <c r="CJ72" s="4">
        <v>223.03</v>
      </c>
      <c r="CK72" s="4">
        <v>220.36</v>
      </c>
      <c r="CL72" s="4">
        <v>217.72</v>
      </c>
      <c r="CM72" s="4">
        <v>215.11</v>
      </c>
    </row>
    <row r="73" spans="1:91">
      <c r="A73" s="2">
        <v>67</v>
      </c>
      <c r="B73" s="4">
        <v>679.42</v>
      </c>
      <c r="C73" s="4">
        <v>671.21</v>
      </c>
      <c r="D73" s="4">
        <v>663.16</v>
      </c>
      <c r="E73" s="4">
        <v>655.24</v>
      </c>
      <c r="F73" s="4">
        <v>647.4</v>
      </c>
      <c r="G73" s="4">
        <v>639.78</v>
      </c>
      <c r="H73" s="4">
        <v>632.35</v>
      </c>
      <c r="I73" s="4">
        <v>624.89</v>
      </c>
      <c r="J73" s="4">
        <v>617.49</v>
      </c>
      <c r="K73" s="4">
        <v>610.22</v>
      </c>
      <c r="L73" s="4">
        <v>603.05999999999995</v>
      </c>
      <c r="M73" s="4">
        <v>595.97</v>
      </c>
      <c r="N73" s="4">
        <v>588.80999999999995</v>
      </c>
      <c r="O73" s="4">
        <v>581.63</v>
      </c>
      <c r="P73" s="4">
        <v>574.59</v>
      </c>
      <c r="Q73" s="4">
        <v>567.83000000000004</v>
      </c>
      <c r="R73" s="4">
        <v>561.14</v>
      </c>
      <c r="S73" s="4">
        <v>554.46</v>
      </c>
      <c r="T73" s="4">
        <v>547.85</v>
      </c>
      <c r="U73" s="4">
        <v>541.32000000000005</v>
      </c>
      <c r="V73" s="4">
        <v>534.78</v>
      </c>
      <c r="W73" s="4">
        <v>528.32000000000005</v>
      </c>
      <c r="X73" s="4">
        <v>521.92999999999995</v>
      </c>
      <c r="Y73" s="4">
        <v>515.61</v>
      </c>
      <c r="Z73" s="4">
        <v>509.46</v>
      </c>
      <c r="AA73" s="4">
        <v>503.31</v>
      </c>
      <c r="AB73" s="4">
        <v>497.22</v>
      </c>
      <c r="AC73" s="4">
        <v>491.32</v>
      </c>
      <c r="AD73" s="4">
        <v>485.47</v>
      </c>
      <c r="AE73" s="4">
        <v>479.57</v>
      </c>
      <c r="AF73" s="4">
        <v>473.82</v>
      </c>
      <c r="AG73" s="4">
        <v>468.09</v>
      </c>
      <c r="AH73" s="4">
        <v>462.41</v>
      </c>
      <c r="AI73" s="4">
        <v>456.92</v>
      </c>
      <c r="AJ73" s="4">
        <v>451.49</v>
      </c>
      <c r="AK73" s="4">
        <v>446.08</v>
      </c>
      <c r="AL73" s="4">
        <v>440.72</v>
      </c>
      <c r="AM73" s="4">
        <v>435.53</v>
      </c>
      <c r="AN73" s="4">
        <v>430.23</v>
      </c>
      <c r="AO73" s="4">
        <v>424.93</v>
      </c>
      <c r="AP73" s="4">
        <v>419.85</v>
      </c>
      <c r="AQ73" s="4">
        <v>414.84</v>
      </c>
      <c r="AR73" s="4">
        <v>409.87</v>
      </c>
      <c r="AS73" s="4">
        <v>405.03</v>
      </c>
      <c r="AT73" s="4">
        <v>400.26</v>
      </c>
      <c r="AU73" s="4">
        <v>395.52</v>
      </c>
      <c r="AV73" s="4">
        <v>390.82</v>
      </c>
      <c r="AW73" s="4">
        <v>386.05</v>
      </c>
      <c r="AX73" s="4">
        <v>381.39</v>
      </c>
      <c r="AY73" s="4">
        <v>376.86</v>
      </c>
      <c r="AZ73" s="4">
        <v>372.31</v>
      </c>
      <c r="BA73" s="4">
        <v>367.74</v>
      </c>
      <c r="BB73" s="4">
        <v>363.33</v>
      </c>
      <c r="BC73" s="4">
        <v>359.01</v>
      </c>
      <c r="BD73" s="4">
        <v>354.74</v>
      </c>
      <c r="BE73" s="4">
        <v>350.55</v>
      </c>
      <c r="BF73" s="4">
        <v>346.36</v>
      </c>
      <c r="BG73" s="4">
        <v>342.19</v>
      </c>
      <c r="BH73" s="4">
        <v>338.04</v>
      </c>
      <c r="BI73" s="4">
        <v>333.97</v>
      </c>
      <c r="BJ73" s="4">
        <v>330.01</v>
      </c>
      <c r="BK73" s="4">
        <v>326.06</v>
      </c>
      <c r="BL73" s="4">
        <v>322.10000000000002</v>
      </c>
      <c r="BM73" s="4">
        <v>318.19</v>
      </c>
      <c r="BN73" s="4">
        <v>314.37</v>
      </c>
      <c r="BO73" s="4">
        <v>310.64999999999998</v>
      </c>
      <c r="BP73" s="4">
        <v>306.91000000000003</v>
      </c>
      <c r="BQ73" s="4">
        <v>303.22000000000003</v>
      </c>
      <c r="BR73" s="4">
        <v>299.55</v>
      </c>
      <c r="BS73" s="4">
        <v>295.93</v>
      </c>
      <c r="BT73" s="4">
        <v>292.45</v>
      </c>
      <c r="BU73" s="4">
        <v>288.95</v>
      </c>
      <c r="BV73" s="4">
        <v>285.49</v>
      </c>
      <c r="BW73" s="4">
        <v>282.07</v>
      </c>
      <c r="BX73" s="4">
        <v>278.69</v>
      </c>
      <c r="BY73" s="4">
        <v>275.35000000000002</v>
      </c>
      <c r="BZ73" s="4">
        <v>272.05</v>
      </c>
      <c r="CA73" s="4">
        <v>268.79000000000002</v>
      </c>
      <c r="CB73" s="4">
        <v>265.57</v>
      </c>
      <c r="CC73" s="4">
        <v>262.39</v>
      </c>
      <c r="CD73" s="4">
        <v>259.25</v>
      </c>
      <c r="CE73" s="4">
        <v>256.14</v>
      </c>
      <c r="CF73" s="4">
        <v>253.07</v>
      </c>
      <c r="CG73" s="4">
        <v>250.04</v>
      </c>
      <c r="CH73" s="4">
        <v>247.04</v>
      </c>
      <c r="CI73" s="4">
        <v>244.08</v>
      </c>
      <c r="CJ73" s="4">
        <v>241.16</v>
      </c>
      <c r="CK73" s="4">
        <v>238.27</v>
      </c>
      <c r="CL73" s="4">
        <v>235.41</v>
      </c>
      <c r="CM73" s="4">
        <v>232.59</v>
      </c>
    </row>
    <row r="74" spans="1:91">
      <c r="A74" s="2">
        <v>68</v>
      </c>
      <c r="B74" s="4">
        <v>736.22</v>
      </c>
      <c r="C74" s="4">
        <v>727.4</v>
      </c>
      <c r="D74" s="4">
        <v>718.66</v>
      </c>
      <c r="E74" s="4">
        <v>710.07</v>
      </c>
      <c r="F74" s="4">
        <v>701.76</v>
      </c>
      <c r="G74" s="4">
        <v>693.49</v>
      </c>
      <c r="H74" s="4">
        <v>685.18</v>
      </c>
      <c r="I74" s="4">
        <v>677.11</v>
      </c>
      <c r="J74" s="4">
        <v>669.15</v>
      </c>
      <c r="K74" s="4">
        <v>661.3</v>
      </c>
      <c r="L74" s="4">
        <v>653.51</v>
      </c>
      <c r="M74" s="4">
        <v>645.74</v>
      </c>
      <c r="N74" s="4">
        <v>638.04</v>
      </c>
      <c r="O74" s="4">
        <v>630.46</v>
      </c>
      <c r="P74" s="4">
        <v>622.91</v>
      </c>
      <c r="Q74" s="4">
        <v>615.4</v>
      </c>
      <c r="R74" s="4">
        <v>608.07000000000005</v>
      </c>
      <c r="S74" s="4">
        <v>600.85</v>
      </c>
      <c r="T74" s="4">
        <v>593.75</v>
      </c>
      <c r="U74" s="4">
        <v>586.66</v>
      </c>
      <c r="V74" s="4">
        <v>579.58000000000004</v>
      </c>
      <c r="W74" s="4">
        <v>572.54</v>
      </c>
      <c r="X74" s="4">
        <v>565.6</v>
      </c>
      <c r="Y74" s="4">
        <v>558.83000000000004</v>
      </c>
      <c r="Z74" s="4">
        <v>552.12</v>
      </c>
      <c r="AA74" s="4">
        <v>545.5</v>
      </c>
      <c r="AB74" s="4">
        <v>538.99</v>
      </c>
      <c r="AC74" s="4">
        <v>532.54</v>
      </c>
      <c r="AD74" s="4">
        <v>526.11</v>
      </c>
      <c r="AE74" s="4">
        <v>519.79</v>
      </c>
      <c r="AF74" s="4">
        <v>513.52</v>
      </c>
      <c r="AG74" s="4">
        <v>507.26</v>
      </c>
      <c r="AH74" s="4">
        <v>501.25</v>
      </c>
      <c r="AI74" s="4">
        <v>495.34</v>
      </c>
      <c r="AJ74" s="4">
        <v>489.38</v>
      </c>
      <c r="AK74" s="4">
        <v>483.41</v>
      </c>
      <c r="AL74" s="4">
        <v>477.59</v>
      </c>
      <c r="AM74" s="4">
        <v>471.91</v>
      </c>
      <c r="AN74" s="4">
        <v>466.26</v>
      </c>
      <c r="AO74" s="4">
        <v>460.68</v>
      </c>
      <c r="AP74" s="4">
        <v>455.11</v>
      </c>
      <c r="AQ74" s="4">
        <v>449.55</v>
      </c>
      <c r="AR74" s="4">
        <v>444.16</v>
      </c>
      <c r="AS74" s="4">
        <v>438.98</v>
      </c>
      <c r="AT74" s="4">
        <v>433.79</v>
      </c>
      <c r="AU74" s="4">
        <v>428.59</v>
      </c>
      <c r="AV74" s="4">
        <v>423.5</v>
      </c>
      <c r="AW74" s="4">
        <v>418.4</v>
      </c>
      <c r="AX74" s="4">
        <v>413.4</v>
      </c>
      <c r="AY74" s="4">
        <v>408.45</v>
      </c>
      <c r="AZ74" s="4">
        <v>403.46</v>
      </c>
      <c r="BA74" s="4">
        <v>398.69</v>
      </c>
      <c r="BB74" s="4">
        <v>393.94</v>
      </c>
      <c r="BC74" s="4">
        <v>389.18</v>
      </c>
      <c r="BD74" s="4">
        <v>384.5</v>
      </c>
      <c r="BE74" s="4">
        <v>379.93</v>
      </c>
      <c r="BF74" s="4">
        <v>375.37</v>
      </c>
      <c r="BG74" s="4">
        <v>370.81</v>
      </c>
      <c r="BH74" s="4">
        <v>366.41</v>
      </c>
      <c r="BI74" s="4">
        <v>361.96</v>
      </c>
      <c r="BJ74" s="4">
        <v>357.59</v>
      </c>
      <c r="BK74" s="4">
        <v>353.4</v>
      </c>
      <c r="BL74" s="4">
        <v>349.15</v>
      </c>
      <c r="BM74" s="4">
        <v>344.92</v>
      </c>
      <c r="BN74" s="4">
        <v>340.78</v>
      </c>
      <c r="BO74" s="4">
        <v>336.71</v>
      </c>
      <c r="BP74" s="4">
        <v>332.66</v>
      </c>
      <c r="BQ74" s="4">
        <v>328.63</v>
      </c>
      <c r="BR74" s="4">
        <v>324.64999999999998</v>
      </c>
      <c r="BS74" s="4">
        <v>320.81</v>
      </c>
      <c r="BT74" s="4">
        <v>316.98</v>
      </c>
      <c r="BU74" s="4">
        <v>313.18</v>
      </c>
      <c r="BV74" s="4">
        <v>309.43</v>
      </c>
      <c r="BW74" s="4">
        <v>305.73</v>
      </c>
      <c r="BX74" s="4">
        <v>302.06</v>
      </c>
      <c r="BY74" s="4">
        <v>298.44</v>
      </c>
      <c r="BZ74" s="4">
        <v>294.87</v>
      </c>
      <c r="CA74" s="4">
        <v>291.33999999999997</v>
      </c>
      <c r="CB74" s="4">
        <v>287.85000000000002</v>
      </c>
      <c r="CC74" s="4">
        <v>284.39999999999998</v>
      </c>
      <c r="CD74" s="4">
        <v>280.99</v>
      </c>
      <c r="CE74" s="4">
        <v>277.62</v>
      </c>
      <c r="CF74" s="4">
        <v>274.3</v>
      </c>
      <c r="CG74" s="4">
        <v>271.01</v>
      </c>
      <c r="CH74" s="4">
        <v>267.76</v>
      </c>
      <c r="CI74" s="4">
        <v>264.56</v>
      </c>
      <c r="CJ74" s="4">
        <v>261.39</v>
      </c>
      <c r="CK74" s="4">
        <v>258.26</v>
      </c>
      <c r="CL74" s="4">
        <v>255.16</v>
      </c>
      <c r="CM74" s="4">
        <v>252.1</v>
      </c>
    </row>
    <row r="75" spans="1:91">
      <c r="A75" s="2">
        <v>69</v>
      </c>
      <c r="B75" s="4">
        <v>800.37</v>
      </c>
      <c r="C75" s="4">
        <v>790.78</v>
      </c>
      <c r="D75" s="4">
        <v>781.28</v>
      </c>
      <c r="E75" s="4">
        <v>772.11</v>
      </c>
      <c r="F75" s="4">
        <v>762.98</v>
      </c>
      <c r="G75" s="4">
        <v>753.87</v>
      </c>
      <c r="H75" s="4">
        <v>744.94</v>
      </c>
      <c r="I75" s="4">
        <v>736.12</v>
      </c>
      <c r="J75" s="4">
        <v>727.46</v>
      </c>
      <c r="K75" s="4">
        <v>718.88</v>
      </c>
      <c r="L75" s="4">
        <v>710.45</v>
      </c>
      <c r="M75" s="4">
        <v>702.08</v>
      </c>
      <c r="N75" s="4">
        <v>693.72</v>
      </c>
      <c r="O75" s="4">
        <v>685.41</v>
      </c>
      <c r="P75" s="4">
        <v>677.11</v>
      </c>
      <c r="Q75" s="4">
        <v>668.97</v>
      </c>
      <c r="R75" s="4">
        <v>661.04</v>
      </c>
      <c r="S75" s="4">
        <v>653.16999999999996</v>
      </c>
      <c r="T75" s="4">
        <v>645.36</v>
      </c>
      <c r="U75" s="4">
        <v>637.70000000000005</v>
      </c>
      <c r="V75" s="4">
        <v>630.14</v>
      </c>
      <c r="W75" s="4">
        <v>622.51</v>
      </c>
      <c r="X75" s="4">
        <v>614.97</v>
      </c>
      <c r="Y75" s="4">
        <v>607.63</v>
      </c>
      <c r="Z75" s="4">
        <v>600.35</v>
      </c>
      <c r="AA75" s="4">
        <v>593.12</v>
      </c>
      <c r="AB75" s="4">
        <v>586</v>
      </c>
      <c r="AC75" s="4">
        <v>579.02</v>
      </c>
      <c r="AD75" s="4">
        <v>572</v>
      </c>
      <c r="AE75" s="4">
        <v>565.07000000000005</v>
      </c>
      <c r="AF75" s="4">
        <v>558.30999999999995</v>
      </c>
      <c r="AG75" s="4">
        <v>551.65</v>
      </c>
      <c r="AH75" s="4">
        <v>545.08000000000004</v>
      </c>
      <c r="AI75" s="4">
        <v>538.55999999999995</v>
      </c>
      <c r="AJ75" s="4">
        <v>532</v>
      </c>
      <c r="AK75" s="4">
        <v>525.53</v>
      </c>
      <c r="AL75" s="4">
        <v>519.28</v>
      </c>
      <c r="AM75" s="4">
        <v>513.17999999999995</v>
      </c>
      <c r="AN75" s="4">
        <v>507.01</v>
      </c>
      <c r="AO75" s="4">
        <v>500.86</v>
      </c>
      <c r="AP75" s="4">
        <v>494.81</v>
      </c>
      <c r="AQ75" s="4">
        <v>488.89</v>
      </c>
      <c r="AR75" s="4">
        <v>483.16</v>
      </c>
      <c r="AS75" s="4">
        <v>477.33</v>
      </c>
      <c r="AT75" s="4">
        <v>471.58</v>
      </c>
      <c r="AU75" s="4">
        <v>466.03</v>
      </c>
      <c r="AV75" s="4">
        <v>460.42</v>
      </c>
      <c r="AW75" s="4">
        <v>454.86</v>
      </c>
      <c r="AX75" s="4">
        <v>449.45</v>
      </c>
      <c r="AY75" s="4">
        <v>444.14</v>
      </c>
      <c r="AZ75" s="4">
        <v>438.9</v>
      </c>
      <c r="BA75" s="4">
        <v>433.58</v>
      </c>
      <c r="BB75" s="4">
        <v>428.33</v>
      </c>
      <c r="BC75" s="4">
        <v>423.18</v>
      </c>
      <c r="BD75" s="4">
        <v>418.15</v>
      </c>
      <c r="BE75" s="4">
        <v>413.16</v>
      </c>
      <c r="BF75" s="4">
        <v>408.2</v>
      </c>
      <c r="BG75" s="4">
        <v>403.29</v>
      </c>
      <c r="BH75" s="4">
        <v>398.33</v>
      </c>
      <c r="BI75" s="4">
        <v>393.61</v>
      </c>
      <c r="BJ75" s="4">
        <v>388.99</v>
      </c>
      <c r="BK75" s="4">
        <v>384.33</v>
      </c>
      <c r="BL75" s="4">
        <v>379.57</v>
      </c>
      <c r="BM75" s="4">
        <v>374.95</v>
      </c>
      <c r="BN75" s="4">
        <v>370.6</v>
      </c>
      <c r="BO75" s="4">
        <v>366.11</v>
      </c>
      <c r="BP75" s="4">
        <v>361.69</v>
      </c>
      <c r="BQ75" s="4">
        <v>357.32</v>
      </c>
      <c r="BR75" s="4">
        <v>353.03</v>
      </c>
      <c r="BS75" s="4">
        <v>348.84</v>
      </c>
      <c r="BT75" s="4">
        <v>344.66</v>
      </c>
      <c r="BU75" s="4">
        <v>340.54</v>
      </c>
      <c r="BV75" s="4">
        <v>336.46</v>
      </c>
      <c r="BW75" s="4">
        <v>332.43</v>
      </c>
      <c r="BX75" s="4">
        <v>328.44</v>
      </c>
      <c r="BY75" s="4">
        <v>324.51</v>
      </c>
      <c r="BZ75" s="4">
        <v>320.62</v>
      </c>
      <c r="CA75" s="4">
        <v>316.77999999999997</v>
      </c>
      <c r="CB75" s="4">
        <v>312.99</v>
      </c>
      <c r="CC75" s="4">
        <v>309.24</v>
      </c>
      <c r="CD75" s="4">
        <v>305.52999999999997</v>
      </c>
      <c r="CE75" s="4">
        <v>301.87</v>
      </c>
      <c r="CF75" s="4">
        <v>298.26</v>
      </c>
      <c r="CG75" s="4">
        <v>294.69</v>
      </c>
      <c r="CH75" s="4">
        <v>291.16000000000003</v>
      </c>
      <c r="CI75" s="4">
        <v>287.67</v>
      </c>
      <c r="CJ75" s="4">
        <v>284.22000000000003</v>
      </c>
      <c r="CK75" s="4">
        <v>280.82</v>
      </c>
      <c r="CL75" s="4">
        <v>277.45</v>
      </c>
      <c r="CM75" s="4">
        <v>274.13</v>
      </c>
    </row>
    <row r="76" spans="1:91">
      <c r="A76" s="2">
        <v>70</v>
      </c>
      <c r="B76" s="4">
        <v>873.86</v>
      </c>
      <c r="C76" s="4">
        <v>863.34</v>
      </c>
      <c r="D76" s="4">
        <v>853.06</v>
      </c>
      <c r="E76" s="4">
        <v>843</v>
      </c>
      <c r="F76" s="4">
        <v>833.02</v>
      </c>
      <c r="G76" s="4">
        <v>823.09</v>
      </c>
      <c r="H76" s="4">
        <v>813.21</v>
      </c>
      <c r="I76" s="4">
        <v>803.63</v>
      </c>
      <c r="J76" s="4">
        <v>794.19</v>
      </c>
      <c r="K76" s="4">
        <v>784.84</v>
      </c>
      <c r="L76" s="4">
        <v>775.62</v>
      </c>
      <c r="M76" s="4">
        <v>766.47</v>
      </c>
      <c r="N76" s="4">
        <v>757.35</v>
      </c>
      <c r="O76" s="4">
        <v>748.18</v>
      </c>
      <c r="P76" s="4">
        <v>739.16</v>
      </c>
      <c r="Q76" s="4">
        <v>730.38</v>
      </c>
      <c r="R76" s="4">
        <v>721.67</v>
      </c>
      <c r="S76" s="4">
        <v>713.05</v>
      </c>
      <c r="T76" s="4">
        <v>704.61</v>
      </c>
      <c r="U76" s="4">
        <v>696.32</v>
      </c>
      <c r="V76" s="4">
        <v>688.02</v>
      </c>
      <c r="W76" s="4">
        <v>679.65</v>
      </c>
      <c r="X76" s="4">
        <v>671.45</v>
      </c>
      <c r="Y76" s="4">
        <v>663.38</v>
      </c>
      <c r="Z76" s="4">
        <v>655.37</v>
      </c>
      <c r="AA76" s="4">
        <v>647.48</v>
      </c>
      <c r="AB76" s="4">
        <v>639.77</v>
      </c>
      <c r="AC76" s="4">
        <v>632.13</v>
      </c>
      <c r="AD76" s="4">
        <v>624.45000000000005</v>
      </c>
      <c r="AE76" s="4">
        <v>616.95000000000005</v>
      </c>
      <c r="AF76" s="4">
        <v>609.64</v>
      </c>
      <c r="AG76" s="4">
        <v>602.32000000000005</v>
      </c>
      <c r="AH76" s="4">
        <v>595.04</v>
      </c>
      <c r="AI76" s="4">
        <v>587.9</v>
      </c>
      <c r="AJ76" s="4">
        <v>580.87</v>
      </c>
      <c r="AK76" s="4">
        <v>573.89</v>
      </c>
      <c r="AL76" s="4">
        <v>567.07000000000005</v>
      </c>
      <c r="AM76" s="4">
        <v>560.19000000000005</v>
      </c>
      <c r="AN76" s="4">
        <v>553.41</v>
      </c>
      <c r="AO76" s="4">
        <v>546.92999999999995</v>
      </c>
      <c r="AP76" s="4">
        <v>540.39</v>
      </c>
      <c r="AQ76" s="4">
        <v>533.89</v>
      </c>
      <c r="AR76" s="4">
        <v>527.47</v>
      </c>
      <c r="AS76" s="4">
        <v>521.12</v>
      </c>
      <c r="AT76" s="4">
        <v>515</v>
      </c>
      <c r="AU76" s="4">
        <v>508.9</v>
      </c>
      <c r="AV76" s="4">
        <v>502.76</v>
      </c>
      <c r="AW76" s="4">
        <v>496.73</v>
      </c>
      <c r="AX76" s="4">
        <v>490.83</v>
      </c>
      <c r="AY76" s="4">
        <v>485.01</v>
      </c>
      <c r="AZ76" s="4">
        <v>479.1</v>
      </c>
      <c r="BA76" s="4">
        <v>473.36</v>
      </c>
      <c r="BB76" s="4">
        <v>467.72</v>
      </c>
      <c r="BC76" s="4">
        <v>462.1</v>
      </c>
      <c r="BD76" s="4">
        <v>456.55</v>
      </c>
      <c r="BE76" s="4">
        <v>451.11</v>
      </c>
      <c r="BF76" s="4">
        <v>445.71</v>
      </c>
      <c r="BG76" s="4">
        <v>440.27</v>
      </c>
      <c r="BH76" s="4">
        <v>435.04</v>
      </c>
      <c r="BI76" s="4">
        <v>429.8</v>
      </c>
      <c r="BJ76" s="4">
        <v>424.64</v>
      </c>
      <c r="BK76" s="4">
        <v>419.46</v>
      </c>
      <c r="BL76" s="4">
        <v>414.37</v>
      </c>
      <c r="BM76" s="4">
        <v>409.53</v>
      </c>
      <c r="BN76" s="4">
        <v>404.56</v>
      </c>
      <c r="BO76" s="4">
        <v>399.72</v>
      </c>
      <c r="BP76" s="4">
        <v>394.92</v>
      </c>
      <c r="BQ76" s="4">
        <v>390.21</v>
      </c>
      <c r="BR76" s="4">
        <v>385.62</v>
      </c>
      <c r="BS76" s="4">
        <v>381</v>
      </c>
      <c r="BT76" s="4">
        <v>376.44</v>
      </c>
      <c r="BU76" s="4">
        <v>371.93</v>
      </c>
      <c r="BV76" s="4">
        <v>367.48</v>
      </c>
      <c r="BW76" s="4">
        <v>363.07</v>
      </c>
      <c r="BX76" s="4">
        <v>358.73</v>
      </c>
      <c r="BY76" s="4">
        <v>354.43</v>
      </c>
      <c r="BZ76" s="4">
        <v>350.19</v>
      </c>
      <c r="CA76" s="4">
        <v>345.99</v>
      </c>
      <c r="CB76" s="4">
        <v>341.85</v>
      </c>
      <c r="CC76" s="4">
        <v>337.75</v>
      </c>
      <c r="CD76" s="4">
        <v>333.71</v>
      </c>
      <c r="CE76" s="4">
        <v>329.71</v>
      </c>
      <c r="CF76" s="4">
        <v>325.76</v>
      </c>
      <c r="CG76" s="4">
        <v>321.86</v>
      </c>
      <c r="CH76" s="4">
        <v>318.01</v>
      </c>
      <c r="CI76" s="4">
        <v>314.2</v>
      </c>
      <c r="CJ76" s="4">
        <v>310.44</v>
      </c>
      <c r="CK76" s="4">
        <v>306.72000000000003</v>
      </c>
      <c r="CL76" s="4">
        <v>303.04000000000002</v>
      </c>
      <c r="CM76" s="4">
        <v>299.42</v>
      </c>
    </row>
    <row r="77" spans="1:91">
      <c r="A77" s="2">
        <v>71</v>
      </c>
      <c r="B77" s="4">
        <v>958.31</v>
      </c>
      <c r="C77" s="4">
        <v>946.84</v>
      </c>
      <c r="D77" s="4">
        <v>935.54</v>
      </c>
      <c r="E77" s="4">
        <v>924.46</v>
      </c>
      <c r="F77" s="4">
        <v>913.51</v>
      </c>
      <c r="G77" s="4">
        <v>902.54</v>
      </c>
      <c r="H77" s="4">
        <v>891.79</v>
      </c>
      <c r="I77" s="4">
        <v>881.36</v>
      </c>
      <c r="J77" s="4">
        <v>871.04</v>
      </c>
      <c r="K77" s="4">
        <v>860.76</v>
      </c>
      <c r="L77" s="4">
        <v>850.59</v>
      </c>
      <c r="M77" s="4">
        <v>840.53</v>
      </c>
      <c r="N77" s="4">
        <v>830.51</v>
      </c>
      <c r="O77" s="4">
        <v>820.54</v>
      </c>
      <c r="P77" s="4">
        <v>810.65</v>
      </c>
      <c r="Q77" s="4">
        <v>800.94</v>
      </c>
      <c r="R77" s="4">
        <v>791.42</v>
      </c>
      <c r="S77" s="4">
        <v>782.08</v>
      </c>
      <c r="T77" s="4">
        <v>772.81</v>
      </c>
      <c r="U77" s="4">
        <v>763.7</v>
      </c>
      <c r="V77" s="4">
        <v>754.49</v>
      </c>
      <c r="W77" s="4">
        <v>745.23</v>
      </c>
      <c r="X77" s="4">
        <v>736.29</v>
      </c>
      <c r="Y77" s="4">
        <v>727.39</v>
      </c>
      <c r="Z77" s="4">
        <v>718.65</v>
      </c>
      <c r="AA77" s="4">
        <v>710.09</v>
      </c>
      <c r="AB77" s="4">
        <v>701.65</v>
      </c>
      <c r="AC77" s="4">
        <v>693.24</v>
      </c>
      <c r="AD77" s="4">
        <v>684.86</v>
      </c>
      <c r="AE77" s="4">
        <v>676.7</v>
      </c>
      <c r="AF77" s="4">
        <v>668.57</v>
      </c>
      <c r="AG77" s="4">
        <v>660.51</v>
      </c>
      <c r="AH77" s="4">
        <v>652.61</v>
      </c>
      <c r="AI77" s="4">
        <v>644.79</v>
      </c>
      <c r="AJ77" s="4">
        <v>637.05999999999995</v>
      </c>
      <c r="AK77" s="4">
        <v>629.48</v>
      </c>
      <c r="AL77" s="4">
        <v>621.88</v>
      </c>
      <c r="AM77" s="4">
        <v>614.4</v>
      </c>
      <c r="AN77" s="4">
        <v>607.14</v>
      </c>
      <c r="AO77" s="4">
        <v>599.82000000000005</v>
      </c>
      <c r="AP77" s="4">
        <v>592.57000000000005</v>
      </c>
      <c r="AQ77" s="4">
        <v>585.48</v>
      </c>
      <c r="AR77" s="4">
        <v>578.44000000000005</v>
      </c>
      <c r="AS77" s="4">
        <v>571.62</v>
      </c>
      <c r="AT77" s="4">
        <v>564.9</v>
      </c>
      <c r="AU77" s="4">
        <v>558.1</v>
      </c>
      <c r="AV77" s="4">
        <v>551.41999999999996</v>
      </c>
      <c r="AW77" s="4">
        <v>544.84</v>
      </c>
      <c r="AX77" s="4">
        <v>538.38</v>
      </c>
      <c r="AY77" s="4">
        <v>531.91</v>
      </c>
      <c r="AZ77" s="4">
        <v>525.51</v>
      </c>
      <c r="BA77" s="4">
        <v>519.19000000000005</v>
      </c>
      <c r="BB77" s="4">
        <v>512.95000000000005</v>
      </c>
      <c r="BC77" s="4">
        <v>506.83</v>
      </c>
      <c r="BD77" s="4">
        <v>500.79</v>
      </c>
      <c r="BE77" s="4">
        <v>494.8</v>
      </c>
      <c r="BF77" s="4">
        <v>488.77</v>
      </c>
      <c r="BG77" s="4">
        <v>482.86</v>
      </c>
      <c r="BH77" s="4">
        <v>477.05</v>
      </c>
      <c r="BI77" s="4">
        <v>471.38</v>
      </c>
      <c r="BJ77" s="4">
        <v>465.68</v>
      </c>
      <c r="BK77" s="4">
        <v>460.09</v>
      </c>
      <c r="BL77" s="4">
        <v>454.64</v>
      </c>
      <c r="BM77" s="4">
        <v>449.08</v>
      </c>
      <c r="BN77" s="4">
        <v>443.73</v>
      </c>
      <c r="BO77" s="4">
        <v>438.46</v>
      </c>
      <c r="BP77" s="4">
        <v>433.22</v>
      </c>
      <c r="BQ77" s="4">
        <v>428.11</v>
      </c>
      <c r="BR77" s="4">
        <v>422.98</v>
      </c>
      <c r="BS77" s="4">
        <v>417.92</v>
      </c>
      <c r="BT77" s="4">
        <v>412.91</v>
      </c>
      <c r="BU77" s="4">
        <v>407.97</v>
      </c>
      <c r="BV77" s="4">
        <v>403.09</v>
      </c>
      <c r="BW77" s="4">
        <v>398.26</v>
      </c>
      <c r="BX77" s="4">
        <v>393.49</v>
      </c>
      <c r="BY77" s="4">
        <v>388.78</v>
      </c>
      <c r="BZ77" s="4">
        <v>384.12</v>
      </c>
      <c r="CA77" s="4">
        <v>379.52</v>
      </c>
      <c r="CB77" s="4">
        <v>374.98</v>
      </c>
      <c r="CC77" s="4">
        <v>370.49</v>
      </c>
      <c r="CD77" s="4">
        <v>366.05</v>
      </c>
      <c r="CE77" s="4">
        <v>361.67</v>
      </c>
      <c r="CF77" s="4">
        <v>357.34</v>
      </c>
      <c r="CG77" s="4">
        <v>353.06</v>
      </c>
      <c r="CH77" s="4">
        <v>348.83</v>
      </c>
      <c r="CI77" s="4">
        <v>344.66</v>
      </c>
      <c r="CJ77" s="4">
        <v>340.53</v>
      </c>
      <c r="CK77" s="4">
        <v>336.45</v>
      </c>
      <c r="CL77" s="4">
        <v>332.42</v>
      </c>
      <c r="CM77" s="4">
        <v>328.44</v>
      </c>
    </row>
    <row r="78" spans="1:91">
      <c r="A78" s="2">
        <v>72</v>
      </c>
      <c r="B78" s="4">
        <v>1055.2</v>
      </c>
      <c r="C78" s="4">
        <v>1042.5899999999999</v>
      </c>
      <c r="D78" s="4">
        <v>1030.1600000000001</v>
      </c>
      <c r="E78" s="4">
        <v>1017.91</v>
      </c>
      <c r="F78" s="4">
        <v>1005.85</v>
      </c>
      <c r="G78" s="4">
        <v>993.92</v>
      </c>
      <c r="H78" s="4">
        <v>982.13</v>
      </c>
      <c r="I78" s="4">
        <v>970.58</v>
      </c>
      <c r="J78" s="4">
        <v>959.11</v>
      </c>
      <c r="K78" s="4">
        <v>947.69</v>
      </c>
      <c r="L78" s="4">
        <v>936.52</v>
      </c>
      <c r="M78" s="4">
        <v>925.52</v>
      </c>
      <c r="N78" s="4">
        <v>914.58</v>
      </c>
      <c r="O78" s="4">
        <v>903.55</v>
      </c>
      <c r="P78" s="4">
        <v>892.61</v>
      </c>
      <c r="Q78" s="4">
        <v>881.94</v>
      </c>
      <c r="R78" s="4">
        <v>871.48</v>
      </c>
      <c r="S78" s="4">
        <v>861.14</v>
      </c>
      <c r="T78" s="4">
        <v>850.98</v>
      </c>
      <c r="U78" s="4">
        <v>840.87</v>
      </c>
      <c r="V78" s="4">
        <v>830.71</v>
      </c>
      <c r="W78" s="4">
        <v>820.63</v>
      </c>
      <c r="X78" s="4">
        <v>810.72</v>
      </c>
      <c r="Y78" s="4">
        <v>801.05</v>
      </c>
      <c r="Z78" s="4">
        <v>791.43</v>
      </c>
      <c r="AA78" s="4">
        <v>782</v>
      </c>
      <c r="AB78" s="4">
        <v>772.67</v>
      </c>
      <c r="AC78" s="4">
        <v>763.37</v>
      </c>
      <c r="AD78" s="4">
        <v>754.26</v>
      </c>
      <c r="AE78" s="4">
        <v>745.25</v>
      </c>
      <c r="AF78" s="4">
        <v>736.33</v>
      </c>
      <c r="AG78" s="4">
        <v>727.42</v>
      </c>
      <c r="AH78" s="4">
        <v>718.63</v>
      </c>
      <c r="AI78" s="4">
        <v>710.02</v>
      </c>
      <c r="AJ78" s="4">
        <v>701.63</v>
      </c>
      <c r="AK78" s="4">
        <v>693.27</v>
      </c>
      <c r="AL78" s="4">
        <v>684.94</v>
      </c>
      <c r="AM78" s="4">
        <v>676.71</v>
      </c>
      <c r="AN78" s="4">
        <v>668.58</v>
      </c>
      <c r="AO78" s="4">
        <v>660.57</v>
      </c>
      <c r="AP78" s="4">
        <v>652.55999999999995</v>
      </c>
      <c r="AQ78" s="4">
        <v>644.74</v>
      </c>
      <c r="AR78" s="4">
        <v>637.15</v>
      </c>
      <c r="AS78" s="4">
        <v>629.54999999999995</v>
      </c>
      <c r="AT78" s="4">
        <v>621.98</v>
      </c>
      <c r="AU78" s="4">
        <v>614.6</v>
      </c>
      <c r="AV78" s="4">
        <v>607.32000000000005</v>
      </c>
      <c r="AW78" s="4">
        <v>600.04999999999995</v>
      </c>
      <c r="AX78" s="4">
        <v>592.87</v>
      </c>
      <c r="AY78" s="4">
        <v>585.79999999999995</v>
      </c>
      <c r="AZ78" s="4">
        <v>578.76</v>
      </c>
      <c r="BA78" s="4">
        <v>571.84</v>
      </c>
      <c r="BB78" s="4">
        <v>564.95000000000005</v>
      </c>
      <c r="BC78" s="4">
        <v>558.23</v>
      </c>
      <c r="BD78" s="4">
        <v>551.54</v>
      </c>
      <c r="BE78" s="4">
        <v>544.87</v>
      </c>
      <c r="BF78" s="4">
        <v>538.28</v>
      </c>
      <c r="BG78" s="4">
        <v>531.79999999999995</v>
      </c>
      <c r="BH78" s="4">
        <v>525.47</v>
      </c>
      <c r="BI78" s="4">
        <v>519.16999999999996</v>
      </c>
      <c r="BJ78" s="4">
        <v>512.96</v>
      </c>
      <c r="BK78" s="4">
        <v>506.84</v>
      </c>
      <c r="BL78" s="4">
        <v>500.78</v>
      </c>
      <c r="BM78" s="4">
        <v>494.8</v>
      </c>
      <c r="BN78" s="4">
        <v>488.79</v>
      </c>
      <c r="BO78" s="4">
        <v>482.88</v>
      </c>
      <c r="BP78" s="4">
        <v>477.19</v>
      </c>
      <c r="BQ78" s="4">
        <v>471.47</v>
      </c>
      <c r="BR78" s="4">
        <v>465.83</v>
      </c>
      <c r="BS78" s="4">
        <v>460.25</v>
      </c>
      <c r="BT78" s="4">
        <v>454.74</v>
      </c>
      <c r="BU78" s="4">
        <v>449.3</v>
      </c>
      <c r="BV78" s="4">
        <v>443.92</v>
      </c>
      <c r="BW78" s="4">
        <v>438.61</v>
      </c>
      <c r="BX78" s="4">
        <v>433.36</v>
      </c>
      <c r="BY78" s="4">
        <v>428.17</v>
      </c>
      <c r="BZ78" s="4">
        <v>423.04</v>
      </c>
      <c r="CA78" s="4">
        <v>417.98</v>
      </c>
      <c r="CB78" s="4">
        <v>412.98</v>
      </c>
      <c r="CC78" s="4">
        <v>408.03</v>
      </c>
      <c r="CD78" s="4">
        <v>403.15</v>
      </c>
      <c r="CE78" s="4">
        <v>398.32</v>
      </c>
      <c r="CF78" s="4">
        <v>393.55</v>
      </c>
      <c r="CG78" s="4">
        <v>388.84</v>
      </c>
      <c r="CH78" s="4">
        <v>384.19</v>
      </c>
      <c r="CI78" s="4">
        <v>379.59</v>
      </c>
      <c r="CJ78" s="4">
        <v>375.05</v>
      </c>
      <c r="CK78" s="4">
        <v>370.56</v>
      </c>
      <c r="CL78" s="4">
        <v>366.12</v>
      </c>
      <c r="CM78" s="4">
        <v>361.74</v>
      </c>
    </row>
    <row r="79" spans="1:91">
      <c r="A79" s="2">
        <v>73</v>
      </c>
      <c r="B79" s="4">
        <v>1165.6500000000001</v>
      </c>
      <c r="C79" s="4">
        <v>1151.72</v>
      </c>
      <c r="D79" s="4">
        <v>1137.97</v>
      </c>
      <c r="E79" s="4">
        <v>1124.53</v>
      </c>
      <c r="F79" s="4">
        <v>1111.2</v>
      </c>
      <c r="G79" s="4">
        <v>1097.96</v>
      </c>
      <c r="H79" s="4">
        <v>1084.92</v>
      </c>
      <c r="I79" s="4">
        <v>1072.02</v>
      </c>
      <c r="J79" s="4">
        <v>1059.4100000000001</v>
      </c>
      <c r="K79" s="4">
        <v>1046.99</v>
      </c>
      <c r="L79" s="4">
        <v>1034.6099999999999</v>
      </c>
      <c r="M79" s="4">
        <v>1022.41</v>
      </c>
      <c r="N79" s="4">
        <v>1010.26</v>
      </c>
      <c r="O79" s="4">
        <v>998.11</v>
      </c>
      <c r="P79" s="4">
        <v>986.1</v>
      </c>
      <c r="Q79" s="4">
        <v>974.28</v>
      </c>
      <c r="R79" s="4">
        <v>962.77</v>
      </c>
      <c r="S79" s="4">
        <v>951.45</v>
      </c>
      <c r="T79" s="4">
        <v>940.12</v>
      </c>
      <c r="U79" s="4">
        <v>928.96</v>
      </c>
      <c r="V79" s="4">
        <v>917.76</v>
      </c>
      <c r="W79" s="4">
        <v>906.65</v>
      </c>
      <c r="X79" s="4">
        <v>895.73</v>
      </c>
      <c r="Y79" s="4">
        <v>884.99</v>
      </c>
      <c r="Z79" s="4">
        <v>874.51</v>
      </c>
      <c r="AA79" s="4">
        <v>864.03</v>
      </c>
      <c r="AB79" s="4">
        <v>853.6</v>
      </c>
      <c r="AC79" s="4">
        <v>843.43</v>
      </c>
      <c r="AD79" s="4">
        <v>833.38</v>
      </c>
      <c r="AE79" s="4">
        <v>823.39</v>
      </c>
      <c r="AF79" s="4">
        <v>813.5</v>
      </c>
      <c r="AG79" s="4">
        <v>803.65</v>
      </c>
      <c r="AH79" s="4">
        <v>794.01</v>
      </c>
      <c r="AI79" s="4">
        <v>784.61</v>
      </c>
      <c r="AJ79" s="4">
        <v>775.24</v>
      </c>
      <c r="AK79" s="4">
        <v>765.94</v>
      </c>
      <c r="AL79" s="4">
        <v>756.76</v>
      </c>
      <c r="AM79" s="4">
        <v>747.71</v>
      </c>
      <c r="AN79" s="4">
        <v>738.77</v>
      </c>
      <c r="AO79" s="4">
        <v>729.83</v>
      </c>
      <c r="AP79" s="4">
        <v>721.07</v>
      </c>
      <c r="AQ79" s="4">
        <v>712.52</v>
      </c>
      <c r="AR79" s="4">
        <v>703.95</v>
      </c>
      <c r="AS79" s="4">
        <v>695.54</v>
      </c>
      <c r="AT79" s="4">
        <v>687.31</v>
      </c>
      <c r="AU79" s="4">
        <v>679.13</v>
      </c>
      <c r="AV79" s="4">
        <v>670.95</v>
      </c>
      <c r="AW79" s="4">
        <v>662.89</v>
      </c>
      <c r="AX79" s="4">
        <v>655.05999999999995</v>
      </c>
      <c r="AY79" s="4">
        <v>647.29999999999995</v>
      </c>
      <c r="AZ79" s="4">
        <v>639.53</v>
      </c>
      <c r="BA79" s="4">
        <v>631.76</v>
      </c>
      <c r="BB79" s="4">
        <v>624.28</v>
      </c>
      <c r="BC79" s="4">
        <v>616.78</v>
      </c>
      <c r="BD79" s="4">
        <v>609.32000000000005</v>
      </c>
      <c r="BE79" s="4">
        <v>602.05999999999995</v>
      </c>
      <c r="BF79" s="4">
        <v>594.79</v>
      </c>
      <c r="BG79" s="4">
        <v>587.65</v>
      </c>
      <c r="BH79" s="4">
        <v>580.66999999999996</v>
      </c>
      <c r="BI79" s="4">
        <v>573.75</v>
      </c>
      <c r="BJ79" s="4">
        <v>566.89</v>
      </c>
      <c r="BK79" s="4">
        <v>560.12</v>
      </c>
      <c r="BL79" s="4">
        <v>553.4</v>
      </c>
      <c r="BM79" s="4">
        <v>546.70000000000005</v>
      </c>
      <c r="BN79" s="4">
        <v>540.08000000000004</v>
      </c>
      <c r="BO79" s="4">
        <v>533.64</v>
      </c>
      <c r="BP79" s="4">
        <v>527.25</v>
      </c>
      <c r="BQ79" s="4">
        <v>520.94000000000005</v>
      </c>
      <c r="BR79" s="4">
        <v>514.71</v>
      </c>
      <c r="BS79" s="4">
        <v>508.55</v>
      </c>
      <c r="BT79" s="4">
        <v>502.46</v>
      </c>
      <c r="BU79" s="4">
        <v>496.45</v>
      </c>
      <c r="BV79" s="4">
        <v>490.51</v>
      </c>
      <c r="BW79" s="4">
        <v>484.64</v>
      </c>
      <c r="BX79" s="4">
        <v>478.84</v>
      </c>
      <c r="BY79" s="4">
        <v>473.11</v>
      </c>
      <c r="BZ79" s="4">
        <v>467.44</v>
      </c>
      <c r="CA79" s="4">
        <v>461.85</v>
      </c>
      <c r="CB79" s="4">
        <v>456.32</v>
      </c>
      <c r="CC79" s="4">
        <v>450.86</v>
      </c>
      <c r="CD79" s="4">
        <v>445.47</v>
      </c>
      <c r="CE79" s="4">
        <v>440.14</v>
      </c>
      <c r="CF79" s="4">
        <v>434.87</v>
      </c>
      <c r="CG79" s="4">
        <v>429.66</v>
      </c>
      <c r="CH79" s="4">
        <v>424.52</v>
      </c>
      <c r="CI79" s="4">
        <v>419.44</v>
      </c>
      <c r="CJ79" s="4">
        <v>414.42</v>
      </c>
      <c r="CK79" s="4">
        <v>409.46</v>
      </c>
      <c r="CL79" s="4">
        <v>404.56</v>
      </c>
      <c r="CM79" s="4">
        <v>399.72</v>
      </c>
    </row>
    <row r="80" spans="1:91">
      <c r="A80" s="2">
        <v>74</v>
      </c>
      <c r="B80" s="4">
        <v>1290.6199999999999</v>
      </c>
      <c r="C80" s="4">
        <v>1275.21</v>
      </c>
      <c r="D80" s="4">
        <v>1260.01</v>
      </c>
      <c r="E80" s="4">
        <v>1244.99</v>
      </c>
      <c r="F80" s="4">
        <v>1230.28</v>
      </c>
      <c r="G80" s="4">
        <v>1215.72</v>
      </c>
      <c r="H80" s="4">
        <v>1201.28</v>
      </c>
      <c r="I80" s="4">
        <v>1187.1300000000001</v>
      </c>
      <c r="J80" s="4">
        <v>1173.1300000000001</v>
      </c>
      <c r="K80" s="4">
        <v>1159.28</v>
      </c>
      <c r="L80" s="4">
        <v>1145.55</v>
      </c>
      <c r="M80" s="4">
        <v>1132.02</v>
      </c>
      <c r="N80" s="4">
        <v>1118.6300000000001</v>
      </c>
      <c r="O80" s="4">
        <v>1105.2</v>
      </c>
      <c r="P80" s="4">
        <v>1091.94</v>
      </c>
      <c r="Q80" s="4">
        <v>1078.92</v>
      </c>
      <c r="R80" s="4">
        <v>1066.1400000000001</v>
      </c>
      <c r="S80" s="4">
        <v>1053.52</v>
      </c>
      <c r="T80" s="4">
        <v>1040.96</v>
      </c>
      <c r="U80" s="4">
        <v>1028.55</v>
      </c>
      <c r="V80" s="4">
        <v>1016.27</v>
      </c>
      <c r="W80" s="4">
        <v>1003.96</v>
      </c>
      <c r="X80" s="4">
        <v>991.91</v>
      </c>
      <c r="Y80" s="4">
        <v>980.14</v>
      </c>
      <c r="Z80" s="4">
        <v>968.39</v>
      </c>
      <c r="AA80" s="4">
        <v>956.71</v>
      </c>
      <c r="AB80" s="4">
        <v>945.19</v>
      </c>
      <c r="AC80" s="4">
        <v>933.92</v>
      </c>
      <c r="AD80" s="4">
        <v>922.81</v>
      </c>
      <c r="AE80" s="4">
        <v>911.76</v>
      </c>
      <c r="AF80" s="4">
        <v>900.84</v>
      </c>
      <c r="AG80" s="4">
        <v>890.04</v>
      </c>
      <c r="AH80" s="4">
        <v>879.39</v>
      </c>
      <c r="AI80" s="4">
        <v>868.83</v>
      </c>
      <c r="AJ80" s="4">
        <v>858.4</v>
      </c>
      <c r="AK80" s="4">
        <v>848.13</v>
      </c>
      <c r="AL80" s="4">
        <v>838.01</v>
      </c>
      <c r="AM80" s="4">
        <v>827.99</v>
      </c>
      <c r="AN80" s="4">
        <v>818.06</v>
      </c>
      <c r="AO80" s="4">
        <v>808.35</v>
      </c>
      <c r="AP80" s="4">
        <v>798.63</v>
      </c>
      <c r="AQ80" s="4">
        <v>789</v>
      </c>
      <c r="AR80" s="4">
        <v>779.65</v>
      </c>
      <c r="AS80" s="4">
        <v>770.46</v>
      </c>
      <c r="AT80" s="4">
        <v>761.24</v>
      </c>
      <c r="AU80" s="4">
        <v>752.1</v>
      </c>
      <c r="AV80" s="4">
        <v>743.13</v>
      </c>
      <c r="AW80" s="4">
        <v>734.29</v>
      </c>
      <c r="AX80" s="4">
        <v>725.56</v>
      </c>
      <c r="AY80" s="4">
        <v>716.87</v>
      </c>
      <c r="AZ80" s="4">
        <v>708.21</v>
      </c>
      <c r="BA80" s="4">
        <v>699.76</v>
      </c>
      <c r="BB80" s="4">
        <v>691.37</v>
      </c>
      <c r="BC80" s="4">
        <v>683.05</v>
      </c>
      <c r="BD80" s="4">
        <v>674.91</v>
      </c>
      <c r="BE80" s="4">
        <v>666.78</v>
      </c>
      <c r="BF80" s="4">
        <v>658.75</v>
      </c>
      <c r="BG80" s="4">
        <v>650.88</v>
      </c>
      <c r="BH80" s="4">
        <v>643.11</v>
      </c>
      <c r="BI80" s="4">
        <v>635.49</v>
      </c>
      <c r="BJ80" s="4">
        <v>627.85</v>
      </c>
      <c r="BK80" s="4">
        <v>620.30999999999995</v>
      </c>
      <c r="BL80" s="4">
        <v>612.88</v>
      </c>
      <c r="BM80" s="4">
        <v>605.49</v>
      </c>
      <c r="BN80" s="4">
        <v>598.28</v>
      </c>
      <c r="BO80" s="4">
        <v>591.12</v>
      </c>
      <c r="BP80" s="4">
        <v>584.04999999999995</v>
      </c>
      <c r="BQ80" s="4">
        <v>577.05999999999995</v>
      </c>
      <c r="BR80" s="4">
        <v>570.16</v>
      </c>
      <c r="BS80" s="4">
        <v>563.34</v>
      </c>
      <c r="BT80" s="4">
        <v>556.6</v>
      </c>
      <c r="BU80" s="4">
        <v>549.94000000000005</v>
      </c>
      <c r="BV80" s="4">
        <v>543.36</v>
      </c>
      <c r="BW80" s="4">
        <v>536.86</v>
      </c>
      <c r="BX80" s="4">
        <v>530.44000000000005</v>
      </c>
      <c r="BY80" s="4">
        <v>524.09</v>
      </c>
      <c r="BZ80" s="4">
        <v>517.82000000000005</v>
      </c>
      <c r="CA80" s="4">
        <v>511.63</v>
      </c>
      <c r="CB80" s="4">
        <v>505.51</v>
      </c>
      <c r="CC80" s="4">
        <v>499.46</v>
      </c>
      <c r="CD80" s="4">
        <v>493.48</v>
      </c>
      <c r="CE80" s="4">
        <v>487.58</v>
      </c>
      <c r="CF80" s="4">
        <v>481.75</v>
      </c>
      <c r="CG80" s="4">
        <v>475.98</v>
      </c>
      <c r="CH80" s="4">
        <v>470.29</v>
      </c>
      <c r="CI80" s="4">
        <v>464.66</v>
      </c>
      <c r="CJ80" s="4">
        <v>459.1</v>
      </c>
      <c r="CK80" s="4">
        <v>453.61</v>
      </c>
      <c r="CL80" s="4">
        <v>448.19</v>
      </c>
      <c r="CM80" s="4">
        <v>442.82</v>
      </c>
    </row>
    <row r="81" spans="1:91">
      <c r="A81" s="2">
        <v>75</v>
      </c>
      <c r="B81" s="4">
        <v>1430.54</v>
      </c>
      <c r="C81" s="4">
        <v>1413.48</v>
      </c>
      <c r="D81" s="4">
        <v>1396.73</v>
      </c>
      <c r="E81" s="4">
        <v>1380.13</v>
      </c>
      <c r="F81" s="4">
        <v>1363.76</v>
      </c>
      <c r="G81" s="4">
        <v>1347.63</v>
      </c>
      <c r="H81" s="4">
        <v>1331.61</v>
      </c>
      <c r="I81" s="4">
        <v>1315.85</v>
      </c>
      <c r="J81" s="4">
        <v>1300.4000000000001</v>
      </c>
      <c r="K81" s="4">
        <v>1285.06</v>
      </c>
      <c r="L81" s="4">
        <v>1269.8800000000001</v>
      </c>
      <c r="M81" s="4">
        <v>1254.93</v>
      </c>
      <c r="N81" s="4">
        <v>1240.04</v>
      </c>
      <c r="O81" s="4">
        <v>1225.18</v>
      </c>
      <c r="P81" s="4">
        <v>1210.45</v>
      </c>
      <c r="Q81" s="4">
        <v>1195.94</v>
      </c>
      <c r="R81" s="4">
        <v>1181.81</v>
      </c>
      <c r="S81" s="4">
        <v>1167.83</v>
      </c>
      <c r="T81" s="4">
        <v>1153.8699999999999</v>
      </c>
      <c r="U81" s="4">
        <v>1140.2</v>
      </c>
      <c r="V81" s="4">
        <v>1126.56</v>
      </c>
      <c r="W81" s="4">
        <v>1112.94</v>
      </c>
      <c r="X81" s="4">
        <v>1099.54</v>
      </c>
      <c r="Y81" s="4">
        <v>1086.42</v>
      </c>
      <c r="Z81" s="4">
        <v>1073.55</v>
      </c>
      <c r="AA81" s="4">
        <v>1060.6300000000001</v>
      </c>
      <c r="AB81" s="4">
        <v>1047.8800000000001</v>
      </c>
      <c r="AC81" s="4">
        <v>1035.42</v>
      </c>
      <c r="AD81" s="4">
        <v>1023.04</v>
      </c>
      <c r="AE81" s="4">
        <v>1010.83</v>
      </c>
      <c r="AF81" s="4">
        <v>998.73</v>
      </c>
      <c r="AG81" s="4">
        <v>986.67</v>
      </c>
      <c r="AH81" s="4">
        <v>974.77</v>
      </c>
      <c r="AI81" s="4">
        <v>963.16</v>
      </c>
      <c r="AJ81" s="4">
        <v>951.71</v>
      </c>
      <c r="AK81" s="4">
        <v>940.36</v>
      </c>
      <c r="AL81" s="4">
        <v>929.09</v>
      </c>
      <c r="AM81" s="4">
        <v>918</v>
      </c>
      <c r="AN81" s="4">
        <v>907.14</v>
      </c>
      <c r="AO81" s="4">
        <v>896.2</v>
      </c>
      <c r="AP81" s="4">
        <v>885.39</v>
      </c>
      <c r="AQ81" s="4">
        <v>874.86</v>
      </c>
      <c r="AR81" s="4">
        <v>864.5</v>
      </c>
      <c r="AS81" s="4">
        <v>854.18</v>
      </c>
      <c r="AT81" s="4">
        <v>843.99</v>
      </c>
      <c r="AU81" s="4">
        <v>834</v>
      </c>
      <c r="AV81" s="4">
        <v>824.02</v>
      </c>
      <c r="AW81" s="4">
        <v>814.21</v>
      </c>
      <c r="AX81" s="4">
        <v>804.49</v>
      </c>
      <c r="AY81" s="4">
        <v>794.83</v>
      </c>
      <c r="AZ81" s="4">
        <v>785.3</v>
      </c>
      <c r="BA81" s="4">
        <v>775.87</v>
      </c>
      <c r="BB81" s="4">
        <v>766.58</v>
      </c>
      <c r="BC81" s="4">
        <v>757.46</v>
      </c>
      <c r="BD81" s="4">
        <v>748.37</v>
      </c>
      <c r="BE81" s="4">
        <v>739.31</v>
      </c>
      <c r="BF81" s="4">
        <v>730.44</v>
      </c>
      <c r="BG81" s="4">
        <v>721.68</v>
      </c>
      <c r="BH81" s="4">
        <v>713.1</v>
      </c>
      <c r="BI81" s="4">
        <v>704.63</v>
      </c>
      <c r="BJ81" s="4">
        <v>696.21</v>
      </c>
      <c r="BK81" s="4">
        <v>687.83</v>
      </c>
      <c r="BL81" s="4">
        <v>679.57</v>
      </c>
      <c r="BM81" s="4">
        <v>671.43</v>
      </c>
      <c r="BN81" s="4">
        <v>663.4</v>
      </c>
      <c r="BO81" s="4">
        <v>655.46</v>
      </c>
      <c r="BP81" s="4">
        <v>647.63</v>
      </c>
      <c r="BQ81" s="4">
        <v>639.88</v>
      </c>
      <c r="BR81" s="4">
        <v>632.23</v>
      </c>
      <c r="BS81" s="4">
        <v>624.66999999999996</v>
      </c>
      <c r="BT81" s="4">
        <v>617.20000000000005</v>
      </c>
      <c r="BU81" s="4">
        <v>609.82000000000005</v>
      </c>
      <c r="BV81" s="4">
        <v>602.53</v>
      </c>
      <c r="BW81" s="4">
        <v>595.32000000000005</v>
      </c>
      <c r="BX81" s="4">
        <v>588.20000000000005</v>
      </c>
      <c r="BY81" s="4">
        <v>581.16999999999996</v>
      </c>
      <c r="BZ81" s="4">
        <v>574.22</v>
      </c>
      <c r="CA81" s="4">
        <v>567.35</v>
      </c>
      <c r="CB81" s="4">
        <v>560.55999999999995</v>
      </c>
      <c r="CC81" s="4">
        <v>553.86</v>
      </c>
      <c r="CD81" s="4">
        <v>547.24</v>
      </c>
      <c r="CE81" s="4">
        <v>540.69000000000005</v>
      </c>
      <c r="CF81" s="4">
        <v>534.23</v>
      </c>
      <c r="CG81" s="4">
        <v>527.84</v>
      </c>
      <c r="CH81" s="4">
        <v>521.53</v>
      </c>
      <c r="CI81" s="4">
        <v>515.29</v>
      </c>
      <c r="CJ81" s="4">
        <v>509.13</v>
      </c>
      <c r="CK81" s="4">
        <v>503.04</v>
      </c>
      <c r="CL81" s="4">
        <v>497.02</v>
      </c>
      <c r="CM81" s="4">
        <v>491.08</v>
      </c>
    </row>
    <row r="82" spans="1:91">
      <c r="A82" s="2">
        <v>76</v>
      </c>
      <c r="B82" s="4">
        <v>1586.15</v>
      </c>
      <c r="C82" s="4">
        <v>1567.25</v>
      </c>
      <c r="D82" s="4">
        <v>1548.47</v>
      </c>
      <c r="E82" s="4">
        <v>1530.12</v>
      </c>
      <c r="F82" s="4">
        <v>1512.1</v>
      </c>
      <c r="G82" s="4">
        <v>1494.15</v>
      </c>
      <c r="H82" s="4">
        <v>1476.42</v>
      </c>
      <c r="I82" s="4">
        <v>1459.01</v>
      </c>
      <c r="J82" s="4">
        <v>1441.79</v>
      </c>
      <c r="K82" s="4">
        <v>1424.78</v>
      </c>
      <c r="L82" s="4">
        <v>1407.96</v>
      </c>
      <c r="M82" s="4">
        <v>1391.41</v>
      </c>
      <c r="N82" s="4">
        <v>1374.87</v>
      </c>
      <c r="O82" s="4">
        <v>1358.37</v>
      </c>
      <c r="P82" s="4">
        <v>1342.09</v>
      </c>
      <c r="Q82" s="4">
        <v>1326.05</v>
      </c>
      <c r="R82" s="4">
        <v>1310.4000000000001</v>
      </c>
      <c r="S82" s="4">
        <v>1294.82</v>
      </c>
      <c r="T82" s="4">
        <v>1279.42</v>
      </c>
      <c r="U82" s="4">
        <v>1264.31</v>
      </c>
      <c r="V82" s="4">
        <v>1249.17</v>
      </c>
      <c r="W82" s="4">
        <v>1234.1199999999999</v>
      </c>
      <c r="X82" s="4">
        <v>1219.29</v>
      </c>
      <c r="Y82" s="4">
        <v>1204.69</v>
      </c>
      <c r="Z82" s="4">
        <v>1190.4000000000001</v>
      </c>
      <c r="AA82" s="4">
        <v>1176.1600000000001</v>
      </c>
      <c r="AB82" s="4">
        <v>1162.02</v>
      </c>
      <c r="AC82" s="4">
        <v>1148.21</v>
      </c>
      <c r="AD82" s="4">
        <v>1134.52</v>
      </c>
      <c r="AE82" s="4">
        <v>1120.92</v>
      </c>
      <c r="AF82" s="4">
        <v>1107.5</v>
      </c>
      <c r="AG82" s="4">
        <v>1094.1600000000001</v>
      </c>
      <c r="AH82" s="4">
        <v>1081.07</v>
      </c>
      <c r="AI82" s="4">
        <v>1068.25</v>
      </c>
      <c r="AJ82" s="4">
        <v>1055.49</v>
      </c>
      <c r="AK82" s="4">
        <v>1042.8800000000001</v>
      </c>
      <c r="AL82" s="4">
        <v>1030.47</v>
      </c>
      <c r="AM82" s="4">
        <v>1018.16</v>
      </c>
      <c r="AN82" s="4">
        <v>1005.87</v>
      </c>
      <c r="AO82" s="4">
        <v>993.84</v>
      </c>
      <c r="AP82" s="4">
        <v>981.98</v>
      </c>
      <c r="AQ82" s="4">
        <v>970.25</v>
      </c>
      <c r="AR82" s="4">
        <v>958.69</v>
      </c>
      <c r="AS82" s="4">
        <v>947.25</v>
      </c>
      <c r="AT82" s="4">
        <v>935.97</v>
      </c>
      <c r="AU82" s="4">
        <v>924.87</v>
      </c>
      <c r="AV82" s="4">
        <v>913.91</v>
      </c>
      <c r="AW82" s="4">
        <v>902.95</v>
      </c>
      <c r="AX82" s="4">
        <v>892.13</v>
      </c>
      <c r="AY82" s="4">
        <v>881.47</v>
      </c>
      <c r="AZ82" s="4">
        <v>870.96</v>
      </c>
      <c r="BA82" s="4">
        <v>860.55</v>
      </c>
      <c r="BB82" s="4">
        <v>850.24</v>
      </c>
      <c r="BC82" s="4">
        <v>840.05</v>
      </c>
      <c r="BD82" s="4">
        <v>829.95</v>
      </c>
      <c r="BE82" s="4">
        <v>820.09</v>
      </c>
      <c r="BF82" s="4">
        <v>810.3</v>
      </c>
      <c r="BG82" s="4">
        <v>800.49</v>
      </c>
      <c r="BH82" s="4">
        <v>790.94</v>
      </c>
      <c r="BI82" s="4">
        <v>781.54</v>
      </c>
      <c r="BJ82" s="4">
        <v>772.18</v>
      </c>
      <c r="BK82" s="4">
        <v>762.95</v>
      </c>
      <c r="BL82" s="4">
        <v>753.72</v>
      </c>
      <c r="BM82" s="4">
        <v>744.71</v>
      </c>
      <c r="BN82" s="4">
        <v>735.81</v>
      </c>
      <c r="BO82" s="4">
        <v>727.02</v>
      </c>
      <c r="BP82" s="4">
        <v>718.33</v>
      </c>
      <c r="BQ82" s="4">
        <v>709.74</v>
      </c>
      <c r="BR82" s="4">
        <v>701.26</v>
      </c>
      <c r="BS82" s="4">
        <v>692.87</v>
      </c>
      <c r="BT82" s="4">
        <v>684.59</v>
      </c>
      <c r="BU82" s="4">
        <v>676.41</v>
      </c>
      <c r="BV82" s="4">
        <v>668.32</v>
      </c>
      <c r="BW82" s="4">
        <v>660.33</v>
      </c>
      <c r="BX82" s="4">
        <v>652.44000000000005</v>
      </c>
      <c r="BY82" s="4">
        <v>644.64</v>
      </c>
      <c r="BZ82" s="4">
        <v>636.92999999999995</v>
      </c>
      <c r="CA82" s="4">
        <v>629.32000000000005</v>
      </c>
      <c r="CB82" s="4">
        <v>621.79999999999995</v>
      </c>
      <c r="CC82" s="4">
        <v>614.37</v>
      </c>
      <c r="CD82" s="4">
        <v>607.02</v>
      </c>
      <c r="CE82" s="4">
        <v>599.77</v>
      </c>
      <c r="CF82" s="4">
        <v>592.6</v>
      </c>
      <c r="CG82" s="4">
        <v>585.51</v>
      </c>
      <c r="CH82" s="4">
        <v>578.51</v>
      </c>
      <c r="CI82" s="4">
        <v>571.6</v>
      </c>
      <c r="CJ82" s="4">
        <v>564.77</v>
      </c>
      <c r="CK82" s="4">
        <v>558.01</v>
      </c>
      <c r="CL82" s="4">
        <v>551.34</v>
      </c>
      <c r="CM82" s="4">
        <v>544.75</v>
      </c>
    </row>
    <row r="83" spans="1:91">
      <c r="A83" s="2">
        <v>77</v>
      </c>
      <c r="B83" s="4">
        <v>1759.58</v>
      </c>
      <c r="C83" s="4">
        <v>1738.46</v>
      </c>
      <c r="D83" s="4">
        <v>1717.92</v>
      </c>
      <c r="E83" s="4">
        <v>1697.72</v>
      </c>
      <c r="F83" s="4">
        <v>1677.57</v>
      </c>
      <c r="G83" s="4">
        <v>1657.68</v>
      </c>
      <c r="H83" s="4">
        <v>1638.03</v>
      </c>
      <c r="I83" s="4">
        <v>1618.59</v>
      </c>
      <c r="J83" s="4">
        <v>1599.62</v>
      </c>
      <c r="K83" s="4">
        <v>1580.78</v>
      </c>
      <c r="L83" s="4">
        <v>1562.09</v>
      </c>
      <c r="M83" s="4">
        <v>1543.66</v>
      </c>
      <c r="N83" s="4">
        <v>1525.31</v>
      </c>
      <c r="O83" s="4">
        <v>1507.17</v>
      </c>
      <c r="P83" s="4">
        <v>1489.08</v>
      </c>
      <c r="Q83" s="4">
        <v>1471.27</v>
      </c>
      <c r="R83" s="4">
        <v>1453.88</v>
      </c>
      <c r="S83" s="4">
        <v>1436.76</v>
      </c>
      <c r="T83" s="4">
        <v>1419.78</v>
      </c>
      <c r="U83" s="4">
        <v>1402.85</v>
      </c>
      <c r="V83" s="4">
        <v>1386.19</v>
      </c>
      <c r="W83" s="4">
        <v>1369.49</v>
      </c>
      <c r="X83" s="4">
        <v>1352.83</v>
      </c>
      <c r="Y83" s="4">
        <v>1336.74</v>
      </c>
      <c r="Z83" s="4">
        <v>1320.84</v>
      </c>
      <c r="AA83" s="4">
        <v>1305.06</v>
      </c>
      <c r="AB83" s="4">
        <v>1289.54</v>
      </c>
      <c r="AC83" s="4">
        <v>1274.1600000000001</v>
      </c>
      <c r="AD83" s="4">
        <v>1258.9000000000001</v>
      </c>
      <c r="AE83" s="4">
        <v>1243.92</v>
      </c>
      <c r="AF83" s="4">
        <v>1229.04</v>
      </c>
      <c r="AG83" s="4">
        <v>1214.24</v>
      </c>
      <c r="AH83" s="4">
        <v>1199.71</v>
      </c>
      <c r="AI83" s="4">
        <v>1185.3900000000001</v>
      </c>
      <c r="AJ83" s="4">
        <v>1171.32</v>
      </c>
      <c r="AK83" s="4">
        <v>1157.3800000000001</v>
      </c>
      <c r="AL83" s="4">
        <v>1143.53</v>
      </c>
      <c r="AM83" s="4">
        <v>1129.8</v>
      </c>
      <c r="AN83" s="4">
        <v>1116.29</v>
      </c>
      <c r="AO83" s="4">
        <v>1102.96</v>
      </c>
      <c r="AP83" s="4">
        <v>1089.77</v>
      </c>
      <c r="AQ83" s="4">
        <v>1076.8</v>
      </c>
      <c r="AR83" s="4">
        <v>1063.94</v>
      </c>
      <c r="AS83" s="4">
        <v>1051.23</v>
      </c>
      <c r="AT83" s="4">
        <v>1038.79</v>
      </c>
      <c r="AU83" s="4">
        <v>1026.45</v>
      </c>
      <c r="AV83" s="4">
        <v>1014.1</v>
      </c>
      <c r="AW83" s="4">
        <v>1001.94</v>
      </c>
      <c r="AX83" s="4">
        <v>990.11</v>
      </c>
      <c r="AY83" s="4">
        <v>978.33</v>
      </c>
      <c r="AZ83" s="4">
        <v>966.63</v>
      </c>
      <c r="BA83" s="4">
        <v>954.97</v>
      </c>
      <c r="BB83" s="4">
        <v>943.5</v>
      </c>
      <c r="BC83" s="4">
        <v>932.32</v>
      </c>
      <c r="BD83" s="4">
        <v>921.27</v>
      </c>
      <c r="BE83" s="4">
        <v>910.31</v>
      </c>
      <c r="BF83" s="4">
        <v>899.27</v>
      </c>
      <c r="BG83" s="4">
        <v>888.45</v>
      </c>
      <c r="BH83" s="4">
        <v>877.9</v>
      </c>
      <c r="BI83" s="4">
        <v>867.38</v>
      </c>
      <c r="BJ83" s="4">
        <v>856.99</v>
      </c>
      <c r="BK83" s="4">
        <v>846.69</v>
      </c>
      <c r="BL83" s="4">
        <v>836.58</v>
      </c>
      <c r="BM83" s="4">
        <v>826.58</v>
      </c>
      <c r="BN83" s="4">
        <v>816.7</v>
      </c>
      <c r="BO83" s="4">
        <v>806.95</v>
      </c>
      <c r="BP83" s="4">
        <v>797.31</v>
      </c>
      <c r="BQ83" s="4">
        <v>787.78</v>
      </c>
      <c r="BR83" s="4">
        <v>778.37</v>
      </c>
      <c r="BS83" s="4">
        <v>769.07</v>
      </c>
      <c r="BT83" s="4">
        <v>759.88</v>
      </c>
      <c r="BU83" s="4">
        <v>750.8</v>
      </c>
      <c r="BV83" s="4">
        <v>741.83</v>
      </c>
      <c r="BW83" s="4">
        <v>732.97</v>
      </c>
      <c r="BX83" s="4">
        <v>724.21</v>
      </c>
      <c r="BY83" s="4">
        <v>715.56</v>
      </c>
      <c r="BZ83" s="4">
        <v>707.01</v>
      </c>
      <c r="CA83" s="4">
        <v>698.56</v>
      </c>
      <c r="CB83" s="4">
        <v>690.21</v>
      </c>
      <c r="CC83" s="4">
        <v>681.97</v>
      </c>
      <c r="CD83" s="4">
        <v>673.82</v>
      </c>
      <c r="CE83" s="4">
        <v>665.77</v>
      </c>
      <c r="CF83" s="4">
        <v>657.81</v>
      </c>
      <c r="CG83" s="4">
        <v>649.95000000000005</v>
      </c>
      <c r="CH83" s="4">
        <v>642.19000000000005</v>
      </c>
      <c r="CI83" s="4">
        <v>634.51</v>
      </c>
      <c r="CJ83" s="4">
        <v>626.92999999999995</v>
      </c>
      <c r="CK83" s="4">
        <v>619.44000000000005</v>
      </c>
      <c r="CL83" s="4">
        <v>612.04</v>
      </c>
      <c r="CM83" s="4">
        <v>604.73</v>
      </c>
    </row>
    <row r="84" spans="1:91">
      <c r="A84" s="2">
        <v>78</v>
      </c>
      <c r="B84" s="4">
        <v>1955.53</v>
      </c>
      <c r="C84" s="4">
        <v>1932.36</v>
      </c>
      <c r="D84" s="4">
        <v>1909.42</v>
      </c>
      <c r="E84" s="4">
        <v>1886.78</v>
      </c>
      <c r="F84" s="4">
        <v>1864.54</v>
      </c>
      <c r="G84" s="4">
        <v>1842.48</v>
      </c>
      <c r="H84" s="4">
        <v>1820.62</v>
      </c>
      <c r="I84" s="4">
        <v>1799.21</v>
      </c>
      <c r="J84" s="4">
        <v>1778.05</v>
      </c>
      <c r="K84" s="4">
        <v>1757.05</v>
      </c>
      <c r="L84" s="4">
        <v>1736.29</v>
      </c>
      <c r="M84" s="4">
        <v>1715.8</v>
      </c>
      <c r="N84" s="4">
        <v>1695.56</v>
      </c>
      <c r="O84" s="4">
        <v>1675.29</v>
      </c>
      <c r="P84" s="4">
        <v>1655.12</v>
      </c>
      <c r="Q84" s="4">
        <v>1635.47</v>
      </c>
      <c r="R84" s="4">
        <v>1616.25</v>
      </c>
      <c r="S84" s="4">
        <v>1597.17</v>
      </c>
      <c r="T84" s="4">
        <v>1578.2</v>
      </c>
      <c r="U84" s="4">
        <v>1559.56</v>
      </c>
      <c r="V84" s="4">
        <v>1540.93</v>
      </c>
      <c r="W84" s="4">
        <v>1522.24</v>
      </c>
      <c r="X84" s="4">
        <v>1503.91</v>
      </c>
      <c r="Y84" s="4">
        <v>1485.93</v>
      </c>
      <c r="Z84" s="4">
        <v>1468.3</v>
      </c>
      <c r="AA84" s="4">
        <v>1450.89</v>
      </c>
      <c r="AB84" s="4">
        <v>1433.56</v>
      </c>
      <c r="AC84" s="4">
        <v>1416.39</v>
      </c>
      <c r="AD84" s="4">
        <v>1399.52</v>
      </c>
      <c r="AE84" s="4">
        <v>1382.85</v>
      </c>
      <c r="AF84" s="4">
        <v>1366.34</v>
      </c>
      <c r="AG84" s="4">
        <v>1349.99</v>
      </c>
      <c r="AH84" s="4">
        <v>1333.85</v>
      </c>
      <c r="AI84" s="4">
        <v>1317.96</v>
      </c>
      <c r="AJ84" s="4">
        <v>1302.18</v>
      </c>
      <c r="AK84" s="4">
        <v>1286.6300000000001</v>
      </c>
      <c r="AL84" s="4">
        <v>1271.28</v>
      </c>
      <c r="AM84" s="4">
        <v>1256.1300000000001</v>
      </c>
      <c r="AN84" s="4">
        <v>1241.19</v>
      </c>
      <c r="AO84" s="4">
        <v>1226.33</v>
      </c>
      <c r="AP84" s="4">
        <v>1211.7</v>
      </c>
      <c r="AQ84" s="4">
        <v>1197.26</v>
      </c>
      <c r="AR84" s="4">
        <v>1182.8900000000001</v>
      </c>
      <c r="AS84" s="4">
        <v>1168.82</v>
      </c>
      <c r="AT84" s="4">
        <v>1154.97</v>
      </c>
      <c r="AU84" s="4">
        <v>1141.19</v>
      </c>
      <c r="AV84" s="4">
        <v>1127.6099999999999</v>
      </c>
      <c r="AW84" s="4">
        <v>1114.27</v>
      </c>
      <c r="AX84" s="4">
        <v>1100.8499999999999</v>
      </c>
      <c r="AY84" s="4">
        <v>1087.6600000000001</v>
      </c>
      <c r="AZ84" s="4">
        <v>1074.7</v>
      </c>
      <c r="BA84" s="4">
        <v>1061.8599999999999</v>
      </c>
      <c r="BB84" s="4">
        <v>1049.22</v>
      </c>
      <c r="BC84" s="4">
        <v>1036.74</v>
      </c>
      <c r="BD84" s="4">
        <v>1024.42</v>
      </c>
      <c r="BE84" s="4">
        <v>1012.1</v>
      </c>
      <c r="BF84" s="4">
        <v>999.98</v>
      </c>
      <c r="BG84" s="4">
        <v>988.01</v>
      </c>
      <c r="BH84" s="4">
        <v>976.16</v>
      </c>
      <c r="BI84" s="4">
        <v>964.48</v>
      </c>
      <c r="BJ84" s="4">
        <v>952.86</v>
      </c>
      <c r="BK84" s="4">
        <v>941.48</v>
      </c>
      <c r="BL84" s="4">
        <v>930.24</v>
      </c>
      <c r="BM84" s="4">
        <v>919.13</v>
      </c>
      <c r="BN84" s="4">
        <v>908.16</v>
      </c>
      <c r="BO84" s="4">
        <v>897.31</v>
      </c>
      <c r="BP84" s="4">
        <v>886.6</v>
      </c>
      <c r="BQ84" s="4">
        <v>876.01</v>
      </c>
      <c r="BR84" s="4">
        <v>865.55</v>
      </c>
      <c r="BS84" s="4">
        <v>855.21</v>
      </c>
      <c r="BT84" s="4">
        <v>845</v>
      </c>
      <c r="BU84" s="4">
        <v>834.91</v>
      </c>
      <c r="BV84" s="4">
        <v>824.94</v>
      </c>
      <c r="BW84" s="4">
        <v>815.09</v>
      </c>
      <c r="BX84" s="4">
        <v>805.36</v>
      </c>
      <c r="BY84" s="4">
        <v>795.74</v>
      </c>
      <c r="BZ84" s="4">
        <v>786.24</v>
      </c>
      <c r="CA84" s="4">
        <v>776.85</v>
      </c>
      <c r="CB84" s="4">
        <v>767.57</v>
      </c>
      <c r="CC84" s="4">
        <v>758.4</v>
      </c>
      <c r="CD84" s="4">
        <v>749.35</v>
      </c>
      <c r="CE84" s="4">
        <v>740.4</v>
      </c>
      <c r="CF84" s="4">
        <v>731.56</v>
      </c>
      <c r="CG84" s="4">
        <v>722.82</v>
      </c>
      <c r="CH84" s="4">
        <v>714.19</v>
      </c>
      <c r="CI84" s="4">
        <v>705.66</v>
      </c>
      <c r="CJ84" s="4">
        <v>697.24</v>
      </c>
      <c r="CK84" s="4">
        <v>688.91</v>
      </c>
      <c r="CL84" s="4">
        <v>680.68</v>
      </c>
      <c r="CM84" s="4">
        <v>672.56</v>
      </c>
    </row>
    <row r="85" spans="1:91">
      <c r="A85" s="2">
        <v>79</v>
      </c>
      <c r="B85" s="4">
        <v>2180</v>
      </c>
      <c r="C85" s="4">
        <v>2154.0100000000002</v>
      </c>
      <c r="D85" s="4">
        <v>2128.44</v>
      </c>
      <c r="E85" s="4">
        <v>2103.33</v>
      </c>
      <c r="F85" s="4">
        <v>2078.52</v>
      </c>
      <c r="G85" s="4">
        <v>2053.94</v>
      </c>
      <c r="H85" s="4">
        <v>2029.64</v>
      </c>
      <c r="I85" s="4">
        <v>2005.71</v>
      </c>
      <c r="J85" s="4">
        <v>1982.15</v>
      </c>
      <c r="K85" s="4">
        <v>1958.75</v>
      </c>
      <c r="L85" s="4">
        <v>1935.57</v>
      </c>
      <c r="M85" s="4">
        <v>1912.89</v>
      </c>
      <c r="N85" s="4">
        <v>1890.27</v>
      </c>
      <c r="O85" s="4">
        <v>1867.65</v>
      </c>
      <c r="P85" s="4">
        <v>1845.35</v>
      </c>
      <c r="Q85" s="4">
        <v>1823.39</v>
      </c>
      <c r="R85" s="4">
        <v>1801.83</v>
      </c>
      <c r="S85" s="4">
        <v>1780.67</v>
      </c>
      <c r="T85" s="4">
        <v>1759.59</v>
      </c>
      <c r="U85" s="4">
        <v>1738.62</v>
      </c>
      <c r="V85" s="4">
        <v>1717.88</v>
      </c>
      <c r="W85" s="4">
        <v>1697.21</v>
      </c>
      <c r="X85" s="4">
        <v>1676.81</v>
      </c>
      <c r="Y85" s="4">
        <v>1656.9</v>
      </c>
      <c r="Z85" s="4">
        <v>1637.31</v>
      </c>
      <c r="AA85" s="4">
        <v>1617.7</v>
      </c>
      <c r="AB85" s="4">
        <v>1598.37</v>
      </c>
      <c r="AC85" s="4">
        <v>1579.4</v>
      </c>
      <c r="AD85" s="4">
        <v>1560.55</v>
      </c>
      <c r="AE85" s="4">
        <v>1542</v>
      </c>
      <c r="AF85" s="4">
        <v>1523.61</v>
      </c>
      <c r="AG85" s="4">
        <v>1505.35</v>
      </c>
      <c r="AH85" s="4">
        <v>1487.34</v>
      </c>
      <c r="AI85" s="4">
        <v>1469.58</v>
      </c>
      <c r="AJ85" s="4">
        <v>1452.03</v>
      </c>
      <c r="AK85" s="4">
        <v>1434.67</v>
      </c>
      <c r="AL85" s="4">
        <v>1417.66</v>
      </c>
      <c r="AM85" s="4">
        <v>1400.88</v>
      </c>
      <c r="AN85" s="4">
        <v>1384.15</v>
      </c>
      <c r="AO85" s="4">
        <v>1367.57</v>
      </c>
      <c r="AP85" s="4">
        <v>1351.21</v>
      </c>
      <c r="AQ85" s="4">
        <v>1335</v>
      </c>
      <c r="AR85" s="4">
        <v>1319.13</v>
      </c>
      <c r="AS85" s="4">
        <v>1303.52</v>
      </c>
      <c r="AT85" s="4">
        <v>1287.99</v>
      </c>
      <c r="AU85" s="4">
        <v>1272.74</v>
      </c>
      <c r="AV85" s="4">
        <v>1257.6400000000001</v>
      </c>
      <c r="AW85" s="4">
        <v>1242.53</v>
      </c>
      <c r="AX85" s="4">
        <v>1227.67</v>
      </c>
      <c r="AY85" s="4">
        <v>1213.06</v>
      </c>
      <c r="AZ85" s="4">
        <v>1198.5999999999999</v>
      </c>
      <c r="BA85" s="4">
        <v>1184.3399999999999</v>
      </c>
      <c r="BB85" s="4">
        <v>1170.29</v>
      </c>
      <c r="BC85" s="4">
        <v>1156.32</v>
      </c>
      <c r="BD85" s="4">
        <v>1142.46</v>
      </c>
      <c r="BE85" s="4">
        <v>1128.93</v>
      </c>
      <c r="BF85" s="4">
        <v>1115.4100000000001</v>
      </c>
      <c r="BG85" s="4">
        <v>1101.97</v>
      </c>
      <c r="BH85" s="4">
        <v>1088.82</v>
      </c>
      <c r="BI85" s="4">
        <v>1075.8</v>
      </c>
      <c r="BJ85" s="4">
        <v>1062.96</v>
      </c>
      <c r="BK85" s="4">
        <v>1050.27</v>
      </c>
      <c r="BL85" s="4">
        <v>1037.74</v>
      </c>
      <c r="BM85" s="4">
        <v>1025.3499999999999</v>
      </c>
      <c r="BN85" s="4">
        <v>1013.12</v>
      </c>
      <c r="BO85" s="4">
        <v>1001.03</v>
      </c>
      <c r="BP85" s="4">
        <v>989.08</v>
      </c>
      <c r="BQ85" s="4">
        <v>977.28</v>
      </c>
      <c r="BR85" s="4">
        <v>965.61</v>
      </c>
      <c r="BS85" s="4">
        <v>954.09</v>
      </c>
      <c r="BT85" s="4">
        <v>942.7</v>
      </c>
      <c r="BU85" s="4">
        <v>931.45</v>
      </c>
      <c r="BV85" s="4">
        <v>920.34</v>
      </c>
      <c r="BW85" s="4">
        <v>909.35</v>
      </c>
      <c r="BX85" s="4">
        <v>898.5</v>
      </c>
      <c r="BY85" s="4">
        <v>887.78</v>
      </c>
      <c r="BZ85" s="4">
        <v>877.19</v>
      </c>
      <c r="CA85" s="4">
        <v>866.72</v>
      </c>
      <c r="CB85" s="4">
        <v>856.37</v>
      </c>
      <c r="CC85" s="4">
        <v>846.15</v>
      </c>
      <c r="CD85" s="4">
        <v>836.06</v>
      </c>
      <c r="CE85" s="4">
        <v>826.08</v>
      </c>
      <c r="CF85" s="4">
        <v>816.22</v>
      </c>
      <c r="CG85" s="4">
        <v>806.48</v>
      </c>
      <c r="CH85" s="4">
        <v>796.85</v>
      </c>
      <c r="CI85" s="4">
        <v>787.34</v>
      </c>
      <c r="CJ85" s="4">
        <v>777.95</v>
      </c>
      <c r="CK85" s="4">
        <v>768.66</v>
      </c>
      <c r="CL85" s="4">
        <v>759.49</v>
      </c>
      <c r="CM85" s="4">
        <v>750.43</v>
      </c>
    </row>
    <row r="86" spans="1:91">
      <c r="A86" s="2">
        <v>80</v>
      </c>
      <c r="B86" s="4">
        <v>2439.9899999999998</v>
      </c>
      <c r="C86" s="4">
        <v>2411</v>
      </c>
      <c r="D86" s="4">
        <v>2382.48</v>
      </c>
      <c r="E86" s="4">
        <v>2354.38</v>
      </c>
      <c r="F86" s="4">
        <v>2326.56</v>
      </c>
      <c r="G86" s="4">
        <v>2299.1</v>
      </c>
      <c r="H86" s="4">
        <v>2271.92</v>
      </c>
      <c r="I86" s="4">
        <v>2245.14</v>
      </c>
      <c r="J86" s="4">
        <v>2218.6999999999998</v>
      </c>
      <c r="K86" s="4">
        <v>2192.52</v>
      </c>
      <c r="L86" s="4">
        <v>2166.89</v>
      </c>
      <c r="M86" s="4">
        <v>2141.4499999999998</v>
      </c>
      <c r="N86" s="4">
        <v>2116.02</v>
      </c>
      <c r="O86" s="4">
        <v>2090.8200000000002</v>
      </c>
      <c r="P86" s="4">
        <v>2065.79</v>
      </c>
      <c r="Q86" s="4">
        <v>2041.21</v>
      </c>
      <c r="R86" s="4">
        <v>2017.16</v>
      </c>
      <c r="S86" s="4">
        <v>1993.33</v>
      </c>
      <c r="T86" s="4">
        <v>1969.71</v>
      </c>
      <c r="U86" s="4">
        <v>1946.47</v>
      </c>
      <c r="V86" s="4">
        <v>1923.28</v>
      </c>
      <c r="W86" s="4">
        <v>1900.19</v>
      </c>
      <c r="X86" s="4">
        <v>1877.53</v>
      </c>
      <c r="Y86" s="4">
        <v>1855.22</v>
      </c>
      <c r="Z86" s="4">
        <v>1833.08</v>
      </c>
      <c r="AA86" s="4">
        <v>1811.22</v>
      </c>
      <c r="AB86" s="4">
        <v>1789.79</v>
      </c>
      <c r="AC86" s="4">
        <v>1768.44</v>
      </c>
      <c r="AD86" s="4">
        <v>1747.28</v>
      </c>
      <c r="AE86" s="4">
        <v>1726.48</v>
      </c>
      <c r="AF86" s="4">
        <v>1705.96</v>
      </c>
      <c r="AG86" s="4">
        <v>1685.57</v>
      </c>
      <c r="AH86" s="4">
        <v>1665.44</v>
      </c>
      <c r="AI86" s="4">
        <v>1645.63</v>
      </c>
      <c r="AJ86" s="4">
        <v>1625.99</v>
      </c>
      <c r="AK86" s="4">
        <v>1606.68</v>
      </c>
      <c r="AL86" s="4">
        <v>1587.61</v>
      </c>
      <c r="AM86" s="4">
        <v>1568.71</v>
      </c>
      <c r="AN86" s="4">
        <v>1549.93</v>
      </c>
      <c r="AO86" s="4">
        <v>1531.41</v>
      </c>
      <c r="AP86" s="4">
        <v>1513.05</v>
      </c>
      <c r="AQ86" s="4">
        <v>1495.01</v>
      </c>
      <c r="AR86" s="4">
        <v>1477.34</v>
      </c>
      <c r="AS86" s="4">
        <v>1459.8</v>
      </c>
      <c r="AT86" s="4">
        <v>1442.44</v>
      </c>
      <c r="AU86" s="4">
        <v>1425.26</v>
      </c>
      <c r="AV86" s="4">
        <v>1408.31</v>
      </c>
      <c r="AW86" s="4">
        <v>1391.55</v>
      </c>
      <c r="AX86" s="4">
        <v>1374.92</v>
      </c>
      <c r="AY86" s="4">
        <v>1358.56</v>
      </c>
      <c r="AZ86" s="4">
        <v>1342.41</v>
      </c>
      <c r="BA86" s="4">
        <v>1326.44</v>
      </c>
      <c r="BB86" s="4">
        <v>1310.6199999999999</v>
      </c>
      <c r="BC86" s="4">
        <v>1294.94</v>
      </c>
      <c r="BD86" s="4">
        <v>1279.6199999999999</v>
      </c>
      <c r="BE86" s="4">
        <v>1264.3900000000001</v>
      </c>
      <c r="BF86" s="4">
        <v>1249.1099999999999</v>
      </c>
      <c r="BG86" s="4">
        <v>1234.21</v>
      </c>
      <c r="BH86" s="4">
        <v>1219.6099999999999</v>
      </c>
      <c r="BI86" s="4">
        <v>1205.06</v>
      </c>
      <c r="BJ86" s="4">
        <v>1190.69</v>
      </c>
      <c r="BK86" s="4">
        <v>1176.49</v>
      </c>
      <c r="BL86" s="4">
        <v>1162.46</v>
      </c>
      <c r="BM86" s="4">
        <v>1148.5999999999999</v>
      </c>
      <c r="BN86" s="4">
        <v>1134.9000000000001</v>
      </c>
      <c r="BO86" s="4">
        <v>1121.3699999999999</v>
      </c>
      <c r="BP86" s="4">
        <v>1108</v>
      </c>
      <c r="BQ86" s="4">
        <v>1094.78</v>
      </c>
      <c r="BR86" s="4">
        <v>1081.73</v>
      </c>
      <c r="BS86" s="4">
        <v>1068.83</v>
      </c>
      <c r="BT86" s="4">
        <v>1056.08</v>
      </c>
      <c r="BU86" s="4">
        <v>1043.49</v>
      </c>
      <c r="BV86" s="4">
        <v>1031.04</v>
      </c>
      <c r="BW86" s="4">
        <v>1018.75</v>
      </c>
      <c r="BX86" s="4">
        <v>1006.6</v>
      </c>
      <c r="BY86" s="4">
        <v>994.59</v>
      </c>
      <c r="BZ86" s="4">
        <v>982.73</v>
      </c>
      <c r="CA86" s="4">
        <v>971.01</v>
      </c>
      <c r="CB86" s="4">
        <v>959.43</v>
      </c>
      <c r="CC86" s="4">
        <v>947.99</v>
      </c>
      <c r="CD86" s="4">
        <v>936.69</v>
      </c>
      <c r="CE86" s="4">
        <v>925.52</v>
      </c>
      <c r="CF86" s="4">
        <v>914.48</v>
      </c>
      <c r="CG86" s="4">
        <v>903.58</v>
      </c>
      <c r="CH86" s="4">
        <v>892.8</v>
      </c>
      <c r="CI86" s="4">
        <v>882.15</v>
      </c>
      <c r="CJ86" s="4">
        <v>871.63</v>
      </c>
      <c r="CK86" s="4">
        <v>861.24</v>
      </c>
      <c r="CL86" s="4">
        <v>850.97</v>
      </c>
      <c r="CM86" s="4">
        <v>840.82</v>
      </c>
    </row>
    <row r="87" spans="1:91">
      <c r="A87" s="2">
        <v>81</v>
      </c>
      <c r="B87" s="4">
        <v>2743.61</v>
      </c>
      <c r="C87" s="4">
        <v>2711.12</v>
      </c>
      <c r="D87" s="4">
        <v>2679.09</v>
      </c>
      <c r="E87" s="4">
        <v>2647.41</v>
      </c>
      <c r="F87" s="4">
        <v>2616.2199999999998</v>
      </c>
      <c r="G87" s="4">
        <v>2585.37</v>
      </c>
      <c r="H87" s="4">
        <v>2554.86</v>
      </c>
      <c r="I87" s="4">
        <v>2524.83</v>
      </c>
      <c r="J87" s="4">
        <v>2495.16</v>
      </c>
      <c r="K87" s="4">
        <v>2465.84</v>
      </c>
      <c r="L87" s="4">
        <v>2436.85</v>
      </c>
      <c r="M87" s="4">
        <v>2408.13</v>
      </c>
      <c r="N87" s="4">
        <v>2379.65</v>
      </c>
      <c r="O87" s="4">
        <v>2351.3000000000002</v>
      </c>
      <c r="P87" s="4">
        <v>2323.1799999999998</v>
      </c>
      <c r="Q87" s="4">
        <v>2295.67</v>
      </c>
      <c r="R87" s="4">
        <v>2268.65</v>
      </c>
      <c r="S87" s="4">
        <v>2241.87</v>
      </c>
      <c r="T87" s="4">
        <v>2215.34</v>
      </c>
      <c r="U87" s="4">
        <v>2189.19</v>
      </c>
      <c r="V87" s="4">
        <v>2163.19</v>
      </c>
      <c r="W87" s="4">
        <v>2137.29</v>
      </c>
      <c r="X87" s="4">
        <v>2111.7600000000002</v>
      </c>
      <c r="Y87" s="4">
        <v>2086.61</v>
      </c>
      <c r="Z87" s="4">
        <v>2061.84</v>
      </c>
      <c r="AA87" s="4">
        <v>2037.46</v>
      </c>
      <c r="AB87" s="4">
        <v>2013.17</v>
      </c>
      <c r="AC87" s="4">
        <v>1989.12</v>
      </c>
      <c r="AD87" s="4">
        <v>1965.53</v>
      </c>
      <c r="AE87" s="4">
        <v>1942.24</v>
      </c>
      <c r="AF87" s="4">
        <v>1919.12</v>
      </c>
      <c r="AG87" s="4">
        <v>1896.15</v>
      </c>
      <c r="AH87" s="4">
        <v>1873.58</v>
      </c>
      <c r="AI87" s="4">
        <v>1851.29</v>
      </c>
      <c r="AJ87" s="4">
        <v>1829.27</v>
      </c>
      <c r="AK87" s="4">
        <v>1807.55</v>
      </c>
      <c r="AL87" s="4">
        <v>1786.03</v>
      </c>
      <c r="AM87" s="4">
        <v>1764.78</v>
      </c>
      <c r="AN87" s="4">
        <v>1743.72</v>
      </c>
      <c r="AO87" s="4">
        <v>1722.85</v>
      </c>
      <c r="AP87" s="4">
        <v>1702.29</v>
      </c>
      <c r="AQ87" s="4">
        <v>1682.13</v>
      </c>
      <c r="AR87" s="4">
        <v>1662.23</v>
      </c>
      <c r="AS87" s="4">
        <v>1642.4</v>
      </c>
      <c r="AT87" s="4">
        <v>1622.87</v>
      </c>
      <c r="AU87" s="4">
        <v>1603.67</v>
      </c>
      <c r="AV87" s="4">
        <v>1584.68</v>
      </c>
      <c r="AW87" s="4">
        <v>1565.76</v>
      </c>
      <c r="AX87" s="4">
        <v>1547.07</v>
      </c>
      <c r="AY87" s="4">
        <v>1528.66</v>
      </c>
      <c r="AZ87" s="4">
        <v>1510.45</v>
      </c>
      <c r="BA87" s="4">
        <v>1492.46</v>
      </c>
      <c r="BB87" s="4">
        <v>1474.69</v>
      </c>
      <c r="BC87" s="4">
        <v>1457.2</v>
      </c>
      <c r="BD87" s="4">
        <v>1439.83</v>
      </c>
      <c r="BE87" s="4">
        <v>1422.53</v>
      </c>
      <c r="BF87" s="4">
        <v>1405.6</v>
      </c>
      <c r="BG87" s="4">
        <v>1388.96</v>
      </c>
      <c r="BH87" s="4">
        <v>1372.41</v>
      </c>
      <c r="BI87" s="4">
        <v>1356.06</v>
      </c>
      <c r="BJ87" s="4">
        <v>1339.9</v>
      </c>
      <c r="BK87" s="4">
        <v>1323.93</v>
      </c>
      <c r="BL87" s="4">
        <v>1308.1600000000001</v>
      </c>
      <c r="BM87" s="4">
        <v>1292.57</v>
      </c>
      <c r="BN87" s="4">
        <v>1277.17</v>
      </c>
      <c r="BO87" s="4">
        <v>1261.95</v>
      </c>
      <c r="BP87" s="4">
        <v>1246.92</v>
      </c>
      <c r="BQ87" s="4">
        <v>1232.06</v>
      </c>
      <c r="BR87" s="4">
        <v>1217.3800000000001</v>
      </c>
      <c r="BS87" s="4">
        <v>1202.8699999999999</v>
      </c>
      <c r="BT87" s="4">
        <v>1188.54</v>
      </c>
      <c r="BU87" s="4">
        <v>1174.3800000000001</v>
      </c>
      <c r="BV87" s="4">
        <v>1160.3900000000001</v>
      </c>
      <c r="BW87" s="4">
        <v>1146.56</v>
      </c>
      <c r="BX87" s="4">
        <v>1132.9000000000001</v>
      </c>
      <c r="BY87" s="4">
        <v>1119.4000000000001</v>
      </c>
      <c r="BZ87" s="4">
        <v>1106.06</v>
      </c>
      <c r="CA87" s="4">
        <v>1092.8900000000001</v>
      </c>
      <c r="CB87" s="4">
        <v>1079.8599999999999</v>
      </c>
      <c r="CC87" s="4">
        <v>1067</v>
      </c>
      <c r="CD87" s="4">
        <v>1054.28</v>
      </c>
      <c r="CE87" s="4">
        <v>1041.72</v>
      </c>
      <c r="CF87" s="4">
        <v>1029.31</v>
      </c>
      <c r="CG87" s="4">
        <v>1017.05</v>
      </c>
      <c r="CH87" s="4">
        <v>1004.93</v>
      </c>
      <c r="CI87" s="4">
        <v>992.95</v>
      </c>
      <c r="CJ87" s="4">
        <v>981.12</v>
      </c>
      <c r="CK87" s="4">
        <v>969.43</v>
      </c>
      <c r="CL87" s="4">
        <v>957.88</v>
      </c>
      <c r="CM87" s="4">
        <v>946.47</v>
      </c>
    </row>
    <row r="88" spans="1:91">
      <c r="A88" s="2">
        <v>82</v>
      </c>
      <c r="B88" s="4">
        <v>3097.19</v>
      </c>
      <c r="C88" s="4">
        <v>3060.56</v>
      </c>
      <c r="D88" s="4">
        <v>3024.48</v>
      </c>
      <c r="E88" s="4">
        <v>2988.83</v>
      </c>
      <c r="F88" s="4">
        <v>2953.63</v>
      </c>
      <c r="G88" s="4">
        <v>2918.81</v>
      </c>
      <c r="H88" s="4">
        <v>2884.43</v>
      </c>
      <c r="I88" s="4">
        <v>2850.67</v>
      </c>
      <c r="J88" s="4">
        <v>2817.26</v>
      </c>
      <c r="K88" s="4">
        <v>2784.05</v>
      </c>
      <c r="L88" s="4">
        <v>2751.3</v>
      </c>
      <c r="M88" s="4">
        <v>2719</v>
      </c>
      <c r="N88" s="4">
        <v>2686.86</v>
      </c>
      <c r="O88" s="4">
        <v>2654.86</v>
      </c>
      <c r="P88" s="4">
        <v>2623.35</v>
      </c>
      <c r="Q88" s="4">
        <v>2592.34</v>
      </c>
      <c r="R88" s="4">
        <v>2561.73</v>
      </c>
      <c r="S88" s="4">
        <v>2531.52</v>
      </c>
      <c r="T88" s="4">
        <v>2501.6999999999998</v>
      </c>
      <c r="U88" s="4">
        <v>2472.15</v>
      </c>
      <c r="V88" s="4">
        <v>2442.7399999999998</v>
      </c>
      <c r="W88" s="4">
        <v>2413.5500000000002</v>
      </c>
      <c r="X88" s="4">
        <v>2384.75</v>
      </c>
      <c r="Y88" s="4">
        <v>2356.5</v>
      </c>
      <c r="Z88" s="4">
        <v>2328.71</v>
      </c>
      <c r="AA88" s="4">
        <v>2301.04</v>
      </c>
      <c r="AB88" s="4">
        <v>2273.6</v>
      </c>
      <c r="AC88" s="4">
        <v>2246.6999999999998</v>
      </c>
      <c r="AD88" s="4">
        <v>2220.04</v>
      </c>
      <c r="AE88" s="4">
        <v>2193.6799999999998</v>
      </c>
      <c r="AF88" s="4">
        <v>2167.5700000000002</v>
      </c>
      <c r="AG88" s="4">
        <v>2141.71</v>
      </c>
      <c r="AH88" s="4">
        <v>2116.27</v>
      </c>
      <c r="AI88" s="4">
        <v>2091.15</v>
      </c>
      <c r="AJ88" s="4">
        <v>2066.34</v>
      </c>
      <c r="AK88" s="4">
        <v>2041.75</v>
      </c>
      <c r="AL88" s="4">
        <v>2017.47</v>
      </c>
      <c r="AM88" s="4">
        <v>1993.47</v>
      </c>
      <c r="AN88" s="4">
        <v>1969.73</v>
      </c>
      <c r="AO88" s="4">
        <v>1946.25</v>
      </c>
      <c r="AP88" s="4">
        <v>1923.08</v>
      </c>
      <c r="AQ88" s="4">
        <v>1900.31</v>
      </c>
      <c r="AR88" s="4">
        <v>1877.78</v>
      </c>
      <c r="AS88" s="4">
        <v>1855.48</v>
      </c>
      <c r="AT88" s="4">
        <v>1833.53</v>
      </c>
      <c r="AU88" s="4">
        <v>1811.82</v>
      </c>
      <c r="AV88" s="4">
        <v>1790.22</v>
      </c>
      <c r="AW88" s="4">
        <v>1768.88</v>
      </c>
      <c r="AX88" s="4">
        <v>1747.88</v>
      </c>
      <c r="AY88" s="4">
        <v>1727.17</v>
      </c>
      <c r="AZ88" s="4">
        <v>1706.61</v>
      </c>
      <c r="BA88" s="4">
        <v>1686.31</v>
      </c>
      <c r="BB88" s="4">
        <v>1666.29</v>
      </c>
      <c r="BC88" s="4">
        <v>1646.45</v>
      </c>
      <c r="BD88" s="4">
        <v>1626.71</v>
      </c>
      <c r="BE88" s="4">
        <v>1607.33</v>
      </c>
      <c r="BF88" s="4">
        <v>1588.3</v>
      </c>
      <c r="BG88" s="4">
        <v>1569.39</v>
      </c>
      <c r="BH88" s="4">
        <v>1550.71</v>
      </c>
      <c r="BI88" s="4">
        <v>1532.25</v>
      </c>
      <c r="BJ88" s="4">
        <v>1514.01</v>
      </c>
      <c r="BK88" s="4">
        <v>1495.99</v>
      </c>
      <c r="BL88" s="4">
        <v>1478.19</v>
      </c>
      <c r="BM88" s="4">
        <v>1460.59</v>
      </c>
      <c r="BN88" s="4">
        <v>1443.21</v>
      </c>
      <c r="BO88" s="4">
        <v>1426.03</v>
      </c>
      <c r="BP88" s="4">
        <v>1409.05</v>
      </c>
      <c r="BQ88" s="4">
        <v>1392.28</v>
      </c>
      <c r="BR88" s="4">
        <v>1375.71</v>
      </c>
      <c r="BS88" s="4">
        <v>1359.33</v>
      </c>
      <c r="BT88" s="4">
        <v>1343.15</v>
      </c>
      <c r="BU88" s="4">
        <v>1327.17</v>
      </c>
      <c r="BV88" s="4">
        <v>1311.37</v>
      </c>
      <c r="BW88" s="4">
        <v>1295.76</v>
      </c>
      <c r="BX88" s="4">
        <v>1280.3399999999999</v>
      </c>
      <c r="BY88" s="4">
        <v>1265.0999999999999</v>
      </c>
      <c r="BZ88" s="4">
        <v>1250.04</v>
      </c>
      <c r="CA88" s="4">
        <v>1235.1600000000001</v>
      </c>
      <c r="CB88" s="4">
        <v>1220.46</v>
      </c>
      <c r="CC88" s="4">
        <v>1205.93</v>
      </c>
      <c r="CD88" s="4">
        <v>1191.58</v>
      </c>
      <c r="CE88" s="4">
        <v>1177.3900000000001</v>
      </c>
      <c r="CF88" s="4">
        <v>1163.3800000000001</v>
      </c>
      <c r="CG88" s="4">
        <v>1149.53</v>
      </c>
      <c r="CH88" s="4">
        <v>1135.8499999999999</v>
      </c>
      <c r="CI88" s="4">
        <v>1122.33</v>
      </c>
      <c r="CJ88" s="4">
        <v>1108.97</v>
      </c>
      <c r="CK88" s="4">
        <v>1095.77</v>
      </c>
      <c r="CL88" s="4">
        <v>1082.73</v>
      </c>
      <c r="CM88" s="4">
        <v>1069.8399999999999</v>
      </c>
    </row>
    <row r="89" spans="1:91">
      <c r="A89" s="2">
        <v>83</v>
      </c>
      <c r="B89" s="4">
        <v>3506.22</v>
      </c>
      <c r="C89" s="4">
        <v>3464.98</v>
      </c>
      <c r="D89" s="4">
        <v>3424.13</v>
      </c>
      <c r="E89" s="4">
        <v>3383.8</v>
      </c>
      <c r="F89" s="4">
        <v>3343.99</v>
      </c>
      <c r="G89" s="4">
        <v>3304.58</v>
      </c>
      <c r="H89" s="4">
        <v>3265.77</v>
      </c>
      <c r="I89" s="4">
        <v>3227.55</v>
      </c>
      <c r="J89" s="4">
        <v>3189.65</v>
      </c>
      <c r="K89" s="4">
        <v>3152.16</v>
      </c>
      <c r="L89" s="4">
        <v>3115.23</v>
      </c>
      <c r="M89" s="4">
        <v>3078.63</v>
      </c>
      <c r="N89" s="4">
        <v>3042.35</v>
      </c>
      <c r="O89" s="4">
        <v>3006.4</v>
      </c>
      <c r="P89" s="4">
        <v>2970.78</v>
      </c>
      <c r="Q89" s="4">
        <v>2935.62</v>
      </c>
      <c r="R89" s="4">
        <v>2901.03</v>
      </c>
      <c r="S89" s="4">
        <v>2866.91</v>
      </c>
      <c r="T89" s="4">
        <v>2833.13</v>
      </c>
      <c r="U89" s="4">
        <v>2799.71</v>
      </c>
      <c r="V89" s="4">
        <v>2766.43</v>
      </c>
      <c r="W89" s="4">
        <v>2733.42</v>
      </c>
      <c r="X89" s="4">
        <v>2700.91</v>
      </c>
      <c r="Y89" s="4">
        <v>2669.05</v>
      </c>
      <c r="Z89" s="4">
        <v>2637.51</v>
      </c>
      <c r="AA89" s="4">
        <v>2606.0700000000002</v>
      </c>
      <c r="AB89" s="4">
        <v>2575.19</v>
      </c>
      <c r="AC89" s="4">
        <v>2544.8000000000002</v>
      </c>
      <c r="AD89" s="4">
        <v>2514.69</v>
      </c>
      <c r="AE89" s="4">
        <v>2484.85</v>
      </c>
      <c r="AF89" s="4">
        <v>2455.2800000000002</v>
      </c>
      <c r="AG89" s="4">
        <v>2426.14</v>
      </c>
      <c r="AH89" s="4">
        <v>2397.38</v>
      </c>
      <c r="AI89" s="4">
        <v>2368.9299999999998</v>
      </c>
      <c r="AJ89" s="4">
        <v>2340.88</v>
      </c>
      <c r="AK89" s="4">
        <v>2313.0100000000002</v>
      </c>
      <c r="AL89" s="4">
        <v>2285.52</v>
      </c>
      <c r="AM89" s="4">
        <v>2258.4499999999998</v>
      </c>
      <c r="AN89" s="4">
        <v>2231.54</v>
      </c>
      <c r="AO89" s="4">
        <v>2204.94</v>
      </c>
      <c r="AP89" s="4">
        <v>2178.85</v>
      </c>
      <c r="AQ89" s="4">
        <v>2153.06</v>
      </c>
      <c r="AR89" s="4">
        <v>2127.48</v>
      </c>
      <c r="AS89" s="4">
        <v>2102.31</v>
      </c>
      <c r="AT89" s="4">
        <v>2077.39</v>
      </c>
      <c r="AU89" s="4">
        <v>2052.67</v>
      </c>
      <c r="AV89" s="4">
        <v>2028.3</v>
      </c>
      <c r="AW89" s="4">
        <v>2004.3</v>
      </c>
      <c r="AX89" s="4">
        <v>1980.67</v>
      </c>
      <c r="AY89" s="4">
        <v>1957.17</v>
      </c>
      <c r="AZ89" s="4">
        <v>1933.86</v>
      </c>
      <c r="BA89" s="4">
        <v>1910.82</v>
      </c>
      <c r="BB89" s="4">
        <v>1888.2</v>
      </c>
      <c r="BC89" s="4">
        <v>1865.72</v>
      </c>
      <c r="BD89" s="4">
        <v>1843.43</v>
      </c>
      <c r="BE89" s="4">
        <v>1821.57</v>
      </c>
      <c r="BF89" s="4">
        <v>1799.92</v>
      </c>
      <c r="BG89" s="4">
        <v>1778.52</v>
      </c>
      <c r="BH89" s="4">
        <v>1757.38</v>
      </c>
      <c r="BI89" s="4">
        <v>1736.48</v>
      </c>
      <c r="BJ89" s="4">
        <v>1715.84</v>
      </c>
      <c r="BK89" s="4">
        <v>1695.44</v>
      </c>
      <c r="BL89" s="4">
        <v>1675.28</v>
      </c>
      <c r="BM89" s="4">
        <v>1655.37</v>
      </c>
      <c r="BN89" s="4">
        <v>1635.69</v>
      </c>
      <c r="BO89" s="4">
        <v>1616.24</v>
      </c>
      <c r="BP89" s="4">
        <v>1597.02</v>
      </c>
      <c r="BQ89" s="4">
        <v>1578.04</v>
      </c>
      <c r="BR89" s="4">
        <v>1559.28</v>
      </c>
      <c r="BS89" s="4">
        <v>1540.74</v>
      </c>
      <c r="BT89" s="4">
        <v>1522.42</v>
      </c>
      <c r="BU89" s="4">
        <v>1504.32</v>
      </c>
      <c r="BV89" s="4">
        <v>1486.44</v>
      </c>
      <c r="BW89" s="4">
        <v>1468.77</v>
      </c>
      <c r="BX89" s="4">
        <v>1451.31</v>
      </c>
      <c r="BY89" s="4">
        <v>1434.05</v>
      </c>
      <c r="BZ89" s="4">
        <v>1417</v>
      </c>
      <c r="CA89" s="4">
        <v>1400.16</v>
      </c>
      <c r="CB89" s="4">
        <v>1383.51</v>
      </c>
      <c r="CC89" s="4">
        <v>1367.06</v>
      </c>
      <c r="CD89" s="4">
        <v>1350.81</v>
      </c>
      <c r="CE89" s="4">
        <v>1334.75</v>
      </c>
      <c r="CF89" s="4">
        <v>1318.88</v>
      </c>
      <c r="CG89" s="4">
        <v>1303.2</v>
      </c>
      <c r="CH89" s="4">
        <v>1287.71</v>
      </c>
      <c r="CI89" s="4">
        <v>1272.4000000000001</v>
      </c>
      <c r="CJ89" s="4">
        <v>1257.27</v>
      </c>
      <c r="CK89" s="4">
        <v>1242.33</v>
      </c>
      <c r="CL89" s="4">
        <v>1227.56</v>
      </c>
      <c r="CM89" s="4">
        <v>1212.96</v>
      </c>
    </row>
    <row r="90" spans="1:91">
      <c r="A90" s="2">
        <v>84</v>
      </c>
      <c r="B90" s="4">
        <v>3974.24</v>
      </c>
      <c r="C90" s="4">
        <v>3927.46</v>
      </c>
      <c r="D90" s="4">
        <v>3881.28</v>
      </c>
      <c r="E90" s="4">
        <v>3835.77</v>
      </c>
      <c r="F90" s="4">
        <v>3790.76</v>
      </c>
      <c r="G90" s="4">
        <v>3746.18</v>
      </c>
      <c r="H90" s="4">
        <v>3702.16</v>
      </c>
      <c r="I90" s="4">
        <v>3658.85</v>
      </c>
      <c r="J90" s="4">
        <v>3616.01</v>
      </c>
      <c r="K90" s="4">
        <v>3573.62</v>
      </c>
      <c r="L90" s="4">
        <v>3531.75</v>
      </c>
      <c r="M90" s="4">
        <v>3490.34</v>
      </c>
      <c r="N90" s="4">
        <v>3449.43</v>
      </c>
      <c r="O90" s="4">
        <v>3408.74</v>
      </c>
      <c r="P90" s="4">
        <v>3368.28</v>
      </c>
      <c r="Q90" s="4">
        <v>3328.5</v>
      </c>
      <c r="R90" s="4">
        <v>3289.48</v>
      </c>
      <c r="S90" s="4">
        <v>3250.91</v>
      </c>
      <c r="T90" s="4">
        <v>3212.62</v>
      </c>
      <c r="U90" s="4">
        <v>3174.7</v>
      </c>
      <c r="V90" s="4">
        <v>3137.19</v>
      </c>
      <c r="W90" s="4">
        <v>3099.8</v>
      </c>
      <c r="X90" s="4">
        <v>3062.94</v>
      </c>
      <c r="Y90" s="4">
        <v>3026.76</v>
      </c>
      <c r="Z90" s="4">
        <v>2991.02</v>
      </c>
      <c r="AA90" s="4">
        <v>2955.61</v>
      </c>
      <c r="AB90" s="4">
        <v>2920.72</v>
      </c>
      <c r="AC90" s="4">
        <v>2886.34</v>
      </c>
      <c r="AD90" s="4">
        <v>2852.19</v>
      </c>
      <c r="AE90" s="4">
        <v>2818.36</v>
      </c>
      <c r="AF90" s="4">
        <v>2784.95</v>
      </c>
      <c r="AG90" s="4">
        <v>2751.93</v>
      </c>
      <c r="AH90" s="4">
        <v>2719.34</v>
      </c>
      <c r="AI90" s="4">
        <v>2687.21</v>
      </c>
      <c r="AJ90" s="4">
        <v>2655.34</v>
      </c>
      <c r="AK90" s="4">
        <v>2623.84</v>
      </c>
      <c r="AL90" s="4">
        <v>2592.79</v>
      </c>
      <c r="AM90" s="4">
        <v>2562.04</v>
      </c>
      <c r="AN90" s="4">
        <v>2531.56</v>
      </c>
      <c r="AO90" s="4">
        <v>2501.61</v>
      </c>
      <c r="AP90" s="4">
        <v>2471.9899999999998</v>
      </c>
      <c r="AQ90" s="4">
        <v>2442.64</v>
      </c>
      <c r="AR90" s="4">
        <v>2413.75</v>
      </c>
      <c r="AS90" s="4">
        <v>2385.13</v>
      </c>
      <c r="AT90" s="4">
        <v>2356.84</v>
      </c>
      <c r="AU90" s="4">
        <v>2328.9299999999998</v>
      </c>
      <c r="AV90" s="4">
        <v>2301.38</v>
      </c>
      <c r="AW90" s="4">
        <v>2274.2600000000002</v>
      </c>
      <c r="AX90" s="4">
        <v>2247.37</v>
      </c>
      <c r="AY90" s="4">
        <v>2220.67</v>
      </c>
      <c r="AZ90" s="4">
        <v>2194.2600000000002</v>
      </c>
      <c r="BA90" s="4">
        <v>2168.31</v>
      </c>
      <c r="BB90" s="4">
        <v>2142.66</v>
      </c>
      <c r="BC90" s="4">
        <v>2117.09</v>
      </c>
      <c r="BD90" s="4">
        <v>2091.89</v>
      </c>
      <c r="BE90" s="4">
        <v>2067.06</v>
      </c>
      <c r="BF90" s="4">
        <v>2042.52</v>
      </c>
      <c r="BG90" s="4">
        <v>2018.27</v>
      </c>
      <c r="BH90" s="4">
        <v>1994.31</v>
      </c>
      <c r="BI90" s="4">
        <v>1970.63</v>
      </c>
      <c r="BJ90" s="4">
        <v>1947.24</v>
      </c>
      <c r="BK90" s="4">
        <v>1924.12</v>
      </c>
      <c r="BL90" s="4">
        <v>1901.27</v>
      </c>
      <c r="BM90" s="4">
        <v>1878.7</v>
      </c>
      <c r="BN90" s="4">
        <v>1856.4</v>
      </c>
      <c r="BO90" s="4">
        <v>1834.36</v>
      </c>
      <c r="BP90" s="4">
        <v>1812.58</v>
      </c>
      <c r="BQ90" s="4">
        <v>1791.06</v>
      </c>
      <c r="BR90" s="4">
        <v>1769.8</v>
      </c>
      <c r="BS90" s="4">
        <v>1748.79</v>
      </c>
      <c r="BT90" s="4">
        <v>1728.03</v>
      </c>
      <c r="BU90" s="4">
        <v>1707.51</v>
      </c>
      <c r="BV90" s="4">
        <v>1687.24</v>
      </c>
      <c r="BW90" s="4">
        <v>1667.21</v>
      </c>
      <c r="BX90" s="4">
        <v>1647.41</v>
      </c>
      <c r="BY90" s="4">
        <v>1627.86</v>
      </c>
      <c r="BZ90" s="4">
        <v>1608.53</v>
      </c>
      <c r="CA90" s="4">
        <v>1589.43</v>
      </c>
      <c r="CB90" s="4">
        <v>1570.56</v>
      </c>
      <c r="CC90" s="4">
        <v>1551.92</v>
      </c>
      <c r="CD90" s="4">
        <v>1533.49</v>
      </c>
      <c r="CE90" s="4">
        <v>1515.29</v>
      </c>
      <c r="CF90" s="4">
        <v>1497.3</v>
      </c>
      <c r="CG90" s="4">
        <v>1479.52</v>
      </c>
      <c r="CH90" s="4">
        <v>1461.96</v>
      </c>
      <c r="CI90" s="4">
        <v>1444.6</v>
      </c>
      <c r="CJ90" s="4">
        <v>1427.45</v>
      </c>
      <c r="CK90" s="4">
        <v>1410.5</v>
      </c>
      <c r="CL90" s="4">
        <v>1393.76</v>
      </c>
      <c r="CM90" s="4">
        <v>1377.21</v>
      </c>
    </row>
    <row r="91" spans="1:91">
      <c r="A91" s="2">
        <v>85</v>
      </c>
      <c r="B91" s="4">
        <v>4502.8900000000003</v>
      </c>
      <c r="C91" s="4">
        <v>4450.09</v>
      </c>
      <c r="D91" s="4">
        <v>4397.97</v>
      </c>
      <c r="E91" s="4">
        <v>4346.3900000000003</v>
      </c>
      <c r="F91" s="4">
        <v>4295.5600000000004</v>
      </c>
      <c r="G91" s="4">
        <v>4245.25</v>
      </c>
      <c r="H91" s="4">
        <v>4195.5200000000004</v>
      </c>
      <c r="I91" s="4">
        <v>4146.53</v>
      </c>
      <c r="J91" s="4">
        <v>4098.05</v>
      </c>
      <c r="K91" s="4">
        <v>4050.12</v>
      </c>
      <c r="L91" s="4">
        <v>4002.8</v>
      </c>
      <c r="M91" s="4">
        <v>3956.02</v>
      </c>
      <c r="N91" s="4">
        <v>3909.55</v>
      </c>
      <c r="O91" s="4">
        <v>3863.36</v>
      </c>
      <c r="P91" s="4">
        <v>3817.78</v>
      </c>
      <c r="Q91" s="4">
        <v>3772.99</v>
      </c>
      <c r="R91" s="4">
        <v>3728.78</v>
      </c>
      <c r="S91" s="4">
        <v>3684.98</v>
      </c>
      <c r="T91" s="4">
        <v>3641.65</v>
      </c>
      <c r="U91" s="4">
        <v>3598.98</v>
      </c>
      <c r="V91" s="4">
        <v>3556.49</v>
      </c>
      <c r="W91" s="4">
        <v>3514.12</v>
      </c>
      <c r="X91" s="4">
        <v>3472.41</v>
      </c>
      <c r="Y91" s="4">
        <v>3431.67</v>
      </c>
      <c r="Z91" s="4">
        <v>3391.32</v>
      </c>
      <c r="AA91" s="4">
        <v>3351.19</v>
      </c>
      <c r="AB91" s="4">
        <v>3311.75</v>
      </c>
      <c r="AC91" s="4">
        <v>3272.71</v>
      </c>
      <c r="AD91" s="4">
        <v>3234.04</v>
      </c>
      <c r="AE91" s="4">
        <v>3195.82</v>
      </c>
      <c r="AF91" s="4">
        <v>3158.06</v>
      </c>
      <c r="AG91" s="4">
        <v>3120.68</v>
      </c>
      <c r="AH91" s="4">
        <v>3083.76</v>
      </c>
      <c r="AI91" s="4">
        <v>3047.33</v>
      </c>
      <c r="AJ91" s="4">
        <v>3011.25</v>
      </c>
      <c r="AK91" s="4">
        <v>2975.64</v>
      </c>
      <c r="AL91" s="4">
        <v>2940.55</v>
      </c>
      <c r="AM91" s="4">
        <v>2905.76</v>
      </c>
      <c r="AN91" s="4">
        <v>2871.35</v>
      </c>
      <c r="AO91" s="4">
        <v>2837.42</v>
      </c>
      <c r="AP91" s="4">
        <v>2803.7</v>
      </c>
      <c r="AQ91" s="4">
        <v>2770.47</v>
      </c>
      <c r="AR91" s="4">
        <v>2737.83</v>
      </c>
      <c r="AS91" s="4">
        <v>2705.51</v>
      </c>
      <c r="AT91" s="4">
        <v>2673.51</v>
      </c>
      <c r="AU91" s="4">
        <v>2641.9</v>
      </c>
      <c r="AV91" s="4">
        <v>2610.6799999999998</v>
      </c>
      <c r="AW91" s="4">
        <v>2579.85</v>
      </c>
      <c r="AX91" s="4">
        <v>2549.36</v>
      </c>
      <c r="AY91" s="4">
        <v>2519.13</v>
      </c>
      <c r="AZ91" s="4">
        <v>2489.3000000000002</v>
      </c>
      <c r="BA91" s="4">
        <v>2459.85</v>
      </c>
      <c r="BB91" s="4">
        <v>2430.5700000000002</v>
      </c>
      <c r="BC91" s="4">
        <v>2401.66</v>
      </c>
      <c r="BD91" s="4">
        <v>2373.19</v>
      </c>
      <c r="BE91" s="4">
        <v>2345.06</v>
      </c>
      <c r="BF91" s="4">
        <v>2317.2600000000002</v>
      </c>
      <c r="BG91" s="4">
        <v>2289.8000000000002</v>
      </c>
      <c r="BH91" s="4">
        <v>2262.65</v>
      </c>
      <c r="BI91" s="4">
        <v>2235.83</v>
      </c>
      <c r="BJ91" s="4">
        <v>2209.33</v>
      </c>
      <c r="BK91" s="4">
        <v>2183.15</v>
      </c>
      <c r="BL91" s="4">
        <v>2157.27</v>
      </c>
      <c r="BM91" s="4">
        <v>2131.6999999999998</v>
      </c>
      <c r="BN91" s="4">
        <v>2106.4299999999998</v>
      </c>
      <c r="BO91" s="4">
        <v>2081.46</v>
      </c>
      <c r="BP91" s="4">
        <v>2056.79</v>
      </c>
      <c r="BQ91" s="4">
        <v>2032.41</v>
      </c>
      <c r="BR91" s="4">
        <v>2008.32</v>
      </c>
      <c r="BS91" s="4">
        <v>1984.52</v>
      </c>
      <c r="BT91" s="4">
        <v>1960.99</v>
      </c>
      <c r="BU91" s="4">
        <v>1937.75</v>
      </c>
      <c r="BV91" s="4">
        <v>1914.78</v>
      </c>
      <c r="BW91" s="4">
        <v>1892.08</v>
      </c>
      <c r="BX91" s="4">
        <v>1869.66</v>
      </c>
      <c r="BY91" s="4">
        <v>1847.5</v>
      </c>
      <c r="BZ91" s="4">
        <v>1825.6</v>
      </c>
      <c r="CA91" s="4">
        <v>1803.96</v>
      </c>
      <c r="CB91" s="4">
        <v>1782.58</v>
      </c>
      <c r="CC91" s="4">
        <v>1761.45</v>
      </c>
      <c r="CD91" s="4">
        <v>1740.57</v>
      </c>
      <c r="CE91" s="4">
        <v>1719.94</v>
      </c>
      <c r="CF91" s="4">
        <v>1699.55</v>
      </c>
      <c r="CG91" s="4">
        <v>1679.4</v>
      </c>
      <c r="CH91" s="4">
        <v>1659.5</v>
      </c>
      <c r="CI91" s="4">
        <v>1639.83</v>
      </c>
      <c r="CJ91" s="4">
        <v>1620.39</v>
      </c>
      <c r="CK91" s="4">
        <v>1601.18</v>
      </c>
      <c r="CL91" s="4">
        <v>1582.2</v>
      </c>
      <c r="CM91" s="4">
        <v>1563.45</v>
      </c>
    </row>
    <row r="92" spans="1:91">
      <c r="A92" s="2">
        <v>86</v>
      </c>
      <c r="B92" s="4">
        <v>5095.2</v>
      </c>
      <c r="C92" s="4">
        <v>5035.6099999999997</v>
      </c>
      <c r="D92" s="4">
        <v>4976.63</v>
      </c>
      <c r="E92" s="4">
        <v>4918.6499999999996</v>
      </c>
      <c r="F92" s="4">
        <v>4861.3900000000003</v>
      </c>
      <c r="G92" s="4">
        <v>4804.58</v>
      </c>
      <c r="H92" s="4">
        <v>4748.53</v>
      </c>
      <c r="I92" s="4">
        <v>4693.1899999999996</v>
      </c>
      <c r="J92" s="4">
        <v>4638.46</v>
      </c>
      <c r="K92" s="4">
        <v>4584.42</v>
      </c>
      <c r="L92" s="4">
        <v>4530.88</v>
      </c>
      <c r="M92" s="4">
        <v>4477.83</v>
      </c>
      <c r="N92" s="4">
        <v>4425.5</v>
      </c>
      <c r="O92" s="4">
        <v>4373.51</v>
      </c>
      <c r="P92" s="4">
        <v>4322.04</v>
      </c>
      <c r="Q92" s="4">
        <v>4271.32</v>
      </c>
      <c r="R92" s="4">
        <v>4221.33</v>
      </c>
      <c r="S92" s="4">
        <v>4171.95</v>
      </c>
      <c r="T92" s="4">
        <v>4123.12</v>
      </c>
      <c r="U92" s="4">
        <v>4074.78</v>
      </c>
      <c r="V92" s="4">
        <v>4026.75</v>
      </c>
      <c r="W92" s="4">
        <v>3979.08</v>
      </c>
      <c r="X92" s="4">
        <v>3932.16</v>
      </c>
      <c r="Y92" s="4">
        <v>3886.01</v>
      </c>
      <c r="Z92" s="4">
        <v>3840.24</v>
      </c>
      <c r="AA92" s="4">
        <v>3795.06</v>
      </c>
      <c r="AB92" s="4">
        <v>3750.51</v>
      </c>
      <c r="AC92" s="4">
        <v>3706.3</v>
      </c>
      <c r="AD92" s="4">
        <v>3662.58</v>
      </c>
      <c r="AE92" s="4">
        <v>3619.46</v>
      </c>
      <c r="AF92" s="4">
        <v>3576.72</v>
      </c>
      <c r="AG92" s="4">
        <v>3534.5</v>
      </c>
      <c r="AH92" s="4">
        <v>3492.84</v>
      </c>
      <c r="AI92" s="4">
        <v>3451.52</v>
      </c>
      <c r="AJ92" s="4">
        <v>3410.82</v>
      </c>
      <c r="AK92" s="4">
        <v>3370.72</v>
      </c>
      <c r="AL92" s="4">
        <v>3330.91</v>
      </c>
      <c r="AM92" s="4">
        <v>3291.58</v>
      </c>
      <c r="AN92" s="4">
        <v>3252.74</v>
      </c>
      <c r="AO92" s="4">
        <v>3214.22</v>
      </c>
      <c r="AP92" s="4">
        <v>3176.23</v>
      </c>
      <c r="AQ92" s="4">
        <v>3138.85</v>
      </c>
      <c r="AR92" s="4">
        <v>3101.89</v>
      </c>
      <c r="AS92" s="4">
        <v>3065.3</v>
      </c>
      <c r="AT92" s="4">
        <v>3029.1</v>
      </c>
      <c r="AU92" s="4">
        <v>2993.3</v>
      </c>
      <c r="AV92" s="4">
        <v>2958.05</v>
      </c>
      <c r="AW92" s="4">
        <v>2923.15</v>
      </c>
      <c r="AX92" s="4">
        <v>2888.45</v>
      </c>
      <c r="AY92" s="4">
        <v>2854.34</v>
      </c>
      <c r="AZ92" s="4">
        <v>2820.64</v>
      </c>
      <c r="BA92" s="4">
        <v>2787.17</v>
      </c>
      <c r="BB92" s="4">
        <v>2754.17</v>
      </c>
      <c r="BC92" s="4">
        <v>2721.58</v>
      </c>
      <c r="BD92" s="4">
        <v>2689.38</v>
      </c>
      <c r="BE92" s="4">
        <v>2657.56</v>
      </c>
      <c r="BF92" s="4">
        <v>2626.12</v>
      </c>
      <c r="BG92" s="4">
        <v>2595.0500000000002</v>
      </c>
      <c r="BH92" s="4">
        <v>2564.34</v>
      </c>
      <c r="BI92" s="4">
        <v>2534</v>
      </c>
      <c r="BJ92" s="4">
        <v>2504.02</v>
      </c>
      <c r="BK92" s="4">
        <v>2474.39</v>
      </c>
      <c r="BL92" s="4">
        <v>2445.12</v>
      </c>
      <c r="BM92" s="4">
        <v>2416.19</v>
      </c>
      <c r="BN92" s="4">
        <v>2387.6</v>
      </c>
      <c r="BO92" s="4">
        <v>2359.35</v>
      </c>
      <c r="BP92" s="4">
        <v>2331.44</v>
      </c>
      <c r="BQ92" s="4">
        <v>2303.85</v>
      </c>
      <c r="BR92" s="4">
        <v>2276.6</v>
      </c>
      <c r="BS92" s="4">
        <v>2249.66</v>
      </c>
      <c r="BT92" s="4">
        <v>2223.04</v>
      </c>
      <c r="BU92" s="4">
        <v>2196.7399999999998</v>
      </c>
      <c r="BV92" s="4">
        <v>2170.75</v>
      </c>
      <c r="BW92" s="4">
        <v>2145.0700000000002</v>
      </c>
      <c r="BX92" s="4">
        <v>2119.69</v>
      </c>
      <c r="BY92" s="4">
        <v>2094.61</v>
      </c>
      <c r="BZ92" s="4">
        <v>2069.83</v>
      </c>
      <c r="CA92" s="4">
        <v>2045.34</v>
      </c>
      <c r="CB92" s="4">
        <v>2021.14</v>
      </c>
      <c r="CC92" s="4">
        <v>1997.22</v>
      </c>
      <c r="CD92" s="4">
        <v>1973.59</v>
      </c>
      <c r="CE92" s="4">
        <v>1950.24</v>
      </c>
      <c r="CF92" s="4">
        <v>1927.17</v>
      </c>
      <c r="CG92" s="4">
        <v>1904.37</v>
      </c>
      <c r="CH92" s="4">
        <v>1881.84</v>
      </c>
      <c r="CI92" s="4">
        <v>1859.57</v>
      </c>
      <c r="CJ92" s="4">
        <v>1837.57</v>
      </c>
      <c r="CK92" s="4">
        <v>1815.83</v>
      </c>
      <c r="CL92" s="4">
        <v>1794.34</v>
      </c>
      <c r="CM92" s="4">
        <v>1773.11</v>
      </c>
    </row>
    <row r="93" spans="1:91">
      <c r="A93" s="2">
        <v>87</v>
      </c>
      <c r="B93" s="4">
        <v>5755.58</v>
      </c>
      <c r="C93" s="4">
        <v>5688.62</v>
      </c>
      <c r="D93" s="4">
        <v>5622.5</v>
      </c>
      <c r="E93" s="4">
        <v>5557.16</v>
      </c>
      <c r="F93" s="4">
        <v>5492.5</v>
      </c>
      <c r="G93" s="4">
        <v>5428.54</v>
      </c>
      <c r="H93" s="4">
        <v>5365.39</v>
      </c>
      <c r="I93" s="4">
        <v>5302.99</v>
      </c>
      <c r="J93" s="4">
        <v>5241.46</v>
      </c>
      <c r="K93" s="4">
        <v>5180.43</v>
      </c>
      <c r="L93" s="4">
        <v>5119.95</v>
      </c>
      <c r="M93" s="4">
        <v>5060.6099999999997</v>
      </c>
      <c r="N93" s="4">
        <v>5001.6000000000004</v>
      </c>
      <c r="O93" s="4">
        <v>4942.8900000000003</v>
      </c>
      <c r="P93" s="4">
        <v>4884.8999999999996</v>
      </c>
      <c r="Q93" s="4">
        <v>4827.7</v>
      </c>
      <c r="R93" s="4">
        <v>4771.3900000000003</v>
      </c>
      <c r="S93" s="4">
        <v>4715.7700000000004</v>
      </c>
      <c r="T93" s="4">
        <v>4660.6899999999996</v>
      </c>
      <c r="U93" s="4">
        <v>4606.24</v>
      </c>
      <c r="V93" s="4">
        <v>4552.1000000000004</v>
      </c>
      <c r="W93" s="4">
        <v>4498.34</v>
      </c>
      <c r="X93" s="4">
        <v>4445.3999999999996</v>
      </c>
      <c r="Y93" s="4">
        <v>4393.17</v>
      </c>
      <c r="Z93" s="4">
        <v>4341.75</v>
      </c>
      <c r="AA93" s="4">
        <v>4290.9399999999996</v>
      </c>
      <c r="AB93" s="4">
        <v>4240.58</v>
      </c>
      <c r="AC93" s="4">
        <v>4190.75</v>
      </c>
      <c r="AD93" s="4">
        <v>4141.3999999999996</v>
      </c>
      <c r="AE93" s="4">
        <v>4092.78</v>
      </c>
      <c r="AF93" s="4">
        <v>4044.75</v>
      </c>
      <c r="AG93" s="4">
        <v>3997.08</v>
      </c>
      <c r="AH93" s="4">
        <v>3949.91</v>
      </c>
      <c r="AI93" s="4">
        <v>3903.42</v>
      </c>
      <c r="AJ93" s="4">
        <v>3857.63</v>
      </c>
      <c r="AK93" s="4">
        <v>3812.2</v>
      </c>
      <c r="AL93" s="4">
        <v>3767.3</v>
      </c>
      <c r="AM93" s="4">
        <v>3722.96</v>
      </c>
      <c r="AN93" s="4">
        <v>3679.08</v>
      </c>
      <c r="AO93" s="4">
        <v>3635.68</v>
      </c>
      <c r="AP93" s="4">
        <v>3592.79</v>
      </c>
      <c r="AQ93" s="4">
        <v>3550.55</v>
      </c>
      <c r="AR93" s="4">
        <v>3508.78</v>
      </c>
      <c r="AS93" s="4">
        <v>3467.44</v>
      </c>
      <c r="AT93" s="4">
        <v>3426.64</v>
      </c>
      <c r="AU93" s="4">
        <v>3386.4</v>
      </c>
      <c r="AV93" s="4">
        <v>3346.51</v>
      </c>
      <c r="AW93" s="4">
        <v>3306.88</v>
      </c>
      <c r="AX93" s="4">
        <v>3267.91</v>
      </c>
      <c r="AY93" s="4">
        <v>3229.36</v>
      </c>
      <c r="AZ93" s="4">
        <v>3191.25</v>
      </c>
      <c r="BA93" s="4">
        <v>3153.62</v>
      </c>
      <c r="BB93" s="4">
        <v>3116.39</v>
      </c>
      <c r="BC93" s="4">
        <v>3079.59</v>
      </c>
      <c r="BD93" s="4">
        <v>3043.23</v>
      </c>
      <c r="BE93" s="4">
        <v>3007.3</v>
      </c>
      <c r="BF93" s="4">
        <v>2971.79</v>
      </c>
      <c r="BG93" s="4">
        <v>2936.71</v>
      </c>
      <c r="BH93" s="4">
        <v>2902.03</v>
      </c>
      <c r="BI93" s="4">
        <v>2867.77</v>
      </c>
      <c r="BJ93" s="4">
        <v>2833.91</v>
      </c>
      <c r="BK93" s="4">
        <v>2800.45</v>
      </c>
      <c r="BL93" s="4">
        <v>2767.39</v>
      </c>
      <c r="BM93" s="4">
        <v>2734.71</v>
      </c>
      <c r="BN93" s="4">
        <v>2702.42</v>
      </c>
      <c r="BO93" s="4">
        <v>2670.51</v>
      </c>
      <c r="BP93" s="4">
        <v>2638.98</v>
      </c>
      <c r="BQ93" s="4">
        <v>2607.83</v>
      </c>
      <c r="BR93" s="4">
        <v>2577.04</v>
      </c>
      <c r="BS93" s="4">
        <v>2546.61</v>
      </c>
      <c r="BT93" s="4">
        <v>2516.54</v>
      </c>
      <c r="BU93" s="4">
        <v>2486.83</v>
      </c>
      <c r="BV93" s="4">
        <v>2457.4699999999998</v>
      </c>
      <c r="BW93" s="4">
        <v>2428.4499999999998</v>
      </c>
      <c r="BX93" s="4">
        <v>2399.7800000000002</v>
      </c>
      <c r="BY93" s="4">
        <v>2371.44</v>
      </c>
      <c r="BZ93" s="4">
        <v>2343.44</v>
      </c>
      <c r="CA93" s="4">
        <v>2315.7800000000002</v>
      </c>
      <c r="CB93" s="4">
        <v>2288.4299999999998</v>
      </c>
      <c r="CC93" s="4">
        <v>2261.41</v>
      </c>
      <c r="CD93" s="4">
        <v>2234.71</v>
      </c>
      <c r="CE93" s="4">
        <v>2208.33</v>
      </c>
      <c r="CF93" s="4">
        <v>2182.2600000000002</v>
      </c>
      <c r="CG93" s="4">
        <v>2156.4899999999998</v>
      </c>
      <c r="CH93" s="4">
        <v>2131.0300000000002</v>
      </c>
      <c r="CI93" s="4">
        <v>2105.87</v>
      </c>
      <c r="CJ93" s="4">
        <v>2081</v>
      </c>
      <c r="CK93" s="4">
        <v>2056.4299999999998</v>
      </c>
      <c r="CL93" s="4">
        <v>2032.15</v>
      </c>
      <c r="CM93" s="4">
        <v>2008.16</v>
      </c>
    </row>
    <row r="94" spans="1:91">
      <c r="A94" s="2">
        <v>88</v>
      </c>
      <c r="B94" s="4">
        <v>6486.81</v>
      </c>
      <c r="C94" s="4">
        <v>6411.69</v>
      </c>
      <c r="D94" s="4">
        <v>6337.37</v>
      </c>
      <c r="E94" s="4">
        <v>6263.9</v>
      </c>
      <c r="F94" s="4">
        <v>6191.23</v>
      </c>
      <c r="G94" s="4">
        <v>6119.35</v>
      </c>
      <c r="H94" s="4">
        <v>6048.36</v>
      </c>
      <c r="I94" s="4">
        <v>5978.46</v>
      </c>
      <c r="J94" s="4">
        <v>5909.3</v>
      </c>
      <c r="K94" s="4">
        <v>5840.74</v>
      </c>
      <c r="L94" s="4">
        <v>5773.1</v>
      </c>
      <c r="M94" s="4">
        <v>5706.18</v>
      </c>
      <c r="N94" s="4">
        <v>5639.78</v>
      </c>
      <c r="O94" s="4">
        <v>5574</v>
      </c>
      <c r="P94" s="4">
        <v>5508.82</v>
      </c>
      <c r="Q94" s="4">
        <v>5444.36</v>
      </c>
      <c r="R94" s="4">
        <v>5381.04</v>
      </c>
      <c r="S94" s="4">
        <v>5318.57</v>
      </c>
      <c r="T94" s="4">
        <v>5256.69</v>
      </c>
      <c r="U94" s="4">
        <v>5195.34</v>
      </c>
      <c r="V94" s="4">
        <v>5134.5</v>
      </c>
      <c r="W94" s="4">
        <v>5074.21</v>
      </c>
      <c r="X94" s="4">
        <v>5014.6099999999997</v>
      </c>
      <c r="Y94" s="4">
        <v>4955.93</v>
      </c>
      <c r="Z94" s="4">
        <v>4898.13</v>
      </c>
      <c r="AA94" s="4">
        <v>4841</v>
      </c>
      <c r="AB94" s="4">
        <v>4784.1899999999996</v>
      </c>
      <c r="AC94" s="4">
        <v>4728.01</v>
      </c>
      <c r="AD94" s="4">
        <v>4672.8100000000004</v>
      </c>
      <c r="AE94" s="4">
        <v>4618.16</v>
      </c>
      <c r="AF94" s="4">
        <v>4563.8599999999997</v>
      </c>
      <c r="AG94" s="4">
        <v>4510.13</v>
      </c>
      <c r="AH94" s="4">
        <v>4457.18</v>
      </c>
      <c r="AI94" s="4">
        <v>4404.97</v>
      </c>
      <c r="AJ94" s="4">
        <v>4353.3100000000004</v>
      </c>
      <c r="AK94" s="4">
        <v>4302.1400000000003</v>
      </c>
      <c r="AL94" s="4">
        <v>4251.67</v>
      </c>
      <c r="AM94" s="4">
        <v>4201.7700000000004</v>
      </c>
      <c r="AN94" s="4">
        <v>4152.3500000000004</v>
      </c>
      <c r="AO94" s="4">
        <v>4103.46</v>
      </c>
      <c r="AP94" s="4">
        <v>4055.16</v>
      </c>
      <c r="AQ94" s="4">
        <v>4007.56</v>
      </c>
      <c r="AR94" s="4">
        <v>3960.51</v>
      </c>
      <c r="AS94" s="4">
        <v>3914.04</v>
      </c>
      <c r="AT94" s="4">
        <v>3868.13</v>
      </c>
      <c r="AU94" s="4">
        <v>3822.69</v>
      </c>
      <c r="AV94" s="4">
        <v>3777.7</v>
      </c>
      <c r="AW94" s="4">
        <v>3733.29</v>
      </c>
      <c r="AX94" s="4">
        <v>3689.34</v>
      </c>
      <c r="AY94" s="4">
        <v>3645.92</v>
      </c>
      <c r="AZ94" s="4">
        <v>3603.04</v>
      </c>
      <c r="BA94" s="4">
        <v>3560.6</v>
      </c>
      <c r="BB94" s="4">
        <v>3518.66</v>
      </c>
      <c r="BC94" s="4">
        <v>3477.21</v>
      </c>
      <c r="BD94" s="4">
        <v>3436.25</v>
      </c>
      <c r="BE94" s="4">
        <v>3395.78</v>
      </c>
      <c r="BF94" s="4">
        <v>3355.78</v>
      </c>
      <c r="BG94" s="4">
        <v>3316.25</v>
      </c>
      <c r="BH94" s="4">
        <v>3277.18</v>
      </c>
      <c r="BI94" s="4">
        <v>3238.58</v>
      </c>
      <c r="BJ94" s="4">
        <v>3200.43</v>
      </c>
      <c r="BK94" s="4">
        <v>3162.74</v>
      </c>
      <c r="BL94" s="4">
        <v>3125.48</v>
      </c>
      <c r="BM94" s="4">
        <v>3088.67</v>
      </c>
      <c r="BN94" s="4">
        <v>3052.28</v>
      </c>
      <c r="BO94" s="4">
        <v>3016.33</v>
      </c>
      <c r="BP94" s="4">
        <v>2980.8</v>
      </c>
      <c r="BQ94" s="4">
        <v>2945.69</v>
      </c>
      <c r="BR94" s="4">
        <v>2910.99</v>
      </c>
      <c r="BS94" s="4">
        <v>2876.7</v>
      </c>
      <c r="BT94" s="4">
        <v>2842.82</v>
      </c>
      <c r="BU94" s="4">
        <v>2809.33</v>
      </c>
      <c r="BV94" s="4">
        <v>2776.24</v>
      </c>
      <c r="BW94" s="4">
        <v>2743.54</v>
      </c>
      <c r="BX94" s="4">
        <v>2711.22</v>
      </c>
      <c r="BY94" s="4">
        <v>2679.28</v>
      </c>
      <c r="BZ94" s="4">
        <v>2647.72</v>
      </c>
      <c r="CA94" s="4">
        <v>2616.54</v>
      </c>
      <c r="CB94" s="4">
        <v>2585.7199999999998</v>
      </c>
      <c r="CC94" s="4">
        <v>2555.2600000000002</v>
      </c>
      <c r="CD94" s="4">
        <v>2525.16</v>
      </c>
      <c r="CE94" s="4">
        <v>2495.41</v>
      </c>
      <c r="CF94" s="4">
        <v>2466.02</v>
      </c>
      <c r="CG94" s="4">
        <v>2436.9699999999998</v>
      </c>
      <c r="CH94" s="4">
        <v>2408.27</v>
      </c>
      <c r="CI94" s="4">
        <v>2379.9</v>
      </c>
      <c r="CJ94" s="4">
        <v>2351.87</v>
      </c>
      <c r="CK94" s="4">
        <v>2324.16</v>
      </c>
      <c r="CL94" s="4">
        <v>2296.79</v>
      </c>
      <c r="CM94" s="4">
        <v>2269.73</v>
      </c>
    </row>
    <row r="95" spans="1:91">
      <c r="A95" s="2">
        <v>89</v>
      </c>
      <c r="B95" s="4">
        <v>7292.41</v>
      </c>
      <c r="C95" s="4">
        <v>7208.18</v>
      </c>
      <c r="D95" s="4">
        <v>7124.96</v>
      </c>
      <c r="E95" s="4">
        <v>7042.56</v>
      </c>
      <c r="F95" s="4">
        <v>6961.23</v>
      </c>
      <c r="G95" s="4">
        <v>6880.96</v>
      </c>
      <c r="H95" s="4">
        <v>6801.5</v>
      </c>
      <c r="I95" s="4">
        <v>6723.12</v>
      </c>
      <c r="J95" s="4">
        <v>6645.67</v>
      </c>
      <c r="K95" s="4">
        <v>6568.85</v>
      </c>
      <c r="L95" s="4">
        <v>6492.98</v>
      </c>
      <c r="M95" s="4">
        <v>6418.06</v>
      </c>
      <c r="N95" s="4">
        <v>6343.9</v>
      </c>
      <c r="O95" s="4">
        <v>6270.21</v>
      </c>
      <c r="P95" s="4">
        <v>6196.92</v>
      </c>
      <c r="Q95" s="4">
        <v>6124.8</v>
      </c>
      <c r="R95" s="4">
        <v>6053.82</v>
      </c>
      <c r="S95" s="4">
        <v>5983.74</v>
      </c>
      <c r="T95" s="4">
        <v>5914.36</v>
      </c>
      <c r="U95" s="4">
        <v>5845.69</v>
      </c>
      <c r="V95" s="4">
        <v>5777.58</v>
      </c>
      <c r="W95" s="4">
        <v>5709.9</v>
      </c>
      <c r="X95" s="4">
        <v>5643.11</v>
      </c>
      <c r="Y95" s="4">
        <v>5577.38</v>
      </c>
      <c r="Z95" s="4">
        <v>5512.43</v>
      </c>
      <c r="AA95" s="4">
        <v>5447.95</v>
      </c>
      <c r="AB95" s="4">
        <v>5384.39</v>
      </c>
      <c r="AC95" s="4">
        <v>5321.67</v>
      </c>
      <c r="AD95" s="4">
        <v>5259.53</v>
      </c>
      <c r="AE95" s="4">
        <v>5198.08</v>
      </c>
      <c r="AF95" s="4">
        <v>5137.21</v>
      </c>
      <c r="AG95" s="4">
        <v>5077.01</v>
      </c>
      <c r="AH95" s="4">
        <v>5017.58</v>
      </c>
      <c r="AI95" s="4">
        <v>4958.91</v>
      </c>
      <c r="AJ95" s="4">
        <v>4900.88</v>
      </c>
      <c r="AK95" s="4">
        <v>4843.5600000000004</v>
      </c>
      <c r="AL95" s="4">
        <v>4786.92</v>
      </c>
      <c r="AM95" s="4">
        <v>4730.84</v>
      </c>
      <c r="AN95" s="4">
        <v>4675.28</v>
      </c>
      <c r="AO95" s="4">
        <v>4620.43</v>
      </c>
      <c r="AP95" s="4">
        <v>4566.29</v>
      </c>
      <c r="AQ95" s="4">
        <v>4512.8</v>
      </c>
      <c r="AR95" s="4">
        <v>4460.01</v>
      </c>
      <c r="AS95" s="4">
        <v>4407.8</v>
      </c>
      <c r="AT95" s="4">
        <v>4356.09</v>
      </c>
      <c r="AU95" s="4">
        <v>4305.05</v>
      </c>
      <c r="AV95" s="4">
        <v>4254.66</v>
      </c>
      <c r="AW95" s="4">
        <v>4204.67</v>
      </c>
      <c r="AX95" s="4">
        <v>4155.3100000000004</v>
      </c>
      <c r="AY95" s="4">
        <v>4106.59</v>
      </c>
      <c r="AZ95" s="4">
        <v>4058.35</v>
      </c>
      <c r="BA95" s="4">
        <v>4010.67</v>
      </c>
      <c r="BB95" s="4">
        <v>3963.55</v>
      </c>
      <c r="BC95" s="4">
        <v>3916.99</v>
      </c>
      <c r="BD95" s="4">
        <v>3870.97</v>
      </c>
      <c r="BE95" s="4">
        <v>3825.49</v>
      </c>
      <c r="BF95" s="4">
        <v>3780.55</v>
      </c>
      <c r="BG95" s="4">
        <v>3736.14</v>
      </c>
      <c r="BH95" s="4">
        <v>3692.24</v>
      </c>
      <c r="BI95" s="4">
        <v>3648.87</v>
      </c>
      <c r="BJ95" s="4">
        <v>3606</v>
      </c>
      <c r="BK95" s="4">
        <v>3563.63</v>
      </c>
      <c r="BL95" s="4">
        <v>3521.77</v>
      </c>
      <c r="BM95" s="4">
        <v>3480.39</v>
      </c>
      <c r="BN95" s="4">
        <v>3439.51</v>
      </c>
      <c r="BO95" s="4">
        <v>3399.1</v>
      </c>
      <c r="BP95" s="4">
        <v>3359.16</v>
      </c>
      <c r="BQ95" s="4">
        <v>3319.7</v>
      </c>
      <c r="BR95" s="4">
        <v>3280.7</v>
      </c>
      <c r="BS95" s="4">
        <v>3242.16</v>
      </c>
      <c r="BT95" s="4">
        <v>3204.07</v>
      </c>
      <c r="BU95" s="4">
        <v>3166.43</v>
      </c>
      <c r="BV95" s="4">
        <v>3129.23</v>
      </c>
      <c r="BW95" s="4">
        <v>3092.46</v>
      </c>
      <c r="BX95" s="4">
        <v>3056.13</v>
      </c>
      <c r="BY95" s="4">
        <v>3020.23</v>
      </c>
      <c r="BZ95" s="4">
        <v>2984.75</v>
      </c>
      <c r="CA95" s="4">
        <v>2949.68</v>
      </c>
      <c r="CB95" s="4">
        <v>2915.03</v>
      </c>
      <c r="CC95" s="4">
        <v>2880.78</v>
      </c>
      <c r="CD95" s="4">
        <v>2846.94</v>
      </c>
      <c r="CE95" s="4">
        <v>2813.49</v>
      </c>
      <c r="CF95" s="4">
        <v>2780.44</v>
      </c>
      <c r="CG95" s="4">
        <v>2747.77</v>
      </c>
      <c r="CH95" s="4">
        <v>2715.49</v>
      </c>
      <c r="CI95" s="4">
        <v>2683.59</v>
      </c>
      <c r="CJ95" s="4">
        <v>2652.06</v>
      </c>
      <c r="CK95" s="4">
        <v>2620.91</v>
      </c>
      <c r="CL95" s="4">
        <v>2590.12</v>
      </c>
      <c r="CM95" s="4">
        <v>2559.69</v>
      </c>
    </row>
    <row r="96" spans="1:91">
      <c r="A96" s="2">
        <v>90</v>
      </c>
      <c r="B96" s="4">
        <v>8217.48</v>
      </c>
      <c r="C96" s="4">
        <v>8124.44</v>
      </c>
      <c r="D96" s="4">
        <v>8032.26</v>
      </c>
      <c r="E96" s="4">
        <v>7941.27</v>
      </c>
      <c r="F96" s="4">
        <v>7851.56</v>
      </c>
      <c r="G96" s="4">
        <v>7762.62</v>
      </c>
      <c r="H96" s="4">
        <v>7674.61</v>
      </c>
      <c r="I96" s="4">
        <v>7587.92</v>
      </c>
      <c r="J96" s="4">
        <v>7502.13</v>
      </c>
      <c r="K96" s="4">
        <v>7417.15</v>
      </c>
      <c r="L96" s="4">
        <v>7333.12</v>
      </c>
      <c r="M96" s="4">
        <v>7250.13</v>
      </c>
      <c r="N96" s="4">
        <v>7167.84</v>
      </c>
      <c r="O96" s="4">
        <v>7085.95</v>
      </c>
      <c r="P96" s="4">
        <v>7004.98</v>
      </c>
      <c r="Q96" s="4">
        <v>6925.08</v>
      </c>
      <c r="R96" s="4">
        <v>6846.3</v>
      </c>
      <c r="S96" s="4">
        <v>6768.52</v>
      </c>
      <c r="T96" s="4">
        <v>6691.55</v>
      </c>
      <c r="U96" s="4">
        <v>6615.14</v>
      </c>
      <c r="V96" s="4">
        <v>6539.33</v>
      </c>
      <c r="W96" s="4">
        <v>6464.33</v>
      </c>
      <c r="X96" s="4">
        <v>6390.17</v>
      </c>
      <c r="Y96" s="4">
        <v>6317.01</v>
      </c>
      <c r="Z96" s="4">
        <v>6244.67</v>
      </c>
      <c r="AA96" s="4">
        <v>6173.18</v>
      </c>
      <c r="AB96" s="4">
        <v>6102.49</v>
      </c>
      <c r="AC96" s="4">
        <v>6032.59</v>
      </c>
      <c r="AD96" s="4">
        <v>5963.47</v>
      </c>
      <c r="AE96" s="4">
        <v>5895.06</v>
      </c>
      <c r="AF96" s="4">
        <v>5827.27</v>
      </c>
      <c r="AG96" s="4">
        <v>5760.2</v>
      </c>
      <c r="AH96" s="4">
        <v>5694.05</v>
      </c>
      <c r="AI96" s="4">
        <v>5628.68</v>
      </c>
      <c r="AJ96" s="4">
        <v>5564.02</v>
      </c>
      <c r="AK96" s="4">
        <v>5500.1</v>
      </c>
      <c r="AL96" s="4">
        <v>5436.78</v>
      </c>
      <c r="AM96" s="4">
        <v>5374.18</v>
      </c>
      <c r="AN96" s="4">
        <v>5312.4</v>
      </c>
      <c r="AO96" s="4">
        <v>5251.2</v>
      </c>
      <c r="AP96" s="4">
        <v>5190.6400000000003</v>
      </c>
      <c r="AQ96" s="4">
        <v>5130.93</v>
      </c>
      <c r="AR96" s="4">
        <v>5072.1099999999997</v>
      </c>
      <c r="AS96" s="4">
        <v>5013.79</v>
      </c>
      <c r="AT96" s="4">
        <v>4955.95</v>
      </c>
      <c r="AU96" s="4">
        <v>4898.91</v>
      </c>
      <c r="AV96" s="4">
        <v>4842.4399999999996</v>
      </c>
      <c r="AW96" s="4">
        <v>4786.68</v>
      </c>
      <c r="AX96" s="4">
        <v>4731.5200000000004</v>
      </c>
      <c r="AY96" s="4">
        <v>4676.1000000000004</v>
      </c>
      <c r="AZ96" s="4">
        <v>4621.32</v>
      </c>
      <c r="BA96" s="4">
        <v>4567.1899999999996</v>
      </c>
      <c r="BB96" s="4">
        <v>4513.7</v>
      </c>
      <c r="BC96" s="4">
        <v>4460.83</v>
      </c>
      <c r="BD96" s="4">
        <v>4408.58</v>
      </c>
      <c r="BE96" s="4">
        <v>4356.9399999999996</v>
      </c>
      <c r="BF96" s="4">
        <v>4305.91</v>
      </c>
      <c r="BG96" s="4">
        <v>4255.47</v>
      </c>
      <c r="BH96" s="4">
        <v>4205.63</v>
      </c>
      <c r="BI96" s="4">
        <v>4156.3599999999997</v>
      </c>
      <c r="BJ96" s="4">
        <v>4107.68</v>
      </c>
      <c r="BK96" s="4">
        <v>4059.57</v>
      </c>
      <c r="BL96" s="4">
        <v>4012.02</v>
      </c>
      <c r="BM96" s="4">
        <v>3965.02</v>
      </c>
      <c r="BN96" s="4">
        <v>3918.58</v>
      </c>
      <c r="BO96" s="4">
        <v>3872.68</v>
      </c>
      <c r="BP96" s="4">
        <v>3827.32</v>
      </c>
      <c r="BQ96" s="4">
        <v>3782.49</v>
      </c>
      <c r="BR96" s="4">
        <v>3738.19</v>
      </c>
      <c r="BS96" s="4">
        <v>3694.4</v>
      </c>
      <c r="BT96" s="4">
        <v>3651.13</v>
      </c>
      <c r="BU96" s="4">
        <v>3608.36</v>
      </c>
      <c r="BV96" s="4">
        <v>3566.1</v>
      </c>
      <c r="BW96" s="4">
        <v>3524.33</v>
      </c>
      <c r="BX96" s="4">
        <v>3483.05</v>
      </c>
      <c r="BY96" s="4">
        <v>3442.25</v>
      </c>
      <c r="BZ96" s="4">
        <v>3401.93</v>
      </c>
      <c r="CA96" s="4">
        <v>3362.08</v>
      </c>
      <c r="CB96" s="4">
        <v>3322.7</v>
      </c>
      <c r="CC96" s="4">
        <v>3283.78</v>
      </c>
      <c r="CD96" s="4">
        <v>3245.32</v>
      </c>
      <c r="CE96" s="4">
        <v>3207.31</v>
      </c>
      <c r="CF96" s="4">
        <v>3169.74</v>
      </c>
      <c r="CG96" s="4">
        <v>3132.61</v>
      </c>
      <c r="CH96" s="4">
        <v>3095.92</v>
      </c>
      <c r="CI96" s="4">
        <v>3059.66</v>
      </c>
      <c r="CJ96" s="4">
        <v>3023.82</v>
      </c>
      <c r="CK96" s="4">
        <v>2988.4</v>
      </c>
      <c r="CL96" s="4">
        <v>2953.4</v>
      </c>
      <c r="CM96" s="4">
        <v>2918.8</v>
      </c>
    </row>
    <row r="97" spans="1:91">
      <c r="A97" s="2">
        <v>91</v>
      </c>
      <c r="B97" s="4">
        <v>9319</v>
      </c>
      <c r="C97" s="4">
        <v>9218.31</v>
      </c>
      <c r="D97" s="4">
        <v>9118.4</v>
      </c>
      <c r="E97" s="4">
        <v>9019.91</v>
      </c>
      <c r="F97" s="4">
        <v>8922.69</v>
      </c>
      <c r="G97" s="4">
        <v>8826.27</v>
      </c>
      <c r="H97" s="4">
        <v>8730.7999999999993</v>
      </c>
      <c r="I97" s="4">
        <v>8636.49</v>
      </c>
      <c r="J97" s="4">
        <v>8543.2800000000007</v>
      </c>
      <c r="K97" s="4">
        <v>8450.81</v>
      </c>
      <c r="L97" s="4">
        <v>8359.51</v>
      </c>
      <c r="M97" s="4">
        <v>8269.25</v>
      </c>
      <c r="N97" s="4">
        <v>8179.45</v>
      </c>
      <c r="O97" s="4">
        <v>8090.47</v>
      </c>
      <c r="P97" s="4">
        <v>8002.16</v>
      </c>
      <c r="Q97" s="4">
        <v>7914.85</v>
      </c>
      <c r="R97" s="4">
        <v>7829.04</v>
      </c>
      <c r="S97" s="4">
        <v>7744.28</v>
      </c>
      <c r="T97" s="4">
        <v>7660.02</v>
      </c>
      <c r="U97" s="4">
        <v>7576.45</v>
      </c>
      <c r="V97" s="4">
        <v>7493.61</v>
      </c>
      <c r="W97" s="4">
        <v>7411.37</v>
      </c>
      <c r="X97" s="4">
        <v>7330.14</v>
      </c>
      <c r="Y97" s="4">
        <v>7250.02</v>
      </c>
      <c r="Z97" s="4">
        <v>7170.85</v>
      </c>
      <c r="AA97" s="4">
        <v>7092.4</v>
      </c>
      <c r="AB97" s="4">
        <v>7014.75</v>
      </c>
      <c r="AC97" s="4">
        <v>6937.96</v>
      </c>
      <c r="AD97" s="4">
        <v>6861.95</v>
      </c>
      <c r="AE97" s="4">
        <v>6786.81</v>
      </c>
      <c r="AF97" s="4">
        <v>6712.29</v>
      </c>
      <c r="AG97" s="4">
        <v>6638.59</v>
      </c>
      <c r="AH97" s="4">
        <v>6565.71</v>
      </c>
      <c r="AI97" s="4">
        <v>6493.66</v>
      </c>
      <c r="AJ97" s="4">
        <v>6422.41</v>
      </c>
      <c r="AK97" s="4">
        <v>6351.76</v>
      </c>
      <c r="AL97" s="4">
        <v>6281.94</v>
      </c>
      <c r="AM97" s="4">
        <v>6212.9</v>
      </c>
      <c r="AN97" s="4">
        <v>6144.61</v>
      </c>
      <c r="AO97" s="4">
        <v>6076.96</v>
      </c>
      <c r="AP97" s="4">
        <v>6010</v>
      </c>
      <c r="AQ97" s="4">
        <v>5944.06</v>
      </c>
      <c r="AR97" s="4">
        <v>5878.91</v>
      </c>
      <c r="AS97" s="4">
        <v>5814.18</v>
      </c>
      <c r="AT97" s="4">
        <v>5750.2</v>
      </c>
      <c r="AU97" s="4">
        <v>5686.87</v>
      </c>
      <c r="AV97" s="4">
        <v>5624.23</v>
      </c>
      <c r="AW97" s="4">
        <v>5562.32</v>
      </c>
      <c r="AX97" s="4">
        <v>5500.71</v>
      </c>
      <c r="AY97" s="4">
        <v>5439.79</v>
      </c>
      <c r="AZ97" s="4">
        <v>5379.54</v>
      </c>
      <c r="BA97" s="4">
        <v>5319.95</v>
      </c>
      <c r="BB97" s="4">
        <v>5261.03</v>
      </c>
      <c r="BC97" s="4">
        <v>5202.76</v>
      </c>
      <c r="BD97" s="4">
        <v>5145.1400000000003</v>
      </c>
      <c r="BE97" s="4">
        <v>5088.1499999999996</v>
      </c>
      <c r="BF97" s="4">
        <v>5031.79</v>
      </c>
      <c r="BG97" s="4">
        <v>4976.0600000000004</v>
      </c>
      <c r="BH97" s="4">
        <v>4920.95</v>
      </c>
      <c r="BI97" s="4">
        <v>4866.45</v>
      </c>
      <c r="BJ97" s="4">
        <v>4812.55</v>
      </c>
      <c r="BK97" s="4">
        <v>4759.24</v>
      </c>
      <c r="BL97" s="4">
        <v>4706.53</v>
      </c>
      <c r="BM97" s="4">
        <v>4654.3999999999996</v>
      </c>
      <c r="BN97" s="4">
        <v>4602.8500000000004</v>
      </c>
      <c r="BO97" s="4">
        <v>4551.87</v>
      </c>
      <c r="BP97" s="4">
        <v>4501.46</v>
      </c>
      <c r="BQ97" s="4">
        <v>4451.6000000000004</v>
      </c>
      <c r="BR97" s="4">
        <v>4402.29</v>
      </c>
      <c r="BS97" s="4">
        <v>4353.54</v>
      </c>
      <c r="BT97" s="4">
        <v>4305.32</v>
      </c>
      <c r="BU97" s="4">
        <v>4257.63</v>
      </c>
      <c r="BV97" s="4">
        <v>4210.4799999999996</v>
      </c>
      <c r="BW97" s="4">
        <v>4163.84</v>
      </c>
      <c r="BX97" s="4">
        <v>4117.72</v>
      </c>
      <c r="BY97" s="4">
        <v>4072.12</v>
      </c>
      <c r="BZ97" s="4">
        <v>4027.01</v>
      </c>
      <c r="CA97" s="4">
        <v>3982.41</v>
      </c>
      <c r="CB97" s="4">
        <v>3938.3</v>
      </c>
      <c r="CC97" s="4">
        <v>3894.68</v>
      </c>
      <c r="CD97" s="4">
        <v>3851.55</v>
      </c>
      <c r="CE97" s="4">
        <v>3808.89</v>
      </c>
      <c r="CF97" s="4">
        <v>3766.7</v>
      </c>
      <c r="CG97" s="4">
        <v>3724.98</v>
      </c>
      <c r="CH97" s="4">
        <v>3683.73</v>
      </c>
      <c r="CI97" s="4">
        <v>3642.93</v>
      </c>
      <c r="CJ97" s="4">
        <v>3602.58</v>
      </c>
      <c r="CK97" s="4">
        <v>3562.68</v>
      </c>
      <c r="CL97" s="4">
        <v>3523.22</v>
      </c>
      <c r="CM97" s="4">
        <v>3484.19</v>
      </c>
    </row>
    <row r="98" spans="1:91">
      <c r="A98" s="2">
        <v>92</v>
      </c>
      <c r="B98" s="4">
        <v>10585.99</v>
      </c>
      <c r="C98" s="4">
        <v>10478.209999999999</v>
      </c>
      <c r="D98" s="4">
        <v>10371.68</v>
      </c>
      <c r="E98" s="4">
        <v>10266.34</v>
      </c>
      <c r="F98" s="4">
        <v>10162.129999999999</v>
      </c>
      <c r="G98" s="4">
        <v>10058.76</v>
      </c>
      <c r="H98" s="4">
        <v>9956.33</v>
      </c>
      <c r="I98" s="4">
        <v>9855.0300000000007</v>
      </c>
      <c r="J98" s="4">
        <v>9754.9599999999991</v>
      </c>
      <c r="K98" s="4">
        <v>9656.06</v>
      </c>
      <c r="L98" s="4">
        <v>9557.82</v>
      </c>
      <c r="M98" s="4">
        <v>9460.48</v>
      </c>
      <c r="N98" s="4">
        <v>9364.2000000000007</v>
      </c>
      <c r="O98" s="4">
        <v>9268.06</v>
      </c>
      <c r="P98" s="4">
        <v>9172.58</v>
      </c>
      <c r="Q98" s="4">
        <v>9078.7800000000007</v>
      </c>
      <c r="R98" s="4">
        <v>8986.2099999999991</v>
      </c>
      <c r="S98" s="4">
        <v>8894.33</v>
      </c>
      <c r="T98" s="4">
        <v>8803.2000000000007</v>
      </c>
      <c r="U98" s="4">
        <v>8713.14</v>
      </c>
      <c r="V98" s="4">
        <v>8623.52</v>
      </c>
      <c r="W98" s="4">
        <v>8534.33</v>
      </c>
      <c r="X98" s="4">
        <v>8446.18</v>
      </c>
      <c r="Y98" s="4">
        <v>8359.25</v>
      </c>
      <c r="Z98" s="4">
        <v>8273.2199999999993</v>
      </c>
      <c r="AA98" s="4">
        <v>8187.94</v>
      </c>
      <c r="AB98" s="4">
        <v>8103.58</v>
      </c>
      <c r="AC98" s="4">
        <v>8020.13</v>
      </c>
      <c r="AD98" s="4">
        <v>7937.46</v>
      </c>
      <c r="AE98" s="4">
        <v>7855.47</v>
      </c>
      <c r="AF98" s="4">
        <v>7774.4</v>
      </c>
      <c r="AG98" s="4">
        <v>7694.06</v>
      </c>
      <c r="AH98" s="4">
        <v>7614.4</v>
      </c>
      <c r="AI98" s="4">
        <v>7535.56</v>
      </c>
      <c r="AJ98" s="4">
        <v>7457.7</v>
      </c>
      <c r="AK98" s="4">
        <v>7380.65</v>
      </c>
      <c r="AL98" s="4">
        <v>7304.21</v>
      </c>
      <c r="AM98" s="4">
        <v>7228.55</v>
      </c>
      <c r="AN98" s="4">
        <v>7153.69</v>
      </c>
      <c r="AO98" s="4">
        <v>7079.58</v>
      </c>
      <c r="AP98" s="4">
        <v>7006.1</v>
      </c>
      <c r="AQ98" s="4">
        <v>6933.56</v>
      </c>
      <c r="AR98" s="4">
        <v>6861.83</v>
      </c>
      <c r="AS98" s="4">
        <v>6790.78</v>
      </c>
      <c r="AT98" s="4">
        <v>6720.32</v>
      </c>
      <c r="AU98" s="4">
        <v>6650.56</v>
      </c>
      <c r="AV98" s="4">
        <v>6581.59</v>
      </c>
      <c r="AW98" s="4">
        <v>6512.91</v>
      </c>
      <c r="AX98" s="4">
        <v>6444.94</v>
      </c>
      <c r="AY98" s="4">
        <v>6377.69</v>
      </c>
      <c r="AZ98" s="4">
        <v>6311.13</v>
      </c>
      <c r="BA98" s="4">
        <v>6245.27</v>
      </c>
      <c r="BB98" s="4">
        <v>6180.1</v>
      </c>
      <c r="BC98" s="4">
        <v>6115.61</v>
      </c>
      <c r="BD98" s="4">
        <v>6051.79</v>
      </c>
      <c r="BE98" s="4">
        <v>5988.63</v>
      </c>
      <c r="BF98" s="4">
        <v>5926.14</v>
      </c>
      <c r="BG98" s="4">
        <v>5864.3</v>
      </c>
      <c r="BH98" s="4">
        <v>5803.1</v>
      </c>
      <c r="BI98" s="4">
        <v>5742.54</v>
      </c>
      <c r="BJ98" s="4">
        <v>5682.62</v>
      </c>
      <c r="BK98" s="4">
        <v>5623.31</v>
      </c>
      <c r="BL98" s="4">
        <v>5564.63</v>
      </c>
      <c r="BM98" s="4">
        <v>5506.56</v>
      </c>
      <c r="BN98" s="4">
        <v>5449.1</v>
      </c>
      <c r="BO98" s="4">
        <v>5392.24</v>
      </c>
      <c r="BP98" s="4">
        <v>5335.96</v>
      </c>
      <c r="BQ98" s="4">
        <v>5280.28</v>
      </c>
      <c r="BR98" s="4">
        <v>5225.18</v>
      </c>
      <c r="BS98" s="4">
        <v>5170.6499999999996</v>
      </c>
      <c r="BT98" s="4">
        <v>5116.6899999999996</v>
      </c>
      <c r="BU98" s="4">
        <v>5063.3</v>
      </c>
      <c r="BV98" s="4">
        <v>5010.46</v>
      </c>
      <c r="BW98" s="4">
        <v>4958.17</v>
      </c>
      <c r="BX98" s="4">
        <v>4906.43</v>
      </c>
      <c r="BY98" s="4">
        <v>4855.2299999999996</v>
      </c>
      <c r="BZ98" s="4">
        <v>4804.5600000000004</v>
      </c>
      <c r="CA98" s="4">
        <v>4754.43</v>
      </c>
      <c r="CB98" s="4">
        <v>4704.8100000000004</v>
      </c>
      <c r="CC98" s="4">
        <v>4655.71</v>
      </c>
      <c r="CD98" s="4">
        <v>4607.13</v>
      </c>
      <c r="CE98" s="4">
        <v>4559.05</v>
      </c>
      <c r="CF98" s="4">
        <v>4511.4799999999996</v>
      </c>
      <c r="CG98" s="4">
        <v>4464.3999999999996</v>
      </c>
      <c r="CH98" s="4">
        <v>4417.8100000000004</v>
      </c>
      <c r="CI98" s="4">
        <v>4371.71</v>
      </c>
      <c r="CJ98" s="4">
        <v>4326.09</v>
      </c>
      <c r="CK98" s="4">
        <v>4280.9399999999996</v>
      </c>
      <c r="CL98" s="4">
        <v>4236.2700000000004</v>
      </c>
      <c r="CM98" s="4">
        <v>4192.0600000000004</v>
      </c>
    </row>
    <row r="99" spans="1:91">
      <c r="A99" s="2">
        <v>93</v>
      </c>
      <c r="B99" s="4">
        <v>11995.41</v>
      </c>
      <c r="C99" s="4">
        <v>11881.24</v>
      </c>
      <c r="D99" s="4">
        <v>11767.91</v>
      </c>
      <c r="E99" s="4">
        <v>11655.86</v>
      </c>
      <c r="F99" s="4">
        <v>11545.04</v>
      </c>
      <c r="G99" s="4">
        <v>11435.07</v>
      </c>
      <c r="H99" s="4">
        <v>11325.91</v>
      </c>
      <c r="I99" s="4">
        <v>11218.29</v>
      </c>
      <c r="J99" s="4">
        <v>11111.9</v>
      </c>
      <c r="K99" s="4">
        <v>11005.88</v>
      </c>
      <c r="L99" s="4">
        <v>10900.96</v>
      </c>
      <c r="M99" s="4">
        <v>10797.15</v>
      </c>
      <c r="N99" s="4">
        <v>10693.75</v>
      </c>
      <c r="O99" s="4">
        <v>10590.77</v>
      </c>
      <c r="P99" s="4">
        <v>10488.84</v>
      </c>
      <c r="Q99" s="4">
        <v>10388.26</v>
      </c>
      <c r="R99" s="4">
        <v>10288.76</v>
      </c>
      <c r="S99" s="4">
        <v>10190.17</v>
      </c>
      <c r="T99" s="4">
        <v>10092.549999999999</v>
      </c>
      <c r="U99" s="4">
        <v>9995.77</v>
      </c>
      <c r="V99" s="4">
        <v>9899.31</v>
      </c>
      <c r="W99" s="4">
        <v>9803.25</v>
      </c>
      <c r="X99" s="4">
        <v>9708.24</v>
      </c>
      <c r="Y99" s="4">
        <v>9614.5300000000007</v>
      </c>
      <c r="Z99" s="4">
        <v>9521.76</v>
      </c>
      <c r="AA99" s="4">
        <v>9429.81</v>
      </c>
      <c r="AB99" s="4">
        <v>9338.68</v>
      </c>
      <c r="AC99" s="4">
        <v>9248.35</v>
      </c>
      <c r="AD99" s="4">
        <v>9158.93</v>
      </c>
      <c r="AE99" s="4">
        <v>9070.39</v>
      </c>
      <c r="AF99" s="4">
        <v>8982.5300000000007</v>
      </c>
      <c r="AG99" s="4">
        <v>8895.26</v>
      </c>
      <c r="AH99" s="4">
        <v>8808.7800000000007</v>
      </c>
      <c r="AI99" s="4">
        <v>8723.39</v>
      </c>
      <c r="AJ99" s="4">
        <v>8638.94</v>
      </c>
      <c r="AK99" s="4">
        <v>8555.17</v>
      </c>
      <c r="AL99" s="4">
        <v>8472.0300000000007</v>
      </c>
      <c r="AM99" s="4">
        <v>8389.75</v>
      </c>
      <c r="AN99" s="4">
        <v>8308.27</v>
      </c>
      <c r="AO99" s="4">
        <v>8227.32</v>
      </c>
      <c r="AP99" s="4">
        <v>8147.28</v>
      </c>
      <c r="AQ99" s="4">
        <v>8068.12</v>
      </c>
      <c r="AR99" s="4">
        <v>7989.75</v>
      </c>
      <c r="AS99" s="4">
        <v>7912.19</v>
      </c>
      <c r="AT99" s="4">
        <v>7835.19</v>
      </c>
      <c r="AU99" s="4">
        <v>7758.84</v>
      </c>
      <c r="AV99" s="4">
        <v>7682.86</v>
      </c>
      <c r="AW99" s="4">
        <v>7607.62</v>
      </c>
      <c r="AX99" s="4">
        <v>7533.12</v>
      </c>
      <c r="AY99" s="4">
        <v>7459.35</v>
      </c>
      <c r="AZ99" s="4">
        <v>7386.31</v>
      </c>
      <c r="BA99" s="4">
        <v>7313.97</v>
      </c>
      <c r="BB99" s="4">
        <v>7242.35</v>
      </c>
      <c r="BC99" s="4">
        <v>7171.43</v>
      </c>
      <c r="BD99" s="4">
        <v>7101.2</v>
      </c>
      <c r="BE99" s="4">
        <v>7031.66</v>
      </c>
      <c r="BF99" s="4">
        <v>6962.8</v>
      </c>
      <c r="BG99" s="4">
        <v>6894.62</v>
      </c>
      <c r="BH99" s="4">
        <v>6827.1</v>
      </c>
      <c r="BI99" s="4">
        <v>6760.24</v>
      </c>
      <c r="BJ99" s="4">
        <v>6694.04</v>
      </c>
      <c r="BK99" s="4">
        <v>6628.49</v>
      </c>
      <c r="BL99" s="4">
        <v>6563.58</v>
      </c>
      <c r="BM99" s="4">
        <v>6499.3</v>
      </c>
      <c r="BN99" s="4">
        <v>6435.66</v>
      </c>
      <c r="BO99" s="4">
        <v>6372.64</v>
      </c>
      <c r="BP99" s="4">
        <v>6310.23</v>
      </c>
      <c r="BQ99" s="4">
        <v>6248.44</v>
      </c>
      <c r="BR99" s="4">
        <v>6187.25</v>
      </c>
      <c r="BS99" s="4">
        <v>6126.66</v>
      </c>
      <c r="BT99" s="4">
        <v>6066.66</v>
      </c>
      <c r="BU99" s="4">
        <v>6007.25</v>
      </c>
      <c r="BV99" s="4">
        <v>5948.42</v>
      </c>
      <c r="BW99" s="4">
        <v>5890.17</v>
      </c>
      <c r="BX99" s="4">
        <v>5832.49</v>
      </c>
      <c r="BY99" s="4">
        <v>5775.38</v>
      </c>
      <c r="BZ99" s="4">
        <v>5718.82</v>
      </c>
      <c r="CA99" s="4">
        <v>5662.82</v>
      </c>
      <c r="CB99" s="4">
        <v>5607.36</v>
      </c>
      <c r="CC99" s="4">
        <v>5552.45</v>
      </c>
      <c r="CD99" s="4">
        <v>5498.08</v>
      </c>
      <c r="CE99" s="4">
        <v>5444.24</v>
      </c>
      <c r="CF99" s="4">
        <v>5390.92</v>
      </c>
      <c r="CG99" s="4">
        <v>5338.13</v>
      </c>
      <c r="CH99" s="4">
        <v>5285.86</v>
      </c>
      <c r="CI99" s="4">
        <v>5234.09</v>
      </c>
      <c r="CJ99" s="4">
        <v>5182.84</v>
      </c>
      <c r="CK99" s="4">
        <v>5132.08</v>
      </c>
      <c r="CL99" s="4">
        <v>5081.83</v>
      </c>
      <c r="CM99" s="4">
        <v>5032.0600000000004</v>
      </c>
    </row>
    <row r="100" spans="1:91">
      <c r="A100" s="2">
        <v>94</v>
      </c>
      <c r="B100" s="4">
        <v>13553.91</v>
      </c>
      <c r="C100" s="4">
        <v>13433.68</v>
      </c>
      <c r="D100" s="4">
        <v>13314.26</v>
      </c>
      <c r="E100" s="4">
        <v>13195.9</v>
      </c>
      <c r="F100" s="4">
        <v>13078.81</v>
      </c>
      <c r="G100" s="4">
        <v>12962.62</v>
      </c>
      <c r="H100" s="4">
        <v>12847.42</v>
      </c>
      <c r="I100" s="4">
        <v>12733.64</v>
      </c>
      <c r="J100" s="4">
        <v>12620.86</v>
      </c>
      <c r="K100" s="4">
        <v>12508.74</v>
      </c>
      <c r="L100" s="4">
        <v>12397.32</v>
      </c>
      <c r="M100" s="4">
        <v>12286.94</v>
      </c>
      <c r="N100" s="4">
        <v>12177.22</v>
      </c>
      <c r="O100" s="4">
        <v>12067.97</v>
      </c>
      <c r="P100" s="4">
        <v>11959.62</v>
      </c>
      <c r="Q100" s="4">
        <v>11852.45</v>
      </c>
      <c r="R100" s="4">
        <v>11746.48</v>
      </c>
      <c r="S100" s="4">
        <v>11641.54</v>
      </c>
      <c r="T100" s="4">
        <v>11537.5</v>
      </c>
      <c r="U100" s="4">
        <v>11434.15</v>
      </c>
      <c r="V100" s="4">
        <v>11331.05</v>
      </c>
      <c r="W100" s="4">
        <v>11228.42</v>
      </c>
      <c r="X100" s="4">
        <v>11126.88</v>
      </c>
      <c r="Y100" s="4">
        <v>11026.7</v>
      </c>
      <c r="Z100" s="4">
        <v>10927.49</v>
      </c>
      <c r="AA100" s="4">
        <v>10828.79</v>
      </c>
      <c r="AB100" s="4">
        <v>10731.09</v>
      </c>
      <c r="AC100" s="4">
        <v>10634.33</v>
      </c>
      <c r="AD100" s="4">
        <v>10538.33</v>
      </c>
      <c r="AE100" s="4">
        <v>10443.11</v>
      </c>
      <c r="AF100" s="4">
        <v>10348.540000000001</v>
      </c>
      <c r="AG100" s="4">
        <v>10254.709999999999</v>
      </c>
      <c r="AH100" s="4">
        <v>10161.76</v>
      </c>
      <c r="AI100" s="4">
        <v>10069.74</v>
      </c>
      <c r="AJ100" s="4">
        <v>9978.64</v>
      </c>
      <c r="AK100" s="4">
        <v>9888.18</v>
      </c>
      <c r="AL100" s="4">
        <v>9798.59</v>
      </c>
      <c r="AM100" s="4">
        <v>9709.7999999999993</v>
      </c>
      <c r="AN100" s="4">
        <v>9621.35</v>
      </c>
      <c r="AO100" s="4">
        <v>9533.93</v>
      </c>
      <c r="AP100" s="4">
        <v>9447.42</v>
      </c>
      <c r="AQ100" s="4">
        <v>9361.61</v>
      </c>
      <c r="AR100" s="4">
        <v>9276.77</v>
      </c>
      <c r="AS100" s="4">
        <v>9192.48</v>
      </c>
      <c r="AT100" s="4">
        <v>9108.8799999999992</v>
      </c>
      <c r="AU100" s="4">
        <v>9025.5499999999993</v>
      </c>
      <c r="AV100" s="4">
        <v>8942.98</v>
      </c>
      <c r="AW100" s="4">
        <v>8861.17</v>
      </c>
      <c r="AX100" s="4">
        <v>8780.11</v>
      </c>
      <c r="AY100" s="4">
        <v>8699.7900000000009</v>
      </c>
      <c r="AZ100" s="4">
        <v>8620.2000000000007</v>
      </c>
      <c r="BA100" s="4">
        <v>8541.34</v>
      </c>
      <c r="BB100" s="4">
        <v>8463.2000000000007</v>
      </c>
      <c r="BC100" s="4">
        <v>8385.7800000000007</v>
      </c>
      <c r="BD100" s="4">
        <v>8309.07</v>
      </c>
      <c r="BE100" s="4">
        <v>8233.06</v>
      </c>
      <c r="BF100" s="4">
        <v>8157.74</v>
      </c>
      <c r="BG100" s="4">
        <v>8083.11</v>
      </c>
      <c r="BH100" s="4">
        <v>8009.17</v>
      </c>
      <c r="BI100" s="4">
        <v>7935.9</v>
      </c>
      <c r="BJ100" s="4">
        <v>7863.3</v>
      </c>
      <c r="BK100" s="4">
        <v>7791.36</v>
      </c>
      <c r="BL100" s="4">
        <v>7720.09</v>
      </c>
      <c r="BM100" s="4">
        <v>7649.46</v>
      </c>
      <c r="BN100" s="4">
        <v>7579.49</v>
      </c>
      <c r="BO100" s="4">
        <v>7510.15</v>
      </c>
      <c r="BP100" s="4">
        <v>7441.45</v>
      </c>
      <c r="BQ100" s="4">
        <v>7373.37</v>
      </c>
      <c r="BR100" s="4">
        <v>7305.92</v>
      </c>
      <c r="BS100" s="4">
        <v>7239.08</v>
      </c>
      <c r="BT100" s="4">
        <v>7172.86</v>
      </c>
      <c r="BU100" s="4">
        <v>7107.24</v>
      </c>
      <c r="BV100" s="4">
        <v>7042.22</v>
      </c>
      <c r="BW100" s="4">
        <v>6977.8</v>
      </c>
      <c r="BX100" s="4">
        <v>6913.97</v>
      </c>
      <c r="BY100" s="4">
        <v>6850.72</v>
      </c>
      <c r="BZ100" s="4">
        <v>6788.05</v>
      </c>
      <c r="CA100" s="4">
        <v>6725.95</v>
      </c>
      <c r="CB100" s="4">
        <v>6664.42</v>
      </c>
      <c r="CC100" s="4">
        <v>6603.45</v>
      </c>
      <c r="CD100" s="4">
        <v>6543.04</v>
      </c>
      <c r="CE100" s="4">
        <v>6483.19</v>
      </c>
      <c r="CF100" s="4">
        <v>6423.88</v>
      </c>
      <c r="CG100" s="4">
        <v>6365.11</v>
      </c>
      <c r="CH100" s="4">
        <v>6306.88</v>
      </c>
      <c r="CI100" s="4">
        <v>6249.19</v>
      </c>
      <c r="CJ100" s="4">
        <v>6192.02</v>
      </c>
      <c r="CK100" s="4">
        <v>6135.37</v>
      </c>
      <c r="CL100" s="4">
        <v>6079.25</v>
      </c>
      <c r="CM100" s="4">
        <v>6023.63</v>
      </c>
    </row>
    <row r="101" spans="1:91">
      <c r="A101" s="2">
        <v>95</v>
      </c>
      <c r="B101" s="4">
        <v>15288.32</v>
      </c>
      <c r="C101" s="4">
        <v>15162.28</v>
      </c>
      <c r="D101" s="4">
        <v>15037.32</v>
      </c>
      <c r="E101" s="4">
        <v>14913.5</v>
      </c>
      <c r="F101" s="4">
        <v>14790.62</v>
      </c>
      <c r="G101" s="4">
        <v>14668.59</v>
      </c>
      <c r="H101" s="4">
        <v>14547.78</v>
      </c>
      <c r="I101" s="4">
        <v>14428.22</v>
      </c>
      <c r="J101" s="4">
        <v>14309.57</v>
      </c>
      <c r="K101" s="4">
        <v>14191.5</v>
      </c>
      <c r="L101" s="4">
        <v>14074.41</v>
      </c>
      <c r="M101" s="4">
        <v>13958.31</v>
      </c>
      <c r="N101" s="4">
        <v>13842.62</v>
      </c>
      <c r="O101" s="4">
        <v>13727.38</v>
      </c>
      <c r="P101" s="4">
        <v>13612.61</v>
      </c>
      <c r="Q101" s="4">
        <v>13499.29</v>
      </c>
      <c r="R101" s="4">
        <v>13387.55</v>
      </c>
      <c r="S101" s="4">
        <v>13276.47</v>
      </c>
      <c r="T101" s="4">
        <v>13166.2</v>
      </c>
      <c r="U101" s="4">
        <v>13056.54</v>
      </c>
      <c r="V101" s="4">
        <v>12947.23</v>
      </c>
      <c r="W101" s="4">
        <v>12838.54</v>
      </c>
      <c r="X101" s="4">
        <v>12730.75</v>
      </c>
      <c r="Y101" s="4">
        <v>12624.21</v>
      </c>
      <c r="Z101" s="4">
        <v>12518.75</v>
      </c>
      <c r="AA101" s="4">
        <v>12413.92</v>
      </c>
      <c r="AB101" s="4">
        <v>12309.8</v>
      </c>
      <c r="AC101" s="4">
        <v>12206.8</v>
      </c>
      <c r="AD101" s="4">
        <v>12104.36</v>
      </c>
      <c r="AE101" s="4">
        <v>12002.79</v>
      </c>
      <c r="AF101" s="4">
        <v>11901.94</v>
      </c>
      <c r="AG101" s="4">
        <v>11801.75</v>
      </c>
      <c r="AH101" s="4">
        <v>11702.36</v>
      </c>
      <c r="AI101" s="4">
        <v>11603.84</v>
      </c>
      <c r="AJ101" s="4">
        <v>11506.3</v>
      </c>
      <c r="AK101" s="4">
        <v>11409.5</v>
      </c>
      <c r="AL101" s="4">
        <v>11313.48</v>
      </c>
      <c r="AM101" s="4">
        <v>11217.87</v>
      </c>
      <c r="AN101" s="4">
        <v>11123.19</v>
      </c>
      <c r="AO101" s="4">
        <v>11029.49</v>
      </c>
      <c r="AP101" s="4">
        <v>10936.34</v>
      </c>
      <c r="AQ101" s="4">
        <v>10844.03</v>
      </c>
      <c r="AR101" s="4">
        <v>10752.59</v>
      </c>
      <c r="AS101" s="4">
        <v>10661.86</v>
      </c>
      <c r="AT101" s="4">
        <v>10571.21</v>
      </c>
      <c r="AU101" s="4">
        <v>10481.33</v>
      </c>
      <c r="AV101" s="4">
        <v>10392.209999999999</v>
      </c>
      <c r="AW101" s="4">
        <v>10303.85</v>
      </c>
      <c r="AX101" s="4">
        <v>10216.25</v>
      </c>
      <c r="AY101" s="4">
        <v>10129.379999999999</v>
      </c>
      <c r="AZ101" s="4">
        <v>10043.26</v>
      </c>
      <c r="BA101" s="4">
        <v>9957.8700000000008</v>
      </c>
      <c r="BB101" s="4">
        <v>9873.2000000000007</v>
      </c>
      <c r="BC101" s="4">
        <v>9789.26</v>
      </c>
      <c r="BD101" s="4">
        <v>9706.02</v>
      </c>
      <c r="BE101" s="4">
        <v>9623.5</v>
      </c>
      <c r="BF101" s="4">
        <v>9541.68</v>
      </c>
      <c r="BG101" s="4">
        <v>9460.5499999999993</v>
      </c>
      <c r="BH101" s="4">
        <v>9380.11</v>
      </c>
      <c r="BI101" s="4">
        <v>9300.36</v>
      </c>
      <c r="BJ101" s="4">
        <v>9221.2800000000007</v>
      </c>
      <c r="BK101" s="4">
        <v>9142.8799999999992</v>
      </c>
      <c r="BL101" s="4">
        <v>9065.14</v>
      </c>
      <c r="BM101" s="4">
        <v>8988.07</v>
      </c>
      <c r="BN101" s="4">
        <v>8911.65</v>
      </c>
      <c r="BO101" s="4">
        <v>8835.8799999999992</v>
      </c>
      <c r="BP101" s="4">
        <v>8760.75</v>
      </c>
      <c r="BQ101" s="4">
        <v>8686.26</v>
      </c>
      <c r="BR101" s="4">
        <v>8612.41</v>
      </c>
      <c r="BS101" s="4">
        <v>8539.18</v>
      </c>
      <c r="BT101" s="4">
        <v>8466.58</v>
      </c>
      <c r="BU101" s="4">
        <v>8394.59</v>
      </c>
      <c r="BV101" s="4">
        <v>8323.2199999999993</v>
      </c>
      <c r="BW101" s="4">
        <v>8252.4500000000007</v>
      </c>
      <c r="BX101" s="4">
        <v>8182.29</v>
      </c>
      <c r="BY101" s="4">
        <v>8112.72</v>
      </c>
      <c r="BZ101" s="4">
        <v>8043.74</v>
      </c>
      <c r="CA101" s="4">
        <v>7975.35</v>
      </c>
      <c r="CB101" s="4">
        <v>7907.54</v>
      </c>
      <c r="CC101" s="4">
        <v>7840.31</v>
      </c>
      <c r="CD101" s="4">
        <v>7773.64</v>
      </c>
      <c r="CE101" s="4">
        <v>7707.55</v>
      </c>
      <c r="CF101" s="4">
        <v>7642.02</v>
      </c>
      <c r="CG101" s="4">
        <v>7577.04</v>
      </c>
      <c r="CH101" s="4">
        <v>7512.62</v>
      </c>
      <c r="CI101" s="4">
        <v>7448.74</v>
      </c>
      <c r="CJ101" s="4">
        <v>7385.41</v>
      </c>
      <c r="CK101" s="4">
        <v>7322.62</v>
      </c>
      <c r="CL101" s="4">
        <v>7260.36</v>
      </c>
      <c r="CM101" s="4">
        <v>7198.63</v>
      </c>
    </row>
    <row r="102" spans="1:91">
      <c r="A102" s="2">
        <v>96</v>
      </c>
      <c r="B102" s="4">
        <v>17243.71</v>
      </c>
      <c r="C102" s="4">
        <v>17112.88</v>
      </c>
      <c r="D102" s="4">
        <v>16983</v>
      </c>
      <c r="E102" s="4">
        <v>16854.14</v>
      </c>
      <c r="F102" s="4">
        <v>16726.240000000002</v>
      </c>
      <c r="G102" s="4">
        <v>16599.23</v>
      </c>
      <c r="H102" s="4">
        <v>16472.75</v>
      </c>
      <c r="I102" s="4">
        <v>16347.67</v>
      </c>
      <c r="J102" s="4">
        <v>16223.72</v>
      </c>
      <c r="K102" s="4">
        <v>16100.27</v>
      </c>
      <c r="L102" s="4">
        <v>15977.86</v>
      </c>
      <c r="M102" s="4">
        <v>15856.44</v>
      </c>
      <c r="N102" s="4">
        <v>15735.21</v>
      </c>
      <c r="O102" s="4">
        <v>15614.03</v>
      </c>
      <c r="P102" s="4">
        <v>15493.89</v>
      </c>
      <c r="Q102" s="4">
        <v>15375.13</v>
      </c>
      <c r="R102" s="4">
        <v>15257.49</v>
      </c>
      <c r="S102" s="4">
        <v>15140.68</v>
      </c>
      <c r="T102" s="4">
        <v>15024.51</v>
      </c>
      <c r="U102" s="4">
        <v>14909.07</v>
      </c>
      <c r="V102" s="4">
        <v>14794.27</v>
      </c>
      <c r="W102" s="4">
        <v>14679.52</v>
      </c>
      <c r="X102" s="4">
        <v>14565.68</v>
      </c>
      <c r="Y102" s="4">
        <v>14453.44</v>
      </c>
      <c r="Z102" s="4">
        <v>14341.82</v>
      </c>
      <c r="AA102" s="4">
        <v>14230.94</v>
      </c>
      <c r="AB102" s="4">
        <v>14121</v>
      </c>
      <c r="AC102" s="4">
        <v>14011.57</v>
      </c>
      <c r="AD102" s="4">
        <v>13903.32</v>
      </c>
      <c r="AE102" s="4">
        <v>13795.72</v>
      </c>
      <c r="AF102" s="4">
        <v>13688.61</v>
      </c>
      <c r="AG102" s="4">
        <v>13582.01</v>
      </c>
      <c r="AH102" s="4">
        <v>13476.19</v>
      </c>
      <c r="AI102" s="4">
        <v>13371.6</v>
      </c>
      <c r="AJ102" s="4">
        <v>13267.88</v>
      </c>
      <c r="AK102" s="4">
        <v>13164.78</v>
      </c>
      <c r="AL102" s="4">
        <v>13062.44</v>
      </c>
      <c r="AM102" s="4">
        <v>12960.84</v>
      </c>
      <c r="AN102" s="4">
        <v>12859.82</v>
      </c>
      <c r="AO102" s="4">
        <v>12759.44</v>
      </c>
      <c r="AP102" s="4">
        <v>12659.79</v>
      </c>
      <c r="AQ102" s="4">
        <v>12561.1</v>
      </c>
      <c r="AR102" s="4">
        <v>12463.42</v>
      </c>
      <c r="AS102" s="4">
        <v>12365.54</v>
      </c>
      <c r="AT102" s="4">
        <v>12268.43</v>
      </c>
      <c r="AU102" s="4">
        <v>12172.08</v>
      </c>
      <c r="AV102" s="4">
        <v>12076.48</v>
      </c>
      <c r="AW102" s="4">
        <v>11981.64</v>
      </c>
      <c r="AX102" s="4">
        <v>11887.54</v>
      </c>
      <c r="AY102" s="4">
        <v>11794.18</v>
      </c>
      <c r="AZ102" s="4">
        <v>11701.56</v>
      </c>
      <c r="BA102" s="4">
        <v>11609.66</v>
      </c>
      <c r="BB102" s="4">
        <v>11518.48</v>
      </c>
      <c r="BC102" s="4">
        <v>11428.02</v>
      </c>
      <c r="BD102" s="4">
        <v>11338.27</v>
      </c>
      <c r="BE102" s="4">
        <v>11249.23</v>
      </c>
      <c r="BF102" s="4">
        <v>11160.88</v>
      </c>
      <c r="BG102" s="4">
        <v>11073.23</v>
      </c>
      <c r="BH102" s="4">
        <v>10986.27</v>
      </c>
      <c r="BI102" s="4">
        <v>10899.98</v>
      </c>
      <c r="BJ102" s="4">
        <v>10814.38</v>
      </c>
      <c r="BK102" s="4">
        <v>10729.45</v>
      </c>
      <c r="BL102" s="4">
        <v>10645.19</v>
      </c>
      <c r="BM102" s="4">
        <v>10561.58</v>
      </c>
      <c r="BN102" s="4">
        <v>10478.64</v>
      </c>
      <c r="BO102" s="4">
        <v>10396.34</v>
      </c>
      <c r="BP102" s="4">
        <v>10314.700000000001</v>
      </c>
      <c r="BQ102" s="4">
        <v>10233.69</v>
      </c>
      <c r="BR102" s="4">
        <v>10153.32</v>
      </c>
      <c r="BS102" s="4">
        <v>10073.58</v>
      </c>
      <c r="BT102" s="4">
        <v>9994.4699999999993</v>
      </c>
      <c r="BU102" s="4">
        <v>9915.98</v>
      </c>
      <c r="BV102" s="4">
        <v>9838.1</v>
      </c>
      <c r="BW102" s="4">
        <v>9760.84</v>
      </c>
      <c r="BX102" s="4">
        <v>9684.18</v>
      </c>
      <c r="BY102" s="4">
        <v>9608.1299999999992</v>
      </c>
      <c r="BZ102" s="4">
        <v>9532.67</v>
      </c>
      <c r="CA102" s="4">
        <v>9457.7999999999993</v>
      </c>
      <c r="CB102" s="4">
        <v>9383.5300000000007</v>
      </c>
      <c r="CC102" s="4">
        <v>9309.83</v>
      </c>
      <c r="CD102" s="4">
        <v>9236.7199999999993</v>
      </c>
      <c r="CE102" s="4">
        <v>9164.18</v>
      </c>
      <c r="CF102" s="4">
        <v>9092.2099999999991</v>
      </c>
      <c r="CG102" s="4">
        <v>9020.7999999999993</v>
      </c>
      <c r="CH102" s="4">
        <v>8949.9500000000007</v>
      </c>
      <c r="CI102" s="4">
        <v>8879.67</v>
      </c>
      <c r="CJ102" s="4">
        <v>8809.93</v>
      </c>
      <c r="CK102" s="4">
        <v>8740.74</v>
      </c>
      <c r="CL102" s="4">
        <v>8672.1</v>
      </c>
      <c r="CM102" s="4">
        <v>8603.99</v>
      </c>
    </row>
    <row r="103" spans="1:91">
      <c r="A103" s="2">
        <v>97</v>
      </c>
      <c r="B103" s="4">
        <v>19447.27</v>
      </c>
      <c r="C103" s="4">
        <v>19311.98</v>
      </c>
      <c r="D103" s="4">
        <v>19177.73</v>
      </c>
      <c r="E103" s="4">
        <v>19044.47</v>
      </c>
      <c r="F103" s="4">
        <v>18912.21</v>
      </c>
      <c r="G103" s="4">
        <v>18780.400000000001</v>
      </c>
      <c r="H103" s="4">
        <v>18649.490000000002</v>
      </c>
      <c r="I103" s="4">
        <v>18519.919999999998</v>
      </c>
      <c r="J103" s="4">
        <v>18390.95</v>
      </c>
      <c r="K103" s="4">
        <v>18262.86</v>
      </c>
      <c r="L103" s="4">
        <v>18135.919999999998</v>
      </c>
      <c r="M103" s="4">
        <v>18009.13</v>
      </c>
      <c r="N103" s="4">
        <v>17882.919999999998</v>
      </c>
      <c r="O103" s="4">
        <v>17757.32</v>
      </c>
      <c r="P103" s="4">
        <v>17632.16</v>
      </c>
      <c r="Q103" s="4">
        <v>17508.16</v>
      </c>
      <c r="R103" s="4">
        <v>17385.400000000001</v>
      </c>
      <c r="S103" s="4">
        <v>17263.46</v>
      </c>
      <c r="T103" s="4">
        <v>17142.150000000001</v>
      </c>
      <c r="U103" s="4">
        <v>17021.64</v>
      </c>
      <c r="V103" s="4">
        <v>16901.189999999999</v>
      </c>
      <c r="W103" s="4">
        <v>16781.02</v>
      </c>
      <c r="X103" s="4">
        <v>16662.189999999999</v>
      </c>
      <c r="Y103" s="4">
        <v>16544.39</v>
      </c>
      <c r="Z103" s="4">
        <v>16427.509999999998</v>
      </c>
      <c r="AA103" s="4">
        <v>16310.95</v>
      </c>
      <c r="AB103" s="4">
        <v>16195.11</v>
      </c>
      <c r="AC103" s="4">
        <v>16080.54</v>
      </c>
      <c r="AD103" s="4">
        <v>15966.3</v>
      </c>
      <c r="AE103" s="4">
        <v>15852.88</v>
      </c>
      <c r="AF103" s="4">
        <v>15740.11</v>
      </c>
      <c r="AG103" s="4">
        <v>15627.71</v>
      </c>
      <c r="AH103" s="4">
        <v>15516.19</v>
      </c>
      <c r="AI103" s="4">
        <v>15405.84</v>
      </c>
      <c r="AJ103" s="4">
        <v>15296.46</v>
      </c>
      <c r="AK103" s="4">
        <v>15187.45</v>
      </c>
      <c r="AL103" s="4">
        <v>15079.06</v>
      </c>
      <c r="AM103" s="4">
        <v>14971.41</v>
      </c>
      <c r="AN103" s="4">
        <v>14864.38</v>
      </c>
      <c r="AO103" s="4">
        <v>14757.83</v>
      </c>
      <c r="AP103" s="4">
        <v>14652.11</v>
      </c>
      <c r="AQ103" s="4">
        <v>14547.52</v>
      </c>
      <c r="AR103" s="4">
        <v>14442.73</v>
      </c>
      <c r="AS103" s="4">
        <v>14338.7</v>
      </c>
      <c r="AT103" s="4">
        <v>14235.41</v>
      </c>
      <c r="AU103" s="4">
        <v>14132.87</v>
      </c>
      <c r="AV103" s="4">
        <v>14031.06</v>
      </c>
      <c r="AW103" s="4">
        <v>13929.99</v>
      </c>
      <c r="AX103" s="4">
        <v>13829.65</v>
      </c>
      <c r="AY103" s="4">
        <v>13730.03</v>
      </c>
      <c r="AZ103" s="4">
        <v>13631.13</v>
      </c>
      <c r="BA103" s="4">
        <v>13532.94</v>
      </c>
      <c r="BB103" s="4">
        <v>13435.46</v>
      </c>
      <c r="BC103" s="4">
        <v>13338.68</v>
      </c>
      <c r="BD103" s="4">
        <v>13242.6</v>
      </c>
      <c r="BE103" s="4">
        <v>13147.21</v>
      </c>
      <c r="BF103" s="4">
        <v>13052.5</v>
      </c>
      <c r="BG103" s="4">
        <v>12958.48</v>
      </c>
      <c r="BH103" s="4">
        <v>12865.14</v>
      </c>
      <c r="BI103" s="4">
        <v>12772.47</v>
      </c>
      <c r="BJ103" s="4">
        <v>12680.46</v>
      </c>
      <c r="BK103" s="4">
        <v>12589.12</v>
      </c>
      <c r="BL103" s="4">
        <v>12498.44</v>
      </c>
      <c r="BM103" s="4">
        <v>12408.41</v>
      </c>
      <c r="BN103" s="4">
        <v>12319.03</v>
      </c>
      <c r="BO103" s="4">
        <v>12230.29</v>
      </c>
      <c r="BP103" s="4">
        <v>12142.19</v>
      </c>
      <c r="BQ103" s="4">
        <v>12054.72</v>
      </c>
      <c r="BR103" s="4">
        <v>11967.89</v>
      </c>
      <c r="BS103" s="4">
        <v>11881.68</v>
      </c>
      <c r="BT103" s="4">
        <v>11796.09</v>
      </c>
      <c r="BU103" s="4">
        <v>11711.12</v>
      </c>
      <c r="BV103" s="4">
        <v>11626.77</v>
      </c>
      <c r="BW103" s="4">
        <v>11543.01</v>
      </c>
      <c r="BX103" s="4">
        <v>11459.87</v>
      </c>
      <c r="BY103" s="4">
        <v>11377.32</v>
      </c>
      <c r="BZ103" s="4">
        <v>11295.36</v>
      </c>
      <c r="CA103" s="4">
        <v>11214</v>
      </c>
      <c r="CB103" s="4">
        <v>11133.22</v>
      </c>
      <c r="CC103" s="4">
        <v>11053.02</v>
      </c>
      <c r="CD103" s="4">
        <v>10973.41</v>
      </c>
      <c r="CE103" s="4">
        <v>10894.36</v>
      </c>
      <c r="CF103" s="4">
        <v>10815.89</v>
      </c>
      <c r="CG103" s="4">
        <v>10737.98</v>
      </c>
      <c r="CH103" s="4">
        <v>10660.63</v>
      </c>
      <c r="CI103" s="4">
        <v>10583.83</v>
      </c>
      <c r="CJ103" s="4">
        <v>10507.6</v>
      </c>
      <c r="CK103" s="4">
        <v>10431.91</v>
      </c>
      <c r="CL103" s="4">
        <v>10356.76</v>
      </c>
      <c r="CM103" s="4">
        <v>10282.16</v>
      </c>
    </row>
    <row r="104" spans="1:91">
      <c r="A104" s="2">
        <v>98</v>
      </c>
      <c r="B104" s="4">
        <v>21905.5</v>
      </c>
      <c r="C104" s="4">
        <v>21766.87</v>
      </c>
      <c r="D104" s="4">
        <v>21629.16</v>
      </c>
      <c r="E104" s="4">
        <v>21492.95</v>
      </c>
      <c r="F104" s="4">
        <v>21357.64</v>
      </c>
      <c r="G104" s="4">
        <v>21222.5</v>
      </c>
      <c r="H104" s="4">
        <v>21088.09</v>
      </c>
      <c r="I104" s="4">
        <v>20954.82</v>
      </c>
      <c r="J104" s="4">
        <v>20822.330000000002</v>
      </c>
      <c r="K104" s="4">
        <v>20690.41</v>
      </c>
      <c r="L104" s="4">
        <v>20559.060000000001</v>
      </c>
      <c r="M104" s="4">
        <v>20428.53</v>
      </c>
      <c r="N104" s="4">
        <v>20299.09</v>
      </c>
      <c r="O104" s="4">
        <v>20169.439999999999</v>
      </c>
      <c r="P104" s="4">
        <v>20039.919999999998</v>
      </c>
      <c r="Q104" s="4">
        <v>19912.21</v>
      </c>
      <c r="R104" s="4">
        <v>19785.47</v>
      </c>
      <c r="S104" s="4">
        <v>19659.2</v>
      </c>
      <c r="T104" s="4">
        <v>19533.71</v>
      </c>
      <c r="U104" s="4">
        <v>19408.59</v>
      </c>
      <c r="V104" s="4">
        <v>19283.52</v>
      </c>
      <c r="W104" s="4">
        <v>19159.080000000002</v>
      </c>
      <c r="X104" s="4">
        <v>19035.59</v>
      </c>
      <c r="Y104" s="4">
        <v>18913.68</v>
      </c>
      <c r="Z104" s="4">
        <v>18792.12</v>
      </c>
      <c r="AA104" s="4">
        <v>18670.54</v>
      </c>
      <c r="AB104" s="4">
        <v>18550.45</v>
      </c>
      <c r="AC104" s="4">
        <v>18431.07</v>
      </c>
      <c r="AD104" s="4">
        <v>18311.98</v>
      </c>
      <c r="AE104" s="4">
        <v>18193.57</v>
      </c>
      <c r="AF104" s="4">
        <v>18075.82</v>
      </c>
      <c r="AG104" s="4">
        <v>17958.8</v>
      </c>
      <c r="AH104" s="4">
        <v>17842.54</v>
      </c>
      <c r="AI104" s="4">
        <v>17727.14</v>
      </c>
      <c r="AJ104" s="4">
        <v>17612.310000000001</v>
      </c>
      <c r="AK104" s="4">
        <v>17497.98</v>
      </c>
      <c r="AL104" s="4">
        <v>17384.45</v>
      </c>
      <c r="AM104" s="4">
        <v>17271.52</v>
      </c>
      <c r="AN104" s="4">
        <v>17159.02</v>
      </c>
      <c r="AO104" s="4">
        <v>17047.43</v>
      </c>
      <c r="AP104" s="4">
        <v>16936.57</v>
      </c>
      <c r="AQ104" s="4">
        <v>16825.59</v>
      </c>
      <c r="AR104" s="4">
        <v>16715.32</v>
      </c>
      <c r="AS104" s="4">
        <v>16605.79</v>
      </c>
      <c r="AT104" s="4">
        <v>16496.97</v>
      </c>
      <c r="AU104" s="4">
        <v>16388.86</v>
      </c>
      <c r="AV104" s="4">
        <v>16281.46</v>
      </c>
      <c r="AW104" s="4">
        <v>16174.77</v>
      </c>
      <c r="AX104" s="4">
        <v>16068.77</v>
      </c>
      <c r="AY104" s="4">
        <v>15963.47</v>
      </c>
      <c r="AZ104" s="4">
        <v>15858.86</v>
      </c>
      <c r="BA104" s="4">
        <v>15754.93</v>
      </c>
      <c r="BB104" s="4">
        <v>15651.69</v>
      </c>
      <c r="BC104" s="4">
        <v>15549.12</v>
      </c>
      <c r="BD104" s="4">
        <v>15447.22</v>
      </c>
      <c r="BE104" s="4">
        <v>15346</v>
      </c>
      <c r="BF104" s="4">
        <v>15245.43</v>
      </c>
      <c r="BG104" s="4">
        <v>15145.53</v>
      </c>
      <c r="BH104" s="4">
        <v>15046.28</v>
      </c>
      <c r="BI104" s="4">
        <v>14947.67</v>
      </c>
      <c r="BJ104" s="4">
        <v>14849.72</v>
      </c>
      <c r="BK104" s="4">
        <v>14752.41</v>
      </c>
      <c r="BL104" s="4">
        <v>14655.73</v>
      </c>
      <c r="BM104" s="4">
        <v>14559.69</v>
      </c>
      <c r="BN104" s="4">
        <v>14464.28</v>
      </c>
      <c r="BO104" s="4">
        <v>14369.49</v>
      </c>
      <c r="BP104" s="4">
        <v>14275.33</v>
      </c>
      <c r="BQ104" s="4">
        <v>14181.78</v>
      </c>
      <c r="BR104" s="4">
        <v>14088.84</v>
      </c>
      <c r="BS104" s="4">
        <v>13996.52</v>
      </c>
      <c r="BT104" s="4">
        <v>13904.8</v>
      </c>
      <c r="BU104" s="4">
        <v>13813.68</v>
      </c>
      <c r="BV104" s="4">
        <v>13723.15</v>
      </c>
      <c r="BW104" s="4">
        <v>13633.22</v>
      </c>
      <c r="BX104" s="4">
        <v>13543.88</v>
      </c>
      <c r="BY104" s="4">
        <v>13455.13</v>
      </c>
      <c r="BZ104" s="4">
        <v>13366.95</v>
      </c>
      <c r="CA104" s="4">
        <v>13279.36</v>
      </c>
      <c r="CB104" s="4">
        <v>13192.34</v>
      </c>
      <c r="CC104" s="4">
        <v>13105.89</v>
      </c>
      <c r="CD104" s="4">
        <v>13020</v>
      </c>
      <c r="CE104" s="4">
        <v>12934.68</v>
      </c>
      <c r="CF104" s="4">
        <v>12849.92</v>
      </c>
      <c r="CG104" s="4">
        <v>12765.71</v>
      </c>
      <c r="CH104" s="4">
        <v>12682.05</v>
      </c>
      <c r="CI104" s="4">
        <v>12598.95</v>
      </c>
      <c r="CJ104" s="4">
        <v>12516.38</v>
      </c>
      <c r="CK104" s="4">
        <v>12434.36</v>
      </c>
      <c r="CL104" s="4">
        <v>12352.88</v>
      </c>
      <c r="CM104" s="4">
        <v>12271.93</v>
      </c>
    </row>
    <row r="105" spans="1:91">
      <c r="A105" s="2">
        <v>99</v>
      </c>
      <c r="B105" s="4">
        <v>24611.87</v>
      </c>
      <c r="C105" s="4">
        <v>24471.93</v>
      </c>
      <c r="D105" s="4">
        <v>24332.77</v>
      </c>
      <c r="E105" s="4">
        <v>24194.79</v>
      </c>
      <c r="F105" s="4">
        <v>24057.3</v>
      </c>
      <c r="G105" s="4">
        <v>23920.01</v>
      </c>
      <c r="H105" s="4">
        <v>23783.8</v>
      </c>
      <c r="I105" s="4">
        <v>23648.42</v>
      </c>
      <c r="J105" s="4">
        <v>23513.759999999998</v>
      </c>
      <c r="K105" s="4">
        <v>23379.86</v>
      </c>
      <c r="L105" s="4">
        <v>23246.14</v>
      </c>
      <c r="M105" s="4">
        <v>23113.47</v>
      </c>
      <c r="N105" s="4">
        <v>22981.01</v>
      </c>
      <c r="O105" s="4">
        <v>22848.83</v>
      </c>
      <c r="P105" s="4">
        <v>22717.7</v>
      </c>
      <c r="Q105" s="4">
        <v>22586.99</v>
      </c>
      <c r="R105" s="4">
        <v>22457.200000000001</v>
      </c>
      <c r="S105" s="4">
        <v>22328.59</v>
      </c>
      <c r="T105" s="4">
        <v>22199.98</v>
      </c>
      <c r="U105" s="4">
        <v>22071.17</v>
      </c>
      <c r="V105" s="4">
        <v>21943.200000000001</v>
      </c>
      <c r="W105" s="4">
        <v>21815.74</v>
      </c>
      <c r="X105" s="4">
        <v>21689.89</v>
      </c>
      <c r="Y105" s="4">
        <v>21564.799999999999</v>
      </c>
      <c r="Z105" s="4">
        <v>21439.3</v>
      </c>
      <c r="AA105" s="4">
        <v>21315.21</v>
      </c>
      <c r="AB105" s="4">
        <v>21191.86</v>
      </c>
      <c r="AC105" s="4">
        <v>21068.58</v>
      </c>
      <c r="AD105" s="4">
        <v>20945.91</v>
      </c>
      <c r="AE105" s="4">
        <v>20823.75</v>
      </c>
      <c r="AF105" s="4">
        <v>20702.91</v>
      </c>
      <c r="AG105" s="4">
        <v>20582.310000000001</v>
      </c>
      <c r="AH105" s="4">
        <v>20461.919999999998</v>
      </c>
      <c r="AI105" s="4">
        <v>20342.759999999998</v>
      </c>
      <c r="AJ105" s="4">
        <v>20223.88</v>
      </c>
      <c r="AK105" s="4">
        <v>20105.36</v>
      </c>
      <c r="AL105" s="4">
        <v>19987.77</v>
      </c>
      <c r="AM105" s="4">
        <v>19870.900000000001</v>
      </c>
      <c r="AN105" s="4">
        <v>19754.57</v>
      </c>
      <c r="AO105" s="4">
        <v>19638.75</v>
      </c>
      <c r="AP105" s="4">
        <v>19522.78</v>
      </c>
      <c r="AQ105" s="4">
        <v>19407.509999999998</v>
      </c>
      <c r="AR105" s="4">
        <v>19292.91</v>
      </c>
      <c r="AS105" s="4">
        <v>19178.990000000002</v>
      </c>
      <c r="AT105" s="4">
        <v>19065.740000000002</v>
      </c>
      <c r="AU105" s="4">
        <v>18953.16</v>
      </c>
      <c r="AV105" s="4">
        <v>18841.240000000002</v>
      </c>
      <c r="AW105" s="4">
        <v>18729.990000000002</v>
      </c>
      <c r="AX105" s="4">
        <v>18619.39</v>
      </c>
      <c r="AY105" s="4">
        <v>18509.45</v>
      </c>
      <c r="AZ105" s="4">
        <v>18400.150000000001</v>
      </c>
      <c r="BA105" s="4">
        <v>18291.5</v>
      </c>
      <c r="BB105" s="4">
        <v>18183.490000000002</v>
      </c>
      <c r="BC105" s="4">
        <v>18076.12</v>
      </c>
      <c r="BD105" s="4">
        <v>17969.39</v>
      </c>
      <c r="BE105" s="4">
        <v>17863.28</v>
      </c>
      <c r="BF105" s="4">
        <v>17757.8</v>
      </c>
      <c r="BG105" s="4">
        <v>17652.939999999999</v>
      </c>
      <c r="BH105" s="4">
        <v>17548.71</v>
      </c>
      <c r="BI105" s="4">
        <v>17445.080000000002</v>
      </c>
      <c r="BJ105" s="4">
        <v>17342.07</v>
      </c>
      <c r="BK105" s="4">
        <v>17239.669999999998</v>
      </c>
      <c r="BL105" s="4">
        <v>17137.87</v>
      </c>
      <c r="BM105" s="4">
        <v>17036.68</v>
      </c>
      <c r="BN105" s="4">
        <v>16936.080000000002</v>
      </c>
      <c r="BO105" s="4">
        <v>16836.07</v>
      </c>
      <c r="BP105" s="4">
        <v>16736.66</v>
      </c>
      <c r="BQ105" s="4">
        <v>16637.830000000002</v>
      </c>
      <c r="BR105" s="4">
        <v>16539.59</v>
      </c>
      <c r="BS105" s="4">
        <v>16441.93</v>
      </c>
      <c r="BT105" s="4">
        <v>16344.84</v>
      </c>
      <c r="BU105" s="4">
        <v>16248.33</v>
      </c>
      <c r="BV105" s="4">
        <v>16152.38</v>
      </c>
      <c r="BW105" s="4">
        <v>16057</v>
      </c>
      <c r="BX105" s="4">
        <v>15962.19</v>
      </c>
      <c r="BY105" s="4">
        <v>15867.94</v>
      </c>
      <c r="BZ105" s="4">
        <v>15774.24</v>
      </c>
      <c r="CA105" s="4">
        <v>15681.1</v>
      </c>
      <c r="CB105" s="4">
        <v>15588.5</v>
      </c>
      <c r="CC105" s="4">
        <v>15496.45</v>
      </c>
      <c r="CD105" s="4">
        <v>15404.95</v>
      </c>
      <c r="CE105" s="4">
        <v>15313.99</v>
      </c>
      <c r="CF105" s="4">
        <v>15223.56</v>
      </c>
      <c r="CG105" s="4">
        <v>15133.67</v>
      </c>
      <c r="CH105" s="4">
        <v>15044.3</v>
      </c>
      <c r="CI105" s="4">
        <v>14955.47</v>
      </c>
      <c r="CJ105" s="4">
        <v>14867.16</v>
      </c>
      <c r="CK105" s="4">
        <v>14779.37</v>
      </c>
      <c r="CL105" s="4">
        <v>14692.1</v>
      </c>
      <c r="CM105" s="4">
        <v>14605.35</v>
      </c>
    </row>
    <row r="106" spans="1:91">
      <c r="A106" s="2">
        <v>100</v>
      </c>
      <c r="B106" s="4">
        <v>27542.62</v>
      </c>
      <c r="C106" s="4">
        <v>27403.07</v>
      </c>
      <c r="D106" s="4">
        <v>27264.84</v>
      </c>
      <c r="E106" s="4">
        <v>27126.39</v>
      </c>
      <c r="F106" s="4">
        <v>26988.26</v>
      </c>
      <c r="G106" s="4">
        <v>26851.34</v>
      </c>
      <c r="H106" s="4">
        <v>26715.56</v>
      </c>
      <c r="I106" s="4">
        <v>26580.35</v>
      </c>
      <c r="J106" s="4">
        <v>26445.52</v>
      </c>
      <c r="K106" s="4">
        <v>26311.34</v>
      </c>
      <c r="L106" s="4">
        <v>26177.52</v>
      </c>
      <c r="M106" s="4">
        <v>26043.84</v>
      </c>
      <c r="N106" s="4">
        <v>25911.31</v>
      </c>
      <c r="O106" s="4">
        <v>25778.6</v>
      </c>
      <c r="P106" s="4">
        <v>25645.98</v>
      </c>
      <c r="Q106" s="4">
        <v>25514.51</v>
      </c>
      <c r="R106" s="4">
        <v>25384.04</v>
      </c>
      <c r="S106" s="4">
        <v>25254.29</v>
      </c>
      <c r="T106" s="4">
        <v>25124.04</v>
      </c>
      <c r="U106" s="4">
        <v>24994.83</v>
      </c>
      <c r="V106" s="4">
        <v>24866.53</v>
      </c>
      <c r="W106" s="4">
        <v>24738.799999999999</v>
      </c>
      <c r="X106" s="4">
        <v>24610.68</v>
      </c>
      <c r="Y106" s="4">
        <v>24483.05</v>
      </c>
      <c r="Z106" s="4">
        <v>24357.16</v>
      </c>
      <c r="AA106" s="4">
        <v>24231.5</v>
      </c>
      <c r="AB106" s="4">
        <v>24106.5</v>
      </c>
      <c r="AC106" s="4">
        <v>23981.73</v>
      </c>
      <c r="AD106" s="4">
        <v>23856.9</v>
      </c>
      <c r="AE106" s="4">
        <v>23733.42</v>
      </c>
      <c r="AF106" s="4">
        <v>23610.34</v>
      </c>
      <c r="AG106" s="4">
        <v>23487.64</v>
      </c>
      <c r="AH106" s="4">
        <v>23365.83</v>
      </c>
      <c r="AI106" s="4">
        <v>23244.240000000002</v>
      </c>
      <c r="AJ106" s="4">
        <v>23122.97</v>
      </c>
      <c r="AK106" s="4">
        <v>23002.51</v>
      </c>
      <c r="AL106" s="4">
        <v>22882.7</v>
      </c>
      <c r="AM106" s="4">
        <v>22763.24</v>
      </c>
      <c r="AN106" s="4">
        <v>22644.21</v>
      </c>
      <c r="AO106" s="4">
        <v>22525.05</v>
      </c>
      <c r="AP106" s="4">
        <v>22406.51</v>
      </c>
      <c r="AQ106" s="4">
        <v>22288.6</v>
      </c>
      <c r="AR106" s="4">
        <v>22171.32</v>
      </c>
      <c r="AS106" s="4">
        <v>22054.65</v>
      </c>
      <c r="AT106" s="4">
        <v>21938.59</v>
      </c>
      <c r="AU106" s="4">
        <v>21823.14</v>
      </c>
      <c r="AV106" s="4">
        <v>21708.3</v>
      </c>
      <c r="AW106" s="4">
        <v>21594.07</v>
      </c>
      <c r="AX106" s="4">
        <v>21480.43</v>
      </c>
      <c r="AY106" s="4">
        <v>21367.4</v>
      </c>
      <c r="AZ106" s="4">
        <v>21254.959999999999</v>
      </c>
      <c r="BA106" s="4">
        <v>21143.11</v>
      </c>
      <c r="BB106" s="4">
        <v>21031.85</v>
      </c>
      <c r="BC106" s="4">
        <v>20921.169999999998</v>
      </c>
      <c r="BD106" s="4">
        <v>20811.080000000002</v>
      </c>
      <c r="BE106" s="4">
        <v>20701.57</v>
      </c>
      <c r="BF106" s="4">
        <v>20592.63</v>
      </c>
      <c r="BG106" s="4">
        <v>20484.27</v>
      </c>
      <c r="BH106" s="4">
        <v>20376.47</v>
      </c>
      <c r="BI106" s="4">
        <v>20269.25</v>
      </c>
      <c r="BJ106" s="4">
        <v>20162.59</v>
      </c>
      <c r="BK106" s="4">
        <v>20056.490000000002</v>
      </c>
      <c r="BL106" s="4">
        <v>19950.939999999999</v>
      </c>
      <c r="BM106" s="4">
        <v>19845.96</v>
      </c>
      <c r="BN106" s="4">
        <v>19741.52</v>
      </c>
      <c r="BO106" s="4">
        <v>19637.64</v>
      </c>
      <c r="BP106" s="4">
        <v>19534.3</v>
      </c>
      <c r="BQ106" s="4">
        <v>19431.5</v>
      </c>
      <c r="BR106" s="4">
        <v>19329.25</v>
      </c>
      <c r="BS106" s="4">
        <v>19227.53</v>
      </c>
      <c r="BT106" s="4">
        <v>19126.349999999999</v>
      </c>
      <c r="BU106" s="4">
        <v>19025.71</v>
      </c>
      <c r="BV106" s="4">
        <v>18925.59</v>
      </c>
      <c r="BW106" s="4">
        <v>18826</v>
      </c>
      <c r="BX106" s="4">
        <v>18726.93</v>
      </c>
      <c r="BY106" s="4">
        <v>18628.38</v>
      </c>
      <c r="BZ106" s="4">
        <v>18530.36</v>
      </c>
      <c r="CA106" s="4">
        <v>18432.849999999999</v>
      </c>
      <c r="CB106" s="4">
        <v>18335.849999999999</v>
      </c>
      <c r="CC106" s="4">
        <v>18239.36</v>
      </c>
      <c r="CD106" s="4">
        <v>18143.38</v>
      </c>
      <c r="CE106" s="4">
        <v>18047.900000000001</v>
      </c>
      <c r="CF106" s="4">
        <v>17952.93</v>
      </c>
      <c r="CG106" s="4">
        <v>17858.46</v>
      </c>
      <c r="CH106" s="4">
        <v>17764.48</v>
      </c>
      <c r="CI106" s="4">
        <v>17671</v>
      </c>
      <c r="CJ106" s="4">
        <v>17578.009999999998</v>
      </c>
      <c r="CK106" s="4">
        <v>17485.509999999998</v>
      </c>
      <c r="CL106" s="4">
        <v>17393.5</v>
      </c>
      <c r="CM106" s="4">
        <v>17301.97</v>
      </c>
    </row>
    <row r="107" spans="1:91">
      <c r="B107" s="4">
        <f>AVERAGE(Females_cohort_qx[1981])</f>
        <v>2482.4991089108908</v>
      </c>
      <c r="C107" s="4">
        <f>AVERAGE(Females_cohort_qx[1982])</f>
        <v>2461.3110891089113</v>
      </c>
      <c r="D107" s="4">
        <f>AVERAGE(Females_cohort_qx[1983])</f>
        <v>2439.1249504950492</v>
      </c>
      <c r="E107" s="4">
        <f>AVERAGE(Females_cohort_qx[1984])</f>
        <v>2418.0157425742577</v>
      </c>
      <c r="F107" s="4">
        <f>AVERAGE(Females_cohort_qx[1985])</f>
        <v>2396.751188118812</v>
      </c>
      <c r="G107" s="4">
        <f>AVERAGE(Females_cohort_qx[1986])</f>
        <v>2375.9820792079208</v>
      </c>
      <c r="H107" s="4">
        <f>AVERAGE(Females_cohort_qx[1987])</f>
        <v>2354.9075247524752</v>
      </c>
      <c r="I107" s="4">
        <f>AVERAGE(Females_cohort_qx[1988])</f>
        <v>2334.3952475247524</v>
      </c>
      <c r="J107" s="4">
        <f>AVERAGE(Females_cohort_qx[1989])</f>
        <v>2314.1728712871286</v>
      </c>
      <c r="K107" s="4">
        <f>AVERAGE(Females_cohort_qx[1990])</f>
        <v>2293.6414851485151</v>
      </c>
      <c r="L107" s="4">
        <f>AVERAGE(Females_cohort_qx[1991])</f>
        <v>2273.3017821782173</v>
      </c>
      <c r="M107" s="4">
        <f>AVERAGE(Females_cohort_qx[1992])</f>
        <v>2253.1837623762376</v>
      </c>
      <c r="N107" s="4">
        <f>AVERAGE(Females_cohort_qx[1993])</f>
        <v>2233.7010891089108</v>
      </c>
      <c r="O107" s="4">
        <f>AVERAGE(Females_cohort_qx[1994])</f>
        <v>2213.8176237623766</v>
      </c>
      <c r="P107" s="4">
        <f>AVERAGE(Females_cohort_qx[1995])</f>
        <v>2194.6732673267329</v>
      </c>
      <c r="Q107" s="4">
        <f>AVERAGE(Females_cohort_qx[1996])</f>
        <v>2175.7117821782176</v>
      </c>
      <c r="R107" s="4">
        <f>AVERAGE(Females_cohort_qx[1997])</f>
        <v>2157.0637623762377</v>
      </c>
      <c r="S107" s="4">
        <f>AVERAGE(Females_cohort_qx[1998])</f>
        <v>2138.1512871287127</v>
      </c>
      <c r="T107" s="4">
        <f>AVERAGE(Females_cohort_qx[1999])</f>
        <v>2119.692277227723</v>
      </c>
      <c r="U107" s="4">
        <f>AVERAGE(Females_cohort_qx[2000])</f>
        <v>2101.4698019801981</v>
      </c>
      <c r="V107" s="4">
        <f>AVERAGE(Females_cohort_qx[2001])</f>
        <v>2083.1011881188119</v>
      </c>
      <c r="W107" s="4">
        <f>AVERAGE(Females_cohort_qx[2002])</f>
        <v>2064.6701980198022</v>
      </c>
      <c r="X107" s="4">
        <f>AVERAGE(Females_cohort_qx[2003])</f>
        <v>2046.9317821782183</v>
      </c>
      <c r="Y107" s="4">
        <f>AVERAGE(Females_cohort_qx[2004])</f>
        <v>2029.0718811881184</v>
      </c>
      <c r="Z107" s="4">
        <f>AVERAGE(Females_cohort_qx[2005])</f>
        <v>2011.3551485148514</v>
      </c>
      <c r="AA107" s="4">
        <f>AVERAGE(Females_cohort_qx[2006])</f>
        <v>1994.0956435643566</v>
      </c>
      <c r="AB107" s="4">
        <f>AVERAGE(Females_cohort_qx[2007])</f>
        <v>1976.6521782178218</v>
      </c>
      <c r="AC107" s="4">
        <f>AVERAGE(Females_cohort_qx[2008])</f>
        <v>1959.238019801981</v>
      </c>
      <c r="AD107" s="4">
        <f>AVERAGE(Females_cohort_qx[2009])</f>
        <v>1942.480891089109</v>
      </c>
      <c r="AE107" s="4">
        <f>AVERAGE(Females_cohort_qx[2010])</f>
        <v>1925.442772277228</v>
      </c>
      <c r="AF107" s="4">
        <f>AVERAGE(Females_cohort_qx[2011])</f>
        <v>1908.4422772277228</v>
      </c>
      <c r="AG107" s="4">
        <f>AVERAGE(Females_cohort_qx[2012])</f>
        <v>1891.9887128712869</v>
      </c>
      <c r="AH107" s="4">
        <f>AVERAGE(Females_cohort_qx[2013])</f>
        <v>1875.3801980198023</v>
      </c>
      <c r="AI107" s="4">
        <f>AVERAGE(Females_cohort_qx[2014])</f>
        <v>1859.3927722772276</v>
      </c>
      <c r="AJ107" s="4">
        <f>AVERAGE(Females_cohort_qx[2015])</f>
        <v>1843.1252475247525</v>
      </c>
      <c r="AK107" s="4">
        <f>AVERAGE(Females_cohort_qx[2016])</f>
        <v>1827.3131683168317</v>
      </c>
      <c r="AL107" s="4">
        <f>AVERAGE(Females_cohort_qx[2017])</f>
        <v>1811.7457425742575</v>
      </c>
      <c r="AM107" s="4">
        <f>AVERAGE(Females_cohort_qx[2018])</f>
        <v>1796.0619801980197</v>
      </c>
      <c r="AN107" s="4">
        <f>AVERAGE(Females_cohort_qx[2019])</f>
        <v>1780.6110891089108</v>
      </c>
      <c r="AO107" s="4">
        <f>AVERAGE(Females_cohort_qx[2020])</f>
        <v>1765.278316831683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954D4-C2C4-4F6F-98DC-2953D7502552}">
  <dimension ref="A1:E9"/>
  <sheetViews>
    <sheetView workbookViewId="0">
      <selection activeCell="C20" sqref="C20"/>
    </sheetView>
  </sheetViews>
  <sheetFormatPr defaultRowHeight="12.6"/>
  <sheetData>
    <row r="1" spans="1:5">
      <c r="A1" t="s">
        <v>201</v>
      </c>
      <c r="B1" t="s">
        <v>202</v>
      </c>
      <c r="C1" t="s">
        <v>203</v>
      </c>
      <c r="D1" t="s">
        <v>204</v>
      </c>
      <c r="E1" t="s">
        <v>205</v>
      </c>
    </row>
    <row r="2" spans="1:5" ht="14.1">
      <c r="A2">
        <v>2013</v>
      </c>
      <c r="B2" s="4">
        <f>AVERAGE(Females_cohort_qx[2013])</f>
        <v>1875.3801980198023</v>
      </c>
      <c r="C2" s="4">
        <f>AVERAGE(Males_cohort_qx[2013])</f>
        <v>2225.8299009900993</v>
      </c>
      <c r="D2" s="4">
        <f>AVERAGE(Females_period_qx[2013])</f>
        <v>3648.0802970297027</v>
      </c>
      <c r="E2">
        <v>4463.3338613861388</v>
      </c>
    </row>
    <row r="3" spans="1:5" ht="14.1">
      <c r="A3">
        <v>2014</v>
      </c>
      <c r="B3" s="4">
        <f>AVERAGE(Females_cohort_qx[2014])</f>
        <v>1859.3927722772276</v>
      </c>
      <c r="C3" s="4">
        <f>AVERAGE(Males_cohort_qx[2014])</f>
        <v>2205.9212871287132</v>
      </c>
      <c r="D3" s="4">
        <f>AVERAGE(Females_period_qx[2014])</f>
        <v>3457.2897029702972</v>
      </c>
      <c r="E3">
        <v>4238.6085148514858</v>
      </c>
    </row>
    <row r="4" spans="1:5" ht="14.1">
      <c r="A4">
        <v>2015</v>
      </c>
      <c r="B4" s="4">
        <f>AVERAGE(Females_cohort_qx[2015])</f>
        <v>1843.1252475247525</v>
      </c>
      <c r="C4" s="4">
        <f>AVERAGE(Males_cohort_qx[2015])</f>
        <v>2186.8739603960398</v>
      </c>
      <c r="D4" s="4">
        <f>AVERAGE(Females_period_qx[2015])</f>
        <v>3730.0542574257424</v>
      </c>
      <c r="E4">
        <v>4530.552673267327</v>
      </c>
    </row>
    <row r="5" spans="1:5" ht="14.1">
      <c r="A5">
        <v>2016</v>
      </c>
      <c r="B5" s="4">
        <f>AVERAGE(Females_cohort_qx[2016])</f>
        <v>1827.3131683168317</v>
      </c>
      <c r="C5" s="4">
        <f>AVERAGE(Males_cohort_qx[2016])</f>
        <v>2167.4474257425741</v>
      </c>
      <c r="D5" s="4">
        <f>AVERAGE(Females_period_qx[2016])</f>
        <v>3541.5116831683167</v>
      </c>
      <c r="E5">
        <v>4334.2649504950496</v>
      </c>
    </row>
    <row r="6" spans="1:5" ht="14.1">
      <c r="A6">
        <v>2017</v>
      </c>
      <c r="B6" s="4">
        <f>AVERAGE(Females_cohort_qx[2017])</f>
        <v>1811.7457425742575</v>
      </c>
      <c r="C6" s="4">
        <f>AVERAGE(Males_cohort_qx[2017])</f>
        <v>2148.6770297029702</v>
      </c>
      <c r="D6" s="4">
        <f>AVERAGE(Females_period_qx[2017])</f>
        <v>3615.2686138613863</v>
      </c>
      <c r="E6">
        <v>4354.8366336633662</v>
      </c>
    </row>
    <row r="7" spans="1:5" ht="14.1">
      <c r="A7">
        <v>2018</v>
      </c>
      <c r="B7" s="4">
        <f>AVERAGE(Females_cohort_qx[2018])</f>
        <v>1796.0619801980197</v>
      </c>
      <c r="C7" s="4">
        <f>AVERAGE(Males_cohort_qx[2018])</f>
        <v>2129.7520792079213</v>
      </c>
      <c r="D7" s="4">
        <f>AVERAGE(Females_period_qx[2018])</f>
        <v>3597.2659405940599</v>
      </c>
      <c r="E7">
        <v>4335.4001980198027</v>
      </c>
    </row>
    <row r="8" spans="1:5" ht="14.1">
      <c r="A8">
        <v>2019</v>
      </c>
      <c r="B8" s="4">
        <f>AVERAGE(Females_cohort_qx[2019])</f>
        <v>1780.6110891089108</v>
      </c>
      <c r="C8" s="4">
        <f>AVERAGE(Males_cohort_qx[2019])</f>
        <v>2111.2301980198022</v>
      </c>
      <c r="D8" s="4">
        <f>AVERAGE(Females_period_qx[2019])</f>
        <v>3391.5873267326733</v>
      </c>
      <c r="E8">
        <v>4134.4306930693074</v>
      </c>
    </row>
    <row r="9" spans="1:5" ht="14.1">
      <c r="A9">
        <v>2020</v>
      </c>
      <c r="B9" s="4">
        <f>AVERAGE(Females_cohort_qx[2020])</f>
        <v>1765.278316831683</v>
      </c>
      <c r="C9" s="4">
        <f>AVERAGE(Males_cohort_qx[2020])</f>
        <v>2092.7256435643567</v>
      </c>
      <c r="D9" s="4">
        <f>AVERAGE(Females_period_qx[2020])</f>
        <v>3817.4815841584159</v>
      </c>
      <c r="E9">
        <v>4693.6600990099005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183DCE904DE143B3A2C976B42902F2" ma:contentTypeVersion="9" ma:contentTypeDescription="Create a new document." ma:contentTypeScope="" ma:versionID="bd28ccdebd683fb5edf6d5922f51f6a1">
  <xsd:schema xmlns:xsd="http://www.w3.org/2001/XMLSchema" xmlns:xs="http://www.w3.org/2001/XMLSchema" xmlns:p="http://schemas.microsoft.com/office/2006/metadata/properties" xmlns:ns2="077cb69d-755b-4efc-ad66-a8809b03850c" xmlns:ns3="cd2fb605-7239-4a33-a98b-38ff9aff1dc9" targetNamespace="http://schemas.microsoft.com/office/2006/metadata/properties" ma:root="true" ma:fieldsID="bd3f93fcd47f886edf940649d5c68dda" ns2:_="" ns3:_="">
    <xsd:import namespace="077cb69d-755b-4efc-ad66-a8809b03850c"/>
    <xsd:import namespace="cd2fb605-7239-4a33-a98b-38ff9aff1dc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7cb69d-755b-4efc-ad66-a8809b0385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d54eff52-6b6d-4e5f-a3b0-187f185b1db6"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2fb605-7239-4a33-a98b-38ff9aff1dc9"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b8d6c20c-de88-4b43-b1b6-29a6276c549b}" ma:internalName="TaxCatchAll" ma:showField="CatchAllData" ma:web="cd2fb605-7239-4a33-a98b-38ff9aff1d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77cb69d-755b-4efc-ad66-a8809b03850c">
      <Terms xmlns="http://schemas.microsoft.com/office/infopath/2007/PartnerControls"/>
    </lcf76f155ced4ddcb4097134ff3c332f>
    <TaxCatchAll xmlns="cd2fb605-7239-4a33-a98b-38ff9aff1dc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6D196E-49A6-4172-804E-7788ABC18944}"/>
</file>

<file path=customXml/itemProps2.xml><?xml version="1.0" encoding="utf-8"?>
<ds:datastoreItem xmlns:ds="http://schemas.openxmlformats.org/officeDocument/2006/customXml" ds:itemID="{56BF2839-A469-4484-8FB9-932FDE40815E}"/>
</file>

<file path=customXml/itemProps3.xml><?xml version="1.0" encoding="utf-8"?>
<ds:datastoreItem xmlns:ds="http://schemas.openxmlformats.org/officeDocument/2006/customXml" ds:itemID="{64B775FF-C7FE-4DD4-89A0-C2D2E7FA0F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Mortality rates (qx), principal projection, England and Wales</dc:title>
  <dc:subject/>
  <dc:creator>Sophie Dennett</dc:creator>
  <cp:keywords/>
  <dc:description/>
  <cp:lastModifiedBy>Amy Galley</cp:lastModifiedBy>
  <cp:revision/>
  <dcterms:created xsi:type="dcterms:W3CDTF">2004-10-20T11:45:33Z</dcterms:created>
  <dcterms:modified xsi:type="dcterms:W3CDTF">2023-11-13T10:03:37Z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0x01010013183DCE904DE143B3A2C976B42902F2</vt:lpwstr>
  </property>
  <property fmtid="{D5CDD505-2E9C-101B-9397-08002B2CF9AE}" pid="3" name="Order">
    <vt:r8>1152000</vt:r8>
  </property>
  <property fmtid="{D5CDD505-2E9C-101B-9397-08002B2CF9AE}" pid="4" name="WorkflowChangePath">
    <vt:lpwstr>2395d2b5-5d32-40ac-981b-f5f663b5fc40,2;2395d2b5-5d32-40ac-981b-f5f663b5fc40,3;</vt:lpwstr>
  </property>
  <property fmtid="{D5CDD505-2E9C-101B-9397-08002B2CF9AE}" pid="5" name="MediaServiceImageTags">
    <vt:lpwstr/>
  </property>
</Properties>
</file>