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9_{11188FC7-97EB-DA42-BE23-6DC42E29EB38}" xr6:coauthVersionLast="47" xr6:coauthVersionMax="47" xr10:uidLastSave="{00000000-0000-0000-0000-000000000000}"/>
  <bookViews>
    <workbookView xWindow="0" yWindow="0" windowWidth="28800" windowHeight="18000" firstSheet="2" activeTab="6" xr2:uid="{00000000-000D-0000-FFFF-FFFF00000000}"/>
  </bookViews>
  <sheets>
    <sheet name="regression(G_r_with_constant)" sheetId="6" r:id="rId1"/>
    <sheet name="regression(G_r_without_const)" sheetId="7" r:id="rId2"/>
    <sheet name="regression(G_r_w_const(35-59))" sheetId="8" r:id="rId3"/>
    <sheet name="regression(G_r_wo_const(35-59))" sheetId="9" r:id="rId4"/>
    <sheet name="Goods review" sheetId="1" r:id="rId5"/>
    <sheet name="Delivery service review" sheetId="2" r:id="rId6"/>
    <sheet name="Favourite products" sheetId="3" r:id="rId7"/>
    <sheet name="Category" sheetId="4" r:id="rId8"/>
    <sheet name="charts (presentation)" sheetId="17" r:id="rId9"/>
  </sheets>
  <calcPr calcId="191029"/>
  <pivotCaches>
    <pivotCache cacheId="0" r:id="rId10"/>
    <pivotCache cacheId="1" r:id="rId11"/>
    <pivotCache cacheId="2" r:id="rId12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T29" i="3" l="1"/>
  <c r="AX29" i="4"/>
  <c r="AW29" i="4"/>
  <c r="AV29" i="4"/>
  <c r="AU29" i="4"/>
  <c r="AT29" i="4"/>
  <c r="AS29" i="4"/>
  <c r="X8" i="4"/>
  <c r="T8" i="4"/>
  <c r="S8" i="4"/>
  <c r="W8" i="4"/>
  <c r="V8" i="4"/>
  <c r="U8" i="4"/>
  <c r="AS29" i="3"/>
  <c r="AX29" i="3"/>
  <c r="AW29" i="3"/>
  <c r="AV29" i="3"/>
  <c r="AU29" i="3"/>
  <c r="S8" i="3"/>
  <c r="T8" i="3"/>
  <c r="U8" i="3"/>
  <c r="V8" i="3"/>
  <c r="X8" i="3"/>
  <c r="W8" i="3"/>
  <c r="AC56" i="2"/>
  <c r="AB56" i="2"/>
  <c r="AA56" i="2"/>
  <c r="M9" i="2"/>
  <c r="L9" i="2"/>
  <c r="K9" i="2"/>
  <c r="BN9" i="1"/>
  <c r="BP9" i="1"/>
  <c r="BO9" i="1"/>
  <c r="M9" i="1"/>
  <c r="N9" i="1"/>
  <c r="O9" i="1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3" i="2"/>
  <c r="T4" i="2"/>
  <c r="T5" i="2"/>
  <c r="T6" i="2"/>
  <c r="T7" i="2"/>
  <c r="T8" i="2"/>
  <c r="T9" i="2"/>
  <c r="T10" i="2"/>
  <c r="T11" i="2"/>
  <c r="T12" i="2"/>
  <c r="T13" i="2"/>
  <c r="T2" i="2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3" i="1"/>
  <c r="BF2" i="1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C301" i="7"/>
  <c r="AC302" i="7"/>
  <c r="AC303" i="7"/>
  <c r="AC304" i="7"/>
  <c r="AC305" i="7"/>
  <c r="AC306" i="7"/>
  <c r="AC307" i="7"/>
  <c r="AC308" i="7"/>
  <c r="AC309" i="7"/>
  <c r="AC310" i="7"/>
  <c r="AC311" i="7"/>
  <c r="AC312" i="7"/>
  <c r="AC313" i="7"/>
  <c r="AC314" i="7"/>
  <c r="AC315" i="7"/>
  <c r="AC316" i="7"/>
  <c r="AC317" i="7"/>
  <c r="AC318" i="7"/>
  <c r="AC319" i="7"/>
  <c r="AC320" i="7"/>
  <c r="AC321" i="7"/>
  <c r="AC322" i="7"/>
  <c r="AC323" i="7"/>
  <c r="AC324" i="7"/>
  <c r="AC325" i="7"/>
  <c r="AC326" i="7"/>
  <c r="AC327" i="7"/>
  <c r="AC328" i="7"/>
  <c r="AC329" i="7"/>
  <c r="AC330" i="7"/>
  <c r="AC331" i="7"/>
  <c r="AC332" i="7"/>
  <c r="AC333" i="7"/>
  <c r="AC334" i="7"/>
  <c r="AC335" i="7"/>
  <c r="AC336" i="7"/>
  <c r="AC337" i="7"/>
  <c r="AC338" i="7"/>
  <c r="AC339" i="7"/>
  <c r="AC340" i="7"/>
  <c r="AC341" i="7"/>
  <c r="AC342" i="7"/>
  <c r="AC343" i="7"/>
  <c r="AC344" i="7"/>
  <c r="AC345" i="7"/>
  <c r="AC346" i="7"/>
  <c r="AC347" i="7"/>
  <c r="AC348" i="7"/>
  <c r="AC349" i="7"/>
  <c r="AC350" i="7"/>
  <c r="AC351" i="7"/>
  <c r="AC352" i="7"/>
  <c r="AC353" i="7"/>
  <c r="AC354" i="7"/>
  <c r="AC355" i="7"/>
  <c r="AC356" i="7"/>
  <c r="AC357" i="7"/>
  <c r="AC358" i="7"/>
  <c r="AC359" i="7"/>
  <c r="AC360" i="7"/>
  <c r="AC361" i="7"/>
  <c r="AC362" i="7"/>
  <c r="AC363" i="7"/>
  <c r="AC364" i="7"/>
  <c r="AC365" i="7"/>
  <c r="AC366" i="7"/>
  <c r="AC367" i="7"/>
  <c r="AC368" i="7"/>
  <c r="AC369" i="7"/>
  <c r="AC370" i="7"/>
  <c r="AC371" i="7"/>
  <c r="AC372" i="7"/>
  <c r="AC373" i="7"/>
  <c r="AC374" i="7"/>
  <c r="AC375" i="7"/>
  <c r="AC376" i="7"/>
  <c r="AC377" i="7"/>
  <c r="AC378" i="7"/>
  <c r="AC379" i="7"/>
  <c r="AC380" i="7"/>
  <c r="AC381" i="7"/>
  <c r="AC382" i="7"/>
  <c r="AC383" i="7"/>
  <c r="AC384" i="7"/>
  <c r="AC385" i="7"/>
  <c r="AC386" i="7"/>
  <c r="AC387" i="7"/>
  <c r="AC388" i="7"/>
  <c r="AC389" i="7"/>
  <c r="AC390" i="7"/>
  <c r="AC391" i="7"/>
  <c r="AC392" i="7"/>
  <c r="AC393" i="7"/>
  <c r="AC394" i="7"/>
  <c r="AC395" i="7"/>
  <c r="AC396" i="7"/>
  <c r="AC397" i="7"/>
  <c r="AC398" i="7"/>
  <c r="AC399" i="7"/>
  <c r="AC400" i="7"/>
  <c r="AC401" i="7"/>
  <c r="AC402" i="7"/>
  <c r="AC403" i="7"/>
  <c r="AC404" i="7"/>
  <c r="AC405" i="7"/>
  <c r="AC406" i="7"/>
  <c r="AC407" i="7"/>
  <c r="AC408" i="7"/>
  <c r="AC409" i="7"/>
  <c r="AC410" i="7"/>
  <c r="AC411" i="7"/>
  <c r="AC412" i="7"/>
  <c r="AC413" i="7"/>
  <c r="AC414" i="7"/>
  <c r="AC415" i="7"/>
  <c r="AC416" i="7"/>
  <c r="AC417" i="7"/>
  <c r="AC418" i="7"/>
  <c r="AC419" i="7"/>
  <c r="AC420" i="7"/>
  <c r="AC421" i="7"/>
  <c r="AC422" i="7"/>
  <c r="AC423" i="7"/>
  <c r="AC424" i="7"/>
  <c r="AC425" i="7"/>
  <c r="AC426" i="7"/>
  <c r="AC427" i="7"/>
  <c r="AC428" i="7"/>
  <c r="AC429" i="7"/>
  <c r="AC430" i="7"/>
  <c r="AC431" i="7"/>
  <c r="AC432" i="7"/>
  <c r="AC433" i="7"/>
  <c r="AC434" i="7"/>
  <c r="AC435" i="7"/>
  <c r="AC436" i="7"/>
  <c r="AC437" i="7"/>
  <c r="AC438" i="7"/>
  <c r="AC439" i="7"/>
  <c r="AC440" i="7"/>
  <c r="AC441" i="7"/>
  <c r="AC442" i="7"/>
  <c r="AC443" i="7"/>
  <c r="AC444" i="7"/>
  <c r="AC445" i="7"/>
  <c r="AC446" i="7"/>
  <c r="AC447" i="7"/>
  <c r="AC448" i="7"/>
  <c r="AC449" i="7"/>
  <c r="AC450" i="7"/>
  <c r="AC451" i="7"/>
  <c r="AC452" i="7"/>
  <c r="AC453" i="7"/>
  <c r="AC454" i="7"/>
  <c r="AC455" i="7"/>
  <c r="AC456" i="7"/>
  <c r="AC457" i="7"/>
  <c r="AC458" i="7"/>
  <c r="AC459" i="7"/>
  <c r="AC460" i="7"/>
  <c r="AC461" i="7"/>
  <c r="AC462" i="7"/>
  <c r="AC463" i="7"/>
  <c r="AC464" i="7"/>
  <c r="AC465" i="7"/>
  <c r="AC466" i="7"/>
  <c r="AC467" i="7"/>
  <c r="AC468" i="7"/>
  <c r="AC469" i="7"/>
  <c r="AC470" i="7"/>
  <c r="AC471" i="7"/>
  <c r="AC472" i="7"/>
  <c r="AC473" i="7"/>
  <c r="AC474" i="7"/>
  <c r="AC475" i="7"/>
  <c r="AC476" i="7"/>
  <c r="AC477" i="7"/>
  <c r="AC478" i="7"/>
  <c r="AC479" i="7"/>
  <c r="AC480" i="7"/>
  <c r="AC481" i="7"/>
  <c r="AC482" i="7"/>
  <c r="AC483" i="7"/>
  <c r="AC484" i="7"/>
  <c r="AC485" i="7"/>
  <c r="AC486" i="7"/>
  <c r="AC487" i="7"/>
  <c r="AC488" i="7"/>
  <c r="AC489" i="7"/>
  <c r="AC490" i="7"/>
  <c r="AC491" i="7"/>
  <c r="AC492" i="7"/>
  <c r="AC493" i="7"/>
  <c r="AC494" i="7"/>
  <c r="AC495" i="7"/>
  <c r="AC496" i="7"/>
  <c r="AC497" i="7"/>
  <c r="AC498" i="7"/>
  <c r="AC499" i="7"/>
  <c r="AC500" i="7"/>
  <c r="AC501" i="7"/>
  <c r="AC2" i="7"/>
  <c r="F27" i="7"/>
  <c r="Z3" i="7"/>
  <c r="AA3" i="7"/>
  <c r="AB3" i="7"/>
  <c r="Z4" i="7"/>
  <c r="AA4" i="7"/>
  <c r="AB4" i="7"/>
  <c r="Z5" i="7"/>
  <c r="AA5" i="7"/>
  <c r="AB5" i="7"/>
  <c r="Z6" i="7"/>
  <c r="AA6" i="7"/>
  <c r="AB6" i="7"/>
  <c r="Z7" i="7"/>
  <c r="AA7" i="7"/>
  <c r="AB7" i="7"/>
  <c r="Z8" i="7"/>
  <c r="AA8" i="7"/>
  <c r="AB8" i="7"/>
  <c r="Z9" i="7"/>
  <c r="AA9" i="7"/>
  <c r="AB9" i="7"/>
  <c r="Z10" i="7"/>
  <c r="AA10" i="7"/>
  <c r="AB10" i="7"/>
  <c r="Z11" i="7"/>
  <c r="AA11" i="7"/>
  <c r="AB11" i="7"/>
  <c r="Z12" i="7"/>
  <c r="AA12" i="7"/>
  <c r="AB12" i="7"/>
  <c r="Z13" i="7"/>
  <c r="AA13" i="7"/>
  <c r="AB13" i="7"/>
  <c r="Z14" i="7"/>
  <c r="AA14" i="7"/>
  <c r="AB14" i="7"/>
  <c r="Z15" i="7"/>
  <c r="AA15" i="7"/>
  <c r="AB15" i="7"/>
  <c r="Z16" i="7"/>
  <c r="AA16" i="7"/>
  <c r="AB16" i="7"/>
  <c r="Z17" i="7"/>
  <c r="AA17" i="7"/>
  <c r="AB17" i="7"/>
  <c r="Z18" i="7"/>
  <c r="AA18" i="7"/>
  <c r="AB18" i="7"/>
  <c r="Z19" i="7"/>
  <c r="AA19" i="7"/>
  <c r="AB19" i="7"/>
  <c r="Z20" i="7"/>
  <c r="AA20" i="7"/>
  <c r="AB20" i="7"/>
  <c r="Z21" i="7"/>
  <c r="AA21" i="7"/>
  <c r="AB21" i="7"/>
  <c r="Z22" i="7"/>
  <c r="AA22" i="7"/>
  <c r="AB22" i="7"/>
  <c r="Z23" i="7"/>
  <c r="AA23" i="7"/>
  <c r="AB23" i="7"/>
  <c r="Z24" i="7"/>
  <c r="AA24" i="7"/>
  <c r="AB24" i="7"/>
  <c r="Z25" i="7"/>
  <c r="AA25" i="7"/>
  <c r="AB25" i="7"/>
  <c r="Z26" i="7"/>
  <c r="AA26" i="7"/>
  <c r="AB26" i="7"/>
  <c r="Z27" i="7"/>
  <c r="AA27" i="7"/>
  <c r="AB27" i="7"/>
  <c r="Z28" i="7"/>
  <c r="AA28" i="7"/>
  <c r="AB28" i="7"/>
  <c r="Z29" i="7"/>
  <c r="AA29" i="7"/>
  <c r="AB29" i="7"/>
  <c r="Z30" i="7"/>
  <c r="AA30" i="7"/>
  <c r="AB30" i="7"/>
  <c r="Z31" i="7"/>
  <c r="AA31" i="7"/>
  <c r="AB31" i="7"/>
  <c r="Z32" i="7"/>
  <c r="AA32" i="7"/>
  <c r="AB32" i="7"/>
  <c r="Z33" i="7"/>
  <c r="AA33" i="7"/>
  <c r="AB33" i="7"/>
  <c r="Z34" i="7"/>
  <c r="AA34" i="7"/>
  <c r="AB34" i="7"/>
  <c r="Z35" i="7"/>
  <c r="AA35" i="7"/>
  <c r="AB35" i="7"/>
  <c r="Z36" i="7"/>
  <c r="AA36" i="7"/>
  <c r="AB36" i="7"/>
  <c r="Z37" i="7"/>
  <c r="AA37" i="7"/>
  <c r="AB37" i="7"/>
  <c r="Z38" i="7"/>
  <c r="AA38" i="7"/>
  <c r="AB38" i="7"/>
  <c r="Z39" i="7"/>
  <c r="AA39" i="7"/>
  <c r="AB39" i="7"/>
  <c r="Z40" i="7"/>
  <c r="AA40" i="7"/>
  <c r="AB40" i="7"/>
  <c r="Z41" i="7"/>
  <c r="AA41" i="7"/>
  <c r="AB41" i="7"/>
  <c r="Z42" i="7"/>
  <c r="AA42" i="7"/>
  <c r="AB42" i="7"/>
  <c r="Z43" i="7"/>
  <c r="AA43" i="7"/>
  <c r="AB43" i="7"/>
  <c r="Z44" i="7"/>
  <c r="AA44" i="7"/>
  <c r="AB44" i="7"/>
  <c r="Z45" i="7"/>
  <c r="AA45" i="7"/>
  <c r="AB45" i="7"/>
  <c r="Z46" i="7"/>
  <c r="AA46" i="7"/>
  <c r="AB46" i="7"/>
  <c r="Z47" i="7"/>
  <c r="AA47" i="7"/>
  <c r="AB47" i="7"/>
  <c r="Z48" i="7"/>
  <c r="AA48" i="7"/>
  <c r="AB48" i="7"/>
  <c r="Z49" i="7"/>
  <c r="AA49" i="7"/>
  <c r="AB49" i="7"/>
  <c r="Z50" i="7"/>
  <c r="AA50" i="7"/>
  <c r="AB50" i="7"/>
  <c r="Z51" i="7"/>
  <c r="AA51" i="7"/>
  <c r="AB51" i="7"/>
  <c r="Z52" i="7"/>
  <c r="AA52" i="7"/>
  <c r="AB52" i="7"/>
  <c r="Z53" i="7"/>
  <c r="AA53" i="7"/>
  <c r="AB53" i="7"/>
  <c r="Z54" i="7"/>
  <c r="AA54" i="7"/>
  <c r="AB54" i="7"/>
  <c r="Z55" i="7"/>
  <c r="AA55" i="7"/>
  <c r="AB55" i="7"/>
  <c r="Z56" i="7"/>
  <c r="AA56" i="7"/>
  <c r="AB56" i="7"/>
  <c r="Z57" i="7"/>
  <c r="AA57" i="7"/>
  <c r="AB57" i="7"/>
  <c r="Z58" i="7"/>
  <c r="AA58" i="7"/>
  <c r="AB58" i="7"/>
  <c r="Z59" i="7"/>
  <c r="AA59" i="7"/>
  <c r="AB59" i="7"/>
  <c r="Z60" i="7"/>
  <c r="AA60" i="7"/>
  <c r="AB60" i="7"/>
  <c r="Z61" i="7"/>
  <c r="AA61" i="7"/>
  <c r="AB61" i="7"/>
  <c r="Z62" i="7"/>
  <c r="AA62" i="7"/>
  <c r="AB62" i="7"/>
  <c r="Z63" i="7"/>
  <c r="AA63" i="7"/>
  <c r="AB63" i="7"/>
  <c r="Z64" i="7"/>
  <c r="AA64" i="7"/>
  <c r="AB64" i="7"/>
  <c r="Z65" i="7"/>
  <c r="AA65" i="7"/>
  <c r="AB65" i="7"/>
  <c r="Z66" i="7"/>
  <c r="AA66" i="7"/>
  <c r="AB66" i="7"/>
  <c r="Z67" i="7"/>
  <c r="AA67" i="7"/>
  <c r="AB67" i="7"/>
  <c r="Z68" i="7"/>
  <c r="AA68" i="7"/>
  <c r="AB68" i="7"/>
  <c r="Z69" i="7"/>
  <c r="AA69" i="7"/>
  <c r="AB69" i="7"/>
  <c r="Z70" i="7"/>
  <c r="AA70" i="7"/>
  <c r="AB70" i="7"/>
  <c r="Z71" i="7"/>
  <c r="AA71" i="7"/>
  <c r="AB71" i="7"/>
  <c r="Z72" i="7"/>
  <c r="AA72" i="7"/>
  <c r="AB72" i="7"/>
  <c r="Z73" i="7"/>
  <c r="AA73" i="7"/>
  <c r="AB73" i="7"/>
  <c r="Z74" i="7"/>
  <c r="AA74" i="7"/>
  <c r="AB74" i="7"/>
  <c r="Z75" i="7"/>
  <c r="AA75" i="7"/>
  <c r="AB75" i="7"/>
  <c r="Z76" i="7"/>
  <c r="AA76" i="7"/>
  <c r="AB76" i="7"/>
  <c r="Z77" i="7"/>
  <c r="AA77" i="7"/>
  <c r="AB77" i="7"/>
  <c r="Z78" i="7"/>
  <c r="AA78" i="7"/>
  <c r="AB78" i="7"/>
  <c r="Z79" i="7"/>
  <c r="AA79" i="7"/>
  <c r="AB79" i="7"/>
  <c r="Z80" i="7"/>
  <c r="AA80" i="7"/>
  <c r="AB80" i="7"/>
  <c r="Z81" i="7"/>
  <c r="AA81" i="7"/>
  <c r="AB81" i="7"/>
  <c r="Z82" i="7"/>
  <c r="AA82" i="7"/>
  <c r="AB82" i="7"/>
  <c r="Z83" i="7"/>
  <c r="AA83" i="7"/>
  <c r="AB83" i="7"/>
  <c r="Z84" i="7"/>
  <c r="AA84" i="7"/>
  <c r="AB84" i="7"/>
  <c r="Z85" i="7"/>
  <c r="AA85" i="7"/>
  <c r="AB85" i="7"/>
  <c r="Z86" i="7"/>
  <c r="AA86" i="7"/>
  <c r="AB86" i="7"/>
  <c r="Z87" i="7"/>
  <c r="AA87" i="7"/>
  <c r="AB87" i="7"/>
  <c r="Z88" i="7"/>
  <c r="AA88" i="7"/>
  <c r="AB88" i="7"/>
  <c r="Z89" i="7"/>
  <c r="AA89" i="7"/>
  <c r="AB89" i="7"/>
  <c r="Z90" i="7"/>
  <c r="AA90" i="7"/>
  <c r="AB90" i="7"/>
  <c r="Z91" i="7"/>
  <c r="AA91" i="7"/>
  <c r="AB91" i="7"/>
  <c r="Z92" i="7"/>
  <c r="AA92" i="7"/>
  <c r="AB92" i="7"/>
  <c r="Z93" i="7"/>
  <c r="AA93" i="7"/>
  <c r="AB93" i="7"/>
  <c r="Z94" i="7"/>
  <c r="AA94" i="7"/>
  <c r="AB94" i="7"/>
  <c r="Z95" i="7"/>
  <c r="AA95" i="7"/>
  <c r="AB95" i="7"/>
  <c r="Z96" i="7"/>
  <c r="AA96" i="7"/>
  <c r="AB96" i="7"/>
  <c r="Z97" i="7"/>
  <c r="AA97" i="7"/>
  <c r="AB97" i="7"/>
  <c r="Z98" i="7"/>
  <c r="AA98" i="7"/>
  <c r="AB98" i="7"/>
  <c r="Z99" i="7"/>
  <c r="AA99" i="7"/>
  <c r="AB99" i="7"/>
  <c r="Z100" i="7"/>
  <c r="AA100" i="7"/>
  <c r="AB100" i="7"/>
  <c r="Z101" i="7"/>
  <c r="AA101" i="7"/>
  <c r="AB101" i="7"/>
  <c r="Z102" i="7"/>
  <c r="AA102" i="7"/>
  <c r="AB102" i="7"/>
  <c r="Z103" i="7"/>
  <c r="AA103" i="7"/>
  <c r="AB103" i="7"/>
  <c r="Z104" i="7"/>
  <c r="AA104" i="7"/>
  <c r="AB104" i="7"/>
  <c r="Z105" i="7"/>
  <c r="AA105" i="7"/>
  <c r="AB105" i="7"/>
  <c r="Z106" i="7"/>
  <c r="AA106" i="7"/>
  <c r="AB106" i="7"/>
  <c r="Z107" i="7"/>
  <c r="AA107" i="7"/>
  <c r="AB107" i="7"/>
  <c r="Z108" i="7"/>
  <c r="AA108" i="7"/>
  <c r="AB108" i="7"/>
  <c r="Z109" i="7"/>
  <c r="AA109" i="7"/>
  <c r="AB109" i="7"/>
  <c r="Z110" i="7"/>
  <c r="AA110" i="7"/>
  <c r="AB110" i="7"/>
  <c r="Z111" i="7"/>
  <c r="AA111" i="7"/>
  <c r="AB111" i="7"/>
  <c r="Z112" i="7"/>
  <c r="AA112" i="7"/>
  <c r="AB112" i="7"/>
  <c r="Z113" i="7"/>
  <c r="AA113" i="7"/>
  <c r="AB113" i="7"/>
  <c r="Z114" i="7"/>
  <c r="AA114" i="7"/>
  <c r="AB114" i="7"/>
  <c r="Z115" i="7"/>
  <c r="AA115" i="7"/>
  <c r="AB115" i="7"/>
  <c r="Z116" i="7"/>
  <c r="AA116" i="7"/>
  <c r="AB116" i="7"/>
  <c r="Z117" i="7"/>
  <c r="AA117" i="7"/>
  <c r="AB117" i="7"/>
  <c r="Z118" i="7"/>
  <c r="AA118" i="7"/>
  <c r="AB118" i="7"/>
  <c r="Z119" i="7"/>
  <c r="AA119" i="7"/>
  <c r="AB119" i="7"/>
  <c r="Z120" i="7"/>
  <c r="AA120" i="7"/>
  <c r="AB120" i="7"/>
  <c r="Z121" i="7"/>
  <c r="AA121" i="7"/>
  <c r="AB121" i="7"/>
  <c r="Z122" i="7"/>
  <c r="AA122" i="7"/>
  <c r="AB122" i="7"/>
  <c r="Z123" i="7"/>
  <c r="AA123" i="7"/>
  <c r="AB123" i="7"/>
  <c r="Z124" i="7"/>
  <c r="AA124" i="7"/>
  <c r="AB124" i="7"/>
  <c r="Z125" i="7"/>
  <c r="AA125" i="7"/>
  <c r="AB125" i="7"/>
  <c r="Z126" i="7"/>
  <c r="AA126" i="7"/>
  <c r="AB126" i="7"/>
  <c r="Z127" i="7"/>
  <c r="AA127" i="7"/>
  <c r="AB127" i="7"/>
  <c r="Z128" i="7"/>
  <c r="AA128" i="7"/>
  <c r="AB128" i="7"/>
  <c r="Z129" i="7"/>
  <c r="AA129" i="7"/>
  <c r="AB129" i="7"/>
  <c r="Z130" i="7"/>
  <c r="AA130" i="7"/>
  <c r="AB130" i="7"/>
  <c r="Z131" i="7"/>
  <c r="AA131" i="7"/>
  <c r="AB131" i="7"/>
  <c r="Z132" i="7"/>
  <c r="AA132" i="7"/>
  <c r="AB132" i="7"/>
  <c r="Z133" i="7"/>
  <c r="AA133" i="7"/>
  <c r="AB133" i="7"/>
  <c r="Z134" i="7"/>
  <c r="AA134" i="7"/>
  <c r="AB134" i="7"/>
  <c r="Z135" i="7"/>
  <c r="AA135" i="7"/>
  <c r="AB135" i="7"/>
  <c r="Z136" i="7"/>
  <c r="AA136" i="7"/>
  <c r="AB136" i="7"/>
  <c r="Z137" i="7"/>
  <c r="AA137" i="7"/>
  <c r="AB137" i="7"/>
  <c r="Z138" i="7"/>
  <c r="AA138" i="7"/>
  <c r="AB138" i="7"/>
  <c r="Z139" i="7"/>
  <c r="AA139" i="7"/>
  <c r="AB139" i="7"/>
  <c r="Z140" i="7"/>
  <c r="AA140" i="7"/>
  <c r="AB140" i="7"/>
  <c r="Z141" i="7"/>
  <c r="AA141" i="7"/>
  <c r="AB141" i="7"/>
  <c r="Z142" i="7"/>
  <c r="AA142" i="7"/>
  <c r="AB142" i="7"/>
  <c r="Z143" i="7"/>
  <c r="AA143" i="7"/>
  <c r="AB143" i="7"/>
  <c r="Z144" i="7"/>
  <c r="AA144" i="7"/>
  <c r="AB144" i="7"/>
  <c r="Z145" i="7"/>
  <c r="AA145" i="7"/>
  <c r="AB145" i="7"/>
  <c r="Z146" i="7"/>
  <c r="AA146" i="7"/>
  <c r="AB146" i="7"/>
  <c r="Z147" i="7"/>
  <c r="AA147" i="7"/>
  <c r="AB147" i="7"/>
  <c r="Z148" i="7"/>
  <c r="AA148" i="7"/>
  <c r="AB148" i="7"/>
  <c r="Z149" i="7"/>
  <c r="AA149" i="7"/>
  <c r="AB149" i="7"/>
  <c r="Z150" i="7"/>
  <c r="AA150" i="7"/>
  <c r="AB150" i="7"/>
  <c r="Z151" i="7"/>
  <c r="AA151" i="7"/>
  <c r="AB151" i="7"/>
  <c r="Z152" i="7"/>
  <c r="AA152" i="7"/>
  <c r="AB152" i="7"/>
  <c r="Z153" i="7"/>
  <c r="AA153" i="7"/>
  <c r="AB153" i="7"/>
  <c r="Z154" i="7"/>
  <c r="AA154" i="7"/>
  <c r="AB154" i="7"/>
  <c r="Z155" i="7"/>
  <c r="AA155" i="7"/>
  <c r="AB155" i="7"/>
  <c r="Z156" i="7"/>
  <c r="AA156" i="7"/>
  <c r="AB156" i="7"/>
  <c r="Z157" i="7"/>
  <c r="AA157" i="7"/>
  <c r="AB157" i="7"/>
  <c r="Z158" i="7"/>
  <c r="AA158" i="7"/>
  <c r="AB158" i="7"/>
  <c r="Z159" i="7"/>
  <c r="AA159" i="7"/>
  <c r="AB159" i="7"/>
  <c r="Z160" i="7"/>
  <c r="AA160" i="7"/>
  <c r="AB160" i="7"/>
  <c r="Z161" i="7"/>
  <c r="AA161" i="7"/>
  <c r="AB161" i="7"/>
  <c r="Z162" i="7"/>
  <c r="AA162" i="7"/>
  <c r="AB162" i="7"/>
  <c r="Z163" i="7"/>
  <c r="AA163" i="7"/>
  <c r="AB163" i="7"/>
  <c r="Z164" i="7"/>
  <c r="AA164" i="7"/>
  <c r="AB164" i="7"/>
  <c r="Z165" i="7"/>
  <c r="AA165" i="7"/>
  <c r="AB165" i="7"/>
  <c r="Z166" i="7"/>
  <c r="AA166" i="7"/>
  <c r="AB166" i="7"/>
  <c r="Z167" i="7"/>
  <c r="AA167" i="7"/>
  <c r="AB167" i="7"/>
  <c r="Z168" i="7"/>
  <c r="AA168" i="7"/>
  <c r="AB168" i="7"/>
  <c r="Z169" i="7"/>
  <c r="AA169" i="7"/>
  <c r="AB169" i="7"/>
  <c r="Z170" i="7"/>
  <c r="AA170" i="7"/>
  <c r="AB170" i="7"/>
  <c r="Z171" i="7"/>
  <c r="AA171" i="7"/>
  <c r="AB171" i="7"/>
  <c r="Z172" i="7"/>
  <c r="AA172" i="7"/>
  <c r="AB172" i="7"/>
  <c r="Z173" i="7"/>
  <c r="AA173" i="7"/>
  <c r="AB173" i="7"/>
  <c r="Z174" i="7"/>
  <c r="AA174" i="7"/>
  <c r="AB174" i="7"/>
  <c r="Z175" i="7"/>
  <c r="AA175" i="7"/>
  <c r="AB175" i="7"/>
  <c r="Z176" i="7"/>
  <c r="AA176" i="7"/>
  <c r="AB176" i="7"/>
  <c r="Z177" i="7"/>
  <c r="AA177" i="7"/>
  <c r="AB177" i="7"/>
  <c r="Z178" i="7"/>
  <c r="AA178" i="7"/>
  <c r="AB178" i="7"/>
  <c r="Z179" i="7"/>
  <c r="AA179" i="7"/>
  <c r="AB179" i="7"/>
  <c r="Z180" i="7"/>
  <c r="AA180" i="7"/>
  <c r="AB180" i="7"/>
  <c r="Z181" i="7"/>
  <c r="AA181" i="7"/>
  <c r="AB181" i="7"/>
  <c r="Z182" i="7"/>
  <c r="AA182" i="7"/>
  <c r="AB182" i="7"/>
  <c r="Z183" i="7"/>
  <c r="AA183" i="7"/>
  <c r="AB183" i="7"/>
  <c r="Z184" i="7"/>
  <c r="AA184" i="7"/>
  <c r="AB184" i="7"/>
  <c r="Z185" i="7"/>
  <c r="AA185" i="7"/>
  <c r="AB185" i="7"/>
  <c r="Z186" i="7"/>
  <c r="AA186" i="7"/>
  <c r="AB186" i="7"/>
  <c r="Z187" i="7"/>
  <c r="AA187" i="7"/>
  <c r="AB187" i="7"/>
  <c r="Z188" i="7"/>
  <c r="AA188" i="7"/>
  <c r="AB188" i="7"/>
  <c r="Z189" i="7"/>
  <c r="AA189" i="7"/>
  <c r="AB189" i="7"/>
  <c r="Z190" i="7"/>
  <c r="AA190" i="7"/>
  <c r="AB190" i="7"/>
  <c r="Z191" i="7"/>
  <c r="AA191" i="7"/>
  <c r="AB191" i="7"/>
  <c r="Z192" i="7"/>
  <c r="AA192" i="7"/>
  <c r="AB192" i="7"/>
  <c r="Z193" i="7"/>
  <c r="AA193" i="7"/>
  <c r="AB193" i="7"/>
  <c r="Z194" i="7"/>
  <c r="AA194" i="7"/>
  <c r="AB194" i="7"/>
  <c r="Z195" i="7"/>
  <c r="AA195" i="7"/>
  <c r="AB195" i="7"/>
  <c r="Z196" i="7"/>
  <c r="AA196" i="7"/>
  <c r="AB196" i="7"/>
  <c r="Z197" i="7"/>
  <c r="AA197" i="7"/>
  <c r="AB197" i="7"/>
  <c r="Z198" i="7"/>
  <c r="AA198" i="7"/>
  <c r="AB198" i="7"/>
  <c r="Z199" i="7"/>
  <c r="AA199" i="7"/>
  <c r="AB199" i="7"/>
  <c r="Z200" i="7"/>
  <c r="AA200" i="7"/>
  <c r="AB200" i="7"/>
  <c r="Z201" i="7"/>
  <c r="AA201" i="7"/>
  <c r="AB201" i="7"/>
  <c r="Z202" i="7"/>
  <c r="AA202" i="7"/>
  <c r="AB202" i="7"/>
  <c r="Z203" i="7"/>
  <c r="AA203" i="7"/>
  <c r="AB203" i="7"/>
  <c r="Z204" i="7"/>
  <c r="AA204" i="7"/>
  <c r="AB204" i="7"/>
  <c r="Z205" i="7"/>
  <c r="AA205" i="7"/>
  <c r="AB205" i="7"/>
  <c r="Z206" i="7"/>
  <c r="AA206" i="7"/>
  <c r="AB206" i="7"/>
  <c r="Z207" i="7"/>
  <c r="AA207" i="7"/>
  <c r="AB207" i="7"/>
  <c r="Z208" i="7"/>
  <c r="AA208" i="7"/>
  <c r="AB208" i="7"/>
  <c r="Z209" i="7"/>
  <c r="AA209" i="7"/>
  <c r="AB209" i="7"/>
  <c r="Z210" i="7"/>
  <c r="AA210" i="7"/>
  <c r="AB210" i="7"/>
  <c r="Z211" i="7"/>
  <c r="AA211" i="7"/>
  <c r="AB211" i="7"/>
  <c r="Z212" i="7"/>
  <c r="AA212" i="7"/>
  <c r="AB212" i="7"/>
  <c r="Z213" i="7"/>
  <c r="AA213" i="7"/>
  <c r="AB213" i="7"/>
  <c r="Z214" i="7"/>
  <c r="AA214" i="7"/>
  <c r="AB214" i="7"/>
  <c r="Z215" i="7"/>
  <c r="AA215" i="7"/>
  <c r="AB215" i="7"/>
  <c r="Z216" i="7"/>
  <c r="AA216" i="7"/>
  <c r="AB216" i="7"/>
  <c r="Z217" i="7"/>
  <c r="AA217" i="7"/>
  <c r="AB217" i="7"/>
  <c r="Z218" i="7"/>
  <c r="AA218" i="7"/>
  <c r="AB218" i="7"/>
  <c r="Z219" i="7"/>
  <c r="AA219" i="7"/>
  <c r="AB219" i="7"/>
  <c r="Z220" i="7"/>
  <c r="AA220" i="7"/>
  <c r="AB220" i="7"/>
  <c r="Z221" i="7"/>
  <c r="AA221" i="7"/>
  <c r="AB221" i="7"/>
  <c r="Z222" i="7"/>
  <c r="AA222" i="7"/>
  <c r="AB222" i="7"/>
  <c r="Z223" i="7"/>
  <c r="AA223" i="7"/>
  <c r="AB223" i="7"/>
  <c r="Z224" i="7"/>
  <c r="AA224" i="7"/>
  <c r="AB224" i="7"/>
  <c r="Z225" i="7"/>
  <c r="AA225" i="7"/>
  <c r="AB225" i="7"/>
  <c r="Z226" i="7"/>
  <c r="AA226" i="7"/>
  <c r="AB226" i="7"/>
  <c r="Z227" i="7"/>
  <c r="AA227" i="7"/>
  <c r="AB227" i="7"/>
  <c r="Z228" i="7"/>
  <c r="AA228" i="7"/>
  <c r="AB228" i="7"/>
  <c r="Z229" i="7"/>
  <c r="AA229" i="7"/>
  <c r="AB229" i="7"/>
  <c r="Z230" i="7"/>
  <c r="AA230" i="7"/>
  <c r="AB230" i="7"/>
  <c r="Z231" i="7"/>
  <c r="AA231" i="7"/>
  <c r="AB231" i="7"/>
  <c r="Z232" i="7"/>
  <c r="AA232" i="7"/>
  <c r="AB232" i="7"/>
  <c r="Z233" i="7"/>
  <c r="AA233" i="7"/>
  <c r="AB233" i="7"/>
  <c r="Z234" i="7"/>
  <c r="AA234" i="7"/>
  <c r="AB234" i="7"/>
  <c r="Z235" i="7"/>
  <c r="AA235" i="7"/>
  <c r="AB235" i="7"/>
  <c r="Z236" i="7"/>
  <c r="AA236" i="7"/>
  <c r="AB236" i="7"/>
  <c r="Z237" i="7"/>
  <c r="AA237" i="7"/>
  <c r="AB237" i="7"/>
  <c r="Z238" i="7"/>
  <c r="AA238" i="7"/>
  <c r="AB238" i="7"/>
  <c r="Z239" i="7"/>
  <c r="AA239" i="7"/>
  <c r="AB239" i="7"/>
  <c r="Z240" i="7"/>
  <c r="AA240" i="7"/>
  <c r="AB240" i="7"/>
  <c r="Z241" i="7"/>
  <c r="AA241" i="7"/>
  <c r="AB241" i="7"/>
  <c r="Z242" i="7"/>
  <c r="AA242" i="7"/>
  <c r="AB242" i="7"/>
  <c r="Z243" i="7"/>
  <c r="AA243" i="7"/>
  <c r="AB243" i="7"/>
  <c r="Z244" i="7"/>
  <c r="AA244" i="7"/>
  <c r="AB244" i="7"/>
  <c r="Z245" i="7"/>
  <c r="AA245" i="7"/>
  <c r="AB245" i="7"/>
  <c r="Z246" i="7"/>
  <c r="AA246" i="7"/>
  <c r="AB246" i="7"/>
  <c r="Z247" i="7"/>
  <c r="AA247" i="7"/>
  <c r="AB247" i="7"/>
  <c r="Z248" i="7"/>
  <c r="AA248" i="7"/>
  <c r="AB248" i="7"/>
  <c r="Z249" i="7"/>
  <c r="AA249" i="7"/>
  <c r="AB249" i="7"/>
  <c r="Z250" i="7"/>
  <c r="AA250" i="7"/>
  <c r="AB250" i="7"/>
  <c r="Z251" i="7"/>
  <c r="AA251" i="7"/>
  <c r="AB251" i="7"/>
  <c r="Z252" i="7"/>
  <c r="AA252" i="7"/>
  <c r="AB252" i="7"/>
  <c r="Z253" i="7"/>
  <c r="AA253" i="7"/>
  <c r="AB253" i="7"/>
  <c r="Z254" i="7"/>
  <c r="AA254" i="7"/>
  <c r="AB254" i="7"/>
  <c r="Z255" i="7"/>
  <c r="AA255" i="7"/>
  <c r="AB255" i="7"/>
  <c r="Z256" i="7"/>
  <c r="AA256" i="7"/>
  <c r="AB256" i="7"/>
  <c r="Z257" i="7"/>
  <c r="AA257" i="7"/>
  <c r="AB257" i="7"/>
  <c r="Z258" i="7"/>
  <c r="AA258" i="7"/>
  <c r="AB258" i="7"/>
  <c r="Z259" i="7"/>
  <c r="AA259" i="7"/>
  <c r="AB259" i="7"/>
  <c r="Z260" i="7"/>
  <c r="AA260" i="7"/>
  <c r="AB260" i="7"/>
  <c r="Z261" i="7"/>
  <c r="AA261" i="7"/>
  <c r="AB261" i="7"/>
  <c r="Z262" i="7"/>
  <c r="AA262" i="7"/>
  <c r="AB262" i="7"/>
  <c r="Z263" i="7"/>
  <c r="AA263" i="7"/>
  <c r="AB263" i="7"/>
  <c r="Z264" i="7"/>
  <c r="AA264" i="7"/>
  <c r="AB264" i="7"/>
  <c r="Z265" i="7"/>
  <c r="AA265" i="7"/>
  <c r="AB265" i="7"/>
  <c r="Z266" i="7"/>
  <c r="AA266" i="7"/>
  <c r="AB266" i="7"/>
  <c r="Z267" i="7"/>
  <c r="AA267" i="7"/>
  <c r="AB267" i="7"/>
  <c r="Z268" i="7"/>
  <c r="AA268" i="7"/>
  <c r="AB268" i="7"/>
  <c r="Z269" i="7"/>
  <c r="AA269" i="7"/>
  <c r="AB269" i="7"/>
  <c r="Z270" i="7"/>
  <c r="AA270" i="7"/>
  <c r="AB270" i="7"/>
  <c r="Z271" i="7"/>
  <c r="AA271" i="7"/>
  <c r="AB271" i="7"/>
  <c r="Z272" i="7"/>
  <c r="AA272" i="7"/>
  <c r="AB272" i="7"/>
  <c r="Z273" i="7"/>
  <c r="AA273" i="7"/>
  <c r="AB273" i="7"/>
  <c r="Z274" i="7"/>
  <c r="AA274" i="7"/>
  <c r="AB274" i="7"/>
  <c r="Z275" i="7"/>
  <c r="AA275" i="7"/>
  <c r="AB275" i="7"/>
  <c r="Z276" i="7"/>
  <c r="AA276" i="7"/>
  <c r="AB276" i="7"/>
  <c r="Z277" i="7"/>
  <c r="AA277" i="7"/>
  <c r="AB277" i="7"/>
  <c r="Z278" i="7"/>
  <c r="AA278" i="7"/>
  <c r="AB278" i="7"/>
  <c r="Z279" i="7"/>
  <c r="AA279" i="7"/>
  <c r="AB279" i="7"/>
  <c r="Z280" i="7"/>
  <c r="AA280" i="7"/>
  <c r="AB280" i="7"/>
  <c r="Z281" i="7"/>
  <c r="AA281" i="7"/>
  <c r="AB281" i="7"/>
  <c r="Z282" i="7"/>
  <c r="AA282" i="7"/>
  <c r="AB282" i="7"/>
  <c r="Z283" i="7"/>
  <c r="AA283" i="7"/>
  <c r="AB283" i="7"/>
  <c r="Z284" i="7"/>
  <c r="AA284" i="7"/>
  <c r="AB284" i="7"/>
  <c r="Z285" i="7"/>
  <c r="AA285" i="7"/>
  <c r="AB285" i="7"/>
  <c r="Z286" i="7"/>
  <c r="AA286" i="7"/>
  <c r="AB286" i="7"/>
  <c r="Z287" i="7"/>
  <c r="AA287" i="7"/>
  <c r="AB287" i="7"/>
  <c r="Z288" i="7"/>
  <c r="AA288" i="7"/>
  <c r="AB288" i="7"/>
  <c r="Z289" i="7"/>
  <c r="AA289" i="7"/>
  <c r="AB289" i="7"/>
  <c r="Z290" i="7"/>
  <c r="AA290" i="7"/>
  <c r="AB290" i="7"/>
  <c r="Z291" i="7"/>
  <c r="AA291" i="7"/>
  <c r="AB291" i="7"/>
  <c r="Z292" i="7"/>
  <c r="AA292" i="7"/>
  <c r="AB292" i="7"/>
  <c r="Z293" i="7"/>
  <c r="AA293" i="7"/>
  <c r="AB293" i="7"/>
  <c r="Z294" i="7"/>
  <c r="AA294" i="7"/>
  <c r="AB294" i="7"/>
  <c r="Z295" i="7"/>
  <c r="AA295" i="7"/>
  <c r="AB295" i="7"/>
  <c r="Z296" i="7"/>
  <c r="AA296" i="7"/>
  <c r="AB296" i="7"/>
  <c r="Z297" i="7"/>
  <c r="AA297" i="7"/>
  <c r="AB297" i="7"/>
  <c r="Z298" i="7"/>
  <c r="AA298" i="7"/>
  <c r="AB298" i="7"/>
  <c r="Z299" i="7"/>
  <c r="AA299" i="7"/>
  <c r="AB299" i="7"/>
  <c r="Z300" i="7"/>
  <c r="AA300" i="7"/>
  <c r="AB300" i="7"/>
  <c r="Z301" i="7"/>
  <c r="AA301" i="7"/>
  <c r="AB301" i="7"/>
  <c r="Z302" i="7"/>
  <c r="AA302" i="7"/>
  <c r="AB302" i="7"/>
  <c r="Z303" i="7"/>
  <c r="AA303" i="7"/>
  <c r="AB303" i="7"/>
  <c r="Z304" i="7"/>
  <c r="AA304" i="7"/>
  <c r="AB304" i="7"/>
  <c r="Z305" i="7"/>
  <c r="AA305" i="7"/>
  <c r="AB305" i="7"/>
  <c r="Z306" i="7"/>
  <c r="AA306" i="7"/>
  <c r="AB306" i="7"/>
  <c r="Z307" i="7"/>
  <c r="AA307" i="7"/>
  <c r="AB307" i="7"/>
  <c r="Z308" i="7"/>
  <c r="AA308" i="7"/>
  <c r="AB308" i="7"/>
  <c r="Z309" i="7"/>
  <c r="AA309" i="7"/>
  <c r="AB309" i="7"/>
  <c r="Z310" i="7"/>
  <c r="AA310" i="7"/>
  <c r="AB310" i="7"/>
  <c r="Z311" i="7"/>
  <c r="AA311" i="7"/>
  <c r="AB311" i="7"/>
  <c r="Z312" i="7"/>
  <c r="AA312" i="7"/>
  <c r="AB312" i="7"/>
  <c r="Z313" i="7"/>
  <c r="AA313" i="7"/>
  <c r="AB313" i="7"/>
  <c r="Z314" i="7"/>
  <c r="AA314" i="7"/>
  <c r="AB314" i="7"/>
  <c r="Z315" i="7"/>
  <c r="AA315" i="7"/>
  <c r="AB315" i="7"/>
  <c r="Z316" i="7"/>
  <c r="AA316" i="7"/>
  <c r="AB316" i="7"/>
  <c r="Z317" i="7"/>
  <c r="AA317" i="7"/>
  <c r="AB317" i="7"/>
  <c r="Z318" i="7"/>
  <c r="AA318" i="7"/>
  <c r="AB318" i="7"/>
  <c r="Z319" i="7"/>
  <c r="AA319" i="7"/>
  <c r="AB319" i="7"/>
  <c r="Z320" i="7"/>
  <c r="AA320" i="7"/>
  <c r="AB320" i="7"/>
  <c r="Z321" i="7"/>
  <c r="AA321" i="7"/>
  <c r="AB321" i="7"/>
  <c r="Z322" i="7"/>
  <c r="AA322" i="7"/>
  <c r="AB322" i="7"/>
  <c r="Z323" i="7"/>
  <c r="AA323" i="7"/>
  <c r="AB323" i="7"/>
  <c r="Z324" i="7"/>
  <c r="AA324" i="7"/>
  <c r="AB324" i="7"/>
  <c r="Z325" i="7"/>
  <c r="AA325" i="7"/>
  <c r="AB325" i="7"/>
  <c r="Z326" i="7"/>
  <c r="AA326" i="7"/>
  <c r="AB326" i="7"/>
  <c r="Z327" i="7"/>
  <c r="AA327" i="7"/>
  <c r="AB327" i="7"/>
  <c r="Z328" i="7"/>
  <c r="AA328" i="7"/>
  <c r="AB328" i="7"/>
  <c r="Z329" i="7"/>
  <c r="AA329" i="7"/>
  <c r="AB329" i="7"/>
  <c r="Z330" i="7"/>
  <c r="AA330" i="7"/>
  <c r="AB330" i="7"/>
  <c r="Z331" i="7"/>
  <c r="AA331" i="7"/>
  <c r="AB331" i="7"/>
  <c r="Z332" i="7"/>
  <c r="AA332" i="7"/>
  <c r="AB332" i="7"/>
  <c r="Z333" i="7"/>
  <c r="AA333" i="7"/>
  <c r="AB333" i="7"/>
  <c r="Z334" i="7"/>
  <c r="AA334" i="7"/>
  <c r="AB334" i="7"/>
  <c r="Z335" i="7"/>
  <c r="AA335" i="7"/>
  <c r="AB335" i="7"/>
  <c r="Z336" i="7"/>
  <c r="AA336" i="7"/>
  <c r="AB336" i="7"/>
  <c r="Z337" i="7"/>
  <c r="AA337" i="7"/>
  <c r="AB337" i="7"/>
  <c r="Z338" i="7"/>
  <c r="AA338" i="7"/>
  <c r="AB338" i="7"/>
  <c r="Z339" i="7"/>
  <c r="AA339" i="7"/>
  <c r="AB339" i="7"/>
  <c r="Z340" i="7"/>
  <c r="AA340" i="7"/>
  <c r="AB340" i="7"/>
  <c r="Z341" i="7"/>
  <c r="AA341" i="7"/>
  <c r="AB341" i="7"/>
  <c r="Z342" i="7"/>
  <c r="AA342" i="7"/>
  <c r="AB342" i="7"/>
  <c r="Z343" i="7"/>
  <c r="AA343" i="7"/>
  <c r="AB343" i="7"/>
  <c r="Z344" i="7"/>
  <c r="AA344" i="7"/>
  <c r="AB344" i="7"/>
  <c r="Z345" i="7"/>
  <c r="AA345" i="7"/>
  <c r="AB345" i="7"/>
  <c r="Z346" i="7"/>
  <c r="AA346" i="7"/>
  <c r="AB346" i="7"/>
  <c r="Z347" i="7"/>
  <c r="AA347" i="7"/>
  <c r="AB347" i="7"/>
  <c r="Z348" i="7"/>
  <c r="AA348" i="7"/>
  <c r="AB348" i="7"/>
  <c r="Z349" i="7"/>
  <c r="AA349" i="7"/>
  <c r="AB349" i="7"/>
  <c r="Z350" i="7"/>
  <c r="AA350" i="7"/>
  <c r="AB350" i="7"/>
  <c r="Z351" i="7"/>
  <c r="AA351" i="7"/>
  <c r="AB351" i="7"/>
  <c r="Z352" i="7"/>
  <c r="AA352" i="7"/>
  <c r="AB352" i="7"/>
  <c r="Z353" i="7"/>
  <c r="AA353" i="7"/>
  <c r="AB353" i="7"/>
  <c r="Z354" i="7"/>
  <c r="AA354" i="7"/>
  <c r="AB354" i="7"/>
  <c r="Z355" i="7"/>
  <c r="AA355" i="7"/>
  <c r="AB355" i="7"/>
  <c r="Z356" i="7"/>
  <c r="AA356" i="7"/>
  <c r="AB356" i="7"/>
  <c r="Z357" i="7"/>
  <c r="AA357" i="7"/>
  <c r="AB357" i="7"/>
  <c r="Z358" i="7"/>
  <c r="AA358" i="7"/>
  <c r="AB358" i="7"/>
  <c r="Z359" i="7"/>
  <c r="AA359" i="7"/>
  <c r="AB359" i="7"/>
  <c r="Z360" i="7"/>
  <c r="AA360" i="7"/>
  <c r="AB360" i="7"/>
  <c r="Z361" i="7"/>
  <c r="AA361" i="7"/>
  <c r="AB361" i="7"/>
  <c r="Z362" i="7"/>
  <c r="AA362" i="7"/>
  <c r="AB362" i="7"/>
  <c r="Z363" i="7"/>
  <c r="AA363" i="7"/>
  <c r="AB363" i="7"/>
  <c r="Z364" i="7"/>
  <c r="AA364" i="7"/>
  <c r="AB364" i="7"/>
  <c r="Z365" i="7"/>
  <c r="AA365" i="7"/>
  <c r="AB365" i="7"/>
  <c r="Z366" i="7"/>
  <c r="AA366" i="7"/>
  <c r="AB366" i="7"/>
  <c r="Z367" i="7"/>
  <c r="AA367" i="7"/>
  <c r="AB367" i="7"/>
  <c r="Z368" i="7"/>
  <c r="AA368" i="7"/>
  <c r="AB368" i="7"/>
  <c r="Z369" i="7"/>
  <c r="AA369" i="7"/>
  <c r="AB369" i="7"/>
  <c r="Z370" i="7"/>
  <c r="AA370" i="7"/>
  <c r="AB370" i="7"/>
  <c r="Z371" i="7"/>
  <c r="AA371" i="7"/>
  <c r="AB371" i="7"/>
  <c r="Z372" i="7"/>
  <c r="AA372" i="7"/>
  <c r="AB372" i="7"/>
  <c r="Z373" i="7"/>
  <c r="AA373" i="7"/>
  <c r="AB373" i="7"/>
  <c r="Z374" i="7"/>
  <c r="AA374" i="7"/>
  <c r="AB374" i="7"/>
  <c r="Z375" i="7"/>
  <c r="AA375" i="7"/>
  <c r="AB375" i="7"/>
  <c r="Z376" i="7"/>
  <c r="AA376" i="7"/>
  <c r="AB376" i="7"/>
  <c r="Z377" i="7"/>
  <c r="AA377" i="7"/>
  <c r="AB377" i="7"/>
  <c r="Z378" i="7"/>
  <c r="AA378" i="7"/>
  <c r="AB378" i="7"/>
  <c r="Z379" i="7"/>
  <c r="AA379" i="7"/>
  <c r="AB379" i="7"/>
  <c r="Z380" i="7"/>
  <c r="AA380" i="7"/>
  <c r="AB380" i="7"/>
  <c r="Z381" i="7"/>
  <c r="AA381" i="7"/>
  <c r="AB381" i="7"/>
  <c r="Z382" i="7"/>
  <c r="AA382" i="7"/>
  <c r="AB382" i="7"/>
  <c r="Z383" i="7"/>
  <c r="AA383" i="7"/>
  <c r="AB383" i="7"/>
  <c r="Z384" i="7"/>
  <c r="AA384" i="7"/>
  <c r="AB384" i="7"/>
  <c r="Z385" i="7"/>
  <c r="AA385" i="7"/>
  <c r="AB385" i="7"/>
  <c r="Z386" i="7"/>
  <c r="AA386" i="7"/>
  <c r="AB386" i="7"/>
  <c r="Z387" i="7"/>
  <c r="AA387" i="7"/>
  <c r="AB387" i="7"/>
  <c r="Z388" i="7"/>
  <c r="AA388" i="7"/>
  <c r="AB388" i="7"/>
  <c r="Z389" i="7"/>
  <c r="AA389" i="7"/>
  <c r="AB389" i="7"/>
  <c r="Z390" i="7"/>
  <c r="AA390" i="7"/>
  <c r="AB390" i="7"/>
  <c r="Z391" i="7"/>
  <c r="AA391" i="7"/>
  <c r="AB391" i="7"/>
  <c r="Z392" i="7"/>
  <c r="AA392" i="7"/>
  <c r="AB392" i="7"/>
  <c r="Z393" i="7"/>
  <c r="AA393" i="7"/>
  <c r="AB393" i="7"/>
  <c r="Z394" i="7"/>
  <c r="AA394" i="7"/>
  <c r="AB394" i="7"/>
  <c r="Z395" i="7"/>
  <c r="AA395" i="7"/>
  <c r="AB395" i="7"/>
  <c r="Z396" i="7"/>
  <c r="AA396" i="7"/>
  <c r="AB396" i="7"/>
  <c r="Z397" i="7"/>
  <c r="AA397" i="7"/>
  <c r="AB397" i="7"/>
  <c r="Z398" i="7"/>
  <c r="AA398" i="7"/>
  <c r="AB398" i="7"/>
  <c r="Z399" i="7"/>
  <c r="AA399" i="7"/>
  <c r="AB399" i="7"/>
  <c r="Z400" i="7"/>
  <c r="AA400" i="7"/>
  <c r="AB400" i="7"/>
  <c r="Z401" i="7"/>
  <c r="AA401" i="7"/>
  <c r="AB401" i="7"/>
  <c r="Z402" i="7"/>
  <c r="AA402" i="7"/>
  <c r="AB402" i="7"/>
  <c r="Z403" i="7"/>
  <c r="AA403" i="7"/>
  <c r="AB403" i="7"/>
  <c r="Z404" i="7"/>
  <c r="AA404" i="7"/>
  <c r="AB404" i="7"/>
  <c r="Z405" i="7"/>
  <c r="AA405" i="7"/>
  <c r="AB405" i="7"/>
  <c r="Z406" i="7"/>
  <c r="AA406" i="7"/>
  <c r="AB406" i="7"/>
  <c r="Z407" i="7"/>
  <c r="AA407" i="7"/>
  <c r="AB407" i="7"/>
  <c r="Z408" i="7"/>
  <c r="AA408" i="7"/>
  <c r="AB408" i="7"/>
  <c r="Z409" i="7"/>
  <c r="AA409" i="7"/>
  <c r="AB409" i="7"/>
  <c r="Z410" i="7"/>
  <c r="AA410" i="7"/>
  <c r="AB410" i="7"/>
  <c r="Z411" i="7"/>
  <c r="AA411" i="7"/>
  <c r="AB411" i="7"/>
  <c r="Z412" i="7"/>
  <c r="AA412" i="7"/>
  <c r="AB412" i="7"/>
  <c r="Z413" i="7"/>
  <c r="AA413" i="7"/>
  <c r="AB413" i="7"/>
  <c r="Z414" i="7"/>
  <c r="AA414" i="7"/>
  <c r="AB414" i="7"/>
  <c r="Z415" i="7"/>
  <c r="AA415" i="7"/>
  <c r="AB415" i="7"/>
  <c r="Z416" i="7"/>
  <c r="AA416" i="7"/>
  <c r="AB416" i="7"/>
  <c r="Z417" i="7"/>
  <c r="AA417" i="7"/>
  <c r="AB417" i="7"/>
  <c r="Z418" i="7"/>
  <c r="AA418" i="7"/>
  <c r="AB418" i="7"/>
  <c r="Z419" i="7"/>
  <c r="AA419" i="7"/>
  <c r="AB419" i="7"/>
  <c r="Z420" i="7"/>
  <c r="AA420" i="7"/>
  <c r="AB420" i="7"/>
  <c r="Z421" i="7"/>
  <c r="AA421" i="7"/>
  <c r="AB421" i="7"/>
  <c r="Z422" i="7"/>
  <c r="AA422" i="7"/>
  <c r="AB422" i="7"/>
  <c r="Z423" i="7"/>
  <c r="AA423" i="7"/>
  <c r="AB423" i="7"/>
  <c r="Z424" i="7"/>
  <c r="AA424" i="7"/>
  <c r="AB424" i="7"/>
  <c r="Z425" i="7"/>
  <c r="AA425" i="7"/>
  <c r="AB425" i="7"/>
  <c r="Z426" i="7"/>
  <c r="AA426" i="7"/>
  <c r="AB426" i="7"/>
  <c r="Z427" i="7"/>
  <c r="AA427" i="7"/>
  <c r="AB427" i="7"/>
  <c r="Z428" i="7"/>
  <c r="AA428" i="7"/>
  <c r="AB428" i="7"/>
  <c r="Z429" i="7"/>
  <c r="AA429" i="7"/>
  <c r="AB429" i="7"/>
  <c r="Z430" i="7"/>
  <c r="AA430" i="7"/>
  <c r="AB430" i="7"/>
  <c r="Z431" i="7"/>
  <c r="AA431" i="7"/>
  <c r="AB431" i="7"/>
  <c r="Z432" i="7"/>
  <c r="AA432" i="7"/>
  <c r="AB432" i="7"/>
  <c r="Z433" i="7"/>
  <c r="AA433" i="7"/>
  <c r="AB433" i="7"/>
  <c r="Z434" i="7"/>
  <c r="AA434" i="7"/>
  <c r="AB434" i="7"/>
  <c r="Z435" i="7"/>
  <c r="AA435" i="7"/>
  <c r="AB435" i="7"/>
  <c r="Z436" i="7"/>
  <c r="AA436" i="7"/>
  <c r="AB436" i="7"/>
  <c r="Z437" i="7"/>
  <c r="AA437" i="7"/>
  <c r="AB437" i="7"/>
  <c r="Z438" i="7"/>
  <c r="AA438" i="7"/>
  <c r="AB438" i="7"/>
  <c r="Z439" i="7"/>
  <c r="AA439" i="7"/>
  <c r="AB439" i="7"/>
  <c r="Z440" i="7"/>
  <c r="AA440" i="7"/>
  <c r="AB440" i="7"/>
  <c r="Z441" i="7"/>
  <c r="AA441" i="7"/>
  <c r="AB441" i="7"/>
  <c r="Z442" i="7"/>
  <c r="AA442" i="7"/>
  <c r="AB442" i="7"/>
  <c r="Z443" i="7"/>
  <c r="AA443" i="7"/>
  <c r="AB443" i="7"/>
  <c r="Z444" i="7"/>
  <c r="AA444" i="7"/>
  <c r="AB444" i="7"/>
  <c r="Z445" i="7"/>
  <c r="AA445" i="7"/>
  <c r="AB445" i="7"/>
  <c r="Z446" i="7"/>
  <c r="AA446" i="7"/>
  <c r="AB446" i="7"/>
  <c r="Z447" i="7"/>
  <c r="AA447" i="7"/>
  <c r="AB447" i="7"/>
  <c r="Z448" i="7"/>
  <c r="AA448" i="7"/>
  <c r="AB448" i="7"/>
  <c r="Z449" i="7"/>
  <c r="AA449" i="7"/>
  <c r="AB449" i="7"/>
  <c r="Z450" i="7"/>
  <c r="AA450" i="7"/>
  <c r="AB450" i="7"/>
  <c r="Z451" i="7"/>
  <c r="AA451" i="7"/>
  <c r="AB451" i="7"/>
  <c r="Z452" i="7"/>
  <c r="AA452" i="7"/>
  <c r="AB452" i="7"/>
  <c r="Z453" i="7"/>
  <c r="AA453" i="7"/>
  <c r="AB453" i="7"/>
  <c r="Z454" i="7"/>
  <c r="AA454" i="7"/>
  <c r="AB454" i="7"/>
  <c r="Z455" i="7"/>
  <c r="AA455" i="7"/>
  <c r="AB455" i="7"/>
  <c r="Z456" i="7"/>
  <c r="AA456" i="7"/>
  <c r="AB456" i="7"/>
  <c r="Z457" i="7"/>
  <c r="AA457" i="7"/>
  <c r="AB457" i="7"/>
  <c r="Z458" i="7"/>
  <c r="AA458" i="7"/>
  <c r="AB458" i="7"/>
  <c r="Z459" i="7"/>
  <c r="AA459" i="7"/>
  <c r="AB459" i="7"/>
  <c r="Z460" i="7"/>
  <c r="AA460" i="7"/>
  <c r="AB460" i="7"/>
  <c r="Z461" i="7"/>
  <c r="AA461" i="7"/>
  <c r="AB461" i="7"/>
  <c r="Z462" i="7"/>
  <c r="AA462" i="7"/>
  <c r="AB462" i="7"/>
  <c r="Z463" i="7"/>
  <c r="AA463" i="7"/>
  <c r="AB463" i="7"/>
  <c r="Z464" i="7"/>
  <c r="AA464" i="7"/>
  <c r="AB464" i="7"/>
  <c r="Z465" i="7"/>
  <c r="AA465" i="7"/>
  <c r="AB465" i="7"/>
  <c r="Z466" i="7"/>
  <c r="AA466" i="7"/>
  <c r="AB466" i="7"/>
  <c r="Z467" i="7"/>
  <c r="AA467" i="7"/>
  <c r="AB467" i="7"/>
  <c r="Z468" i="7"/>
  <c r="AA468" i="7"/>
  <c r="AB468" i="7"/>
  <c r="Z469" i="7"/>
  <c r="AA469" i="7"/>
  <c r="AB469" i="7"/>
  <c r="Z470" i="7"/>
  <c r="AA470" i="7"/>
  <c r="AB470" i="7"/>
  <c r="Z471" i="7"/>
  <c r="AA471" i="7"/>
  <c r="AB471" i="7"/>
  <c r="Z472" i="7"/>
  <c r="AA472" i="7"/>
  <c r="AB472" i="7"/>
  <c r="Z473" i="7"/>
  <c r="AA473" i="7"/>
  <c r="AB473" i="7"/>
  <c r="Z474" i="7"/>
  <c r="AA474" i="7"/>
  <c r="AB474" i="7"/>
  <c r="Z475" i="7"/>
  <c r="AA475" i="7"/>
  <c r="AB475" i="7"/>
  <c r="Z476" i="7"/>
  <c r="AA476" i="7"/>
  <c r="AB476" i="7"/>
  <c r="Z477" i="7"/>
  <c r="AA477" i="7"/>
  <c r="AB477" i="7"/>
  <c r="Z478" i="7"/>
  <c r="AA478" i="7"/>
  <c r="AB478" i="7"/>
  <c r="Z479" i="7"/>
  <c r="AA479" i="7"/>
  <c r="AB479" i="7"/>
  <c r="Z480" i="7"/>
  <c r="AA480" i="7"/>
  <c r="AB480" i="7"/>
  <c r="Z481" i="7"/>
  <c r="AA481" i="7"/>
  <c r="AB481" i="7"/>
  <c r="Z482" i="7"/>
  <c r="AA482" i="7"/>
  <c r="AB482" i="7"/>
  <c r="Z483" i="7"/>
  <c r="AA483" i="7"/>
  <c r="AB483" i="7"/>
  <c r="Z484" i="7"/>
  <c r="AA484" i="7"/>
  <c r="AB484" i="7"/>
  <c r="Z485" i="7"/>
  <c r="AA485" i="7"/>
  <c r="AB485" i="7"/>
  <c r="Z486" i="7"/>
  <c r="AA486" i="7"/>
  <c r="AB486" i="7"/>
  <c r="Z487" i="7"/>
  <c r="AA487" i="7"/>
  <c r="AB487" i="7"/>
  <c r="Z488" i="7"/>
  <c r="AA488" i="7"/>
  <c r="AB488" i="7"/>
  <c r="Z489" i="7"/>
  <c r="AA489" i="7"/>
  <c r="AB489" i="7"/>
  <c r="Z490" i="7"/>
  <c r="AA490" i="7"/>
  <c r="AB490" i="7"/>
  <c r="Z491" i="7"/>
  <c r="AA491" i="7"/>
  <c r="AB491" i="7"/>
  <c r="Z492" i="7"/>
  <c r="AA492" i="7"/>
  <c r="AB492" i="7"/>
  <c r="Z493" i="7"/>
  <c r="AA493" i="7"/>
  <c r="AB493" i="7"/>
  <c r="Z494" i="7"/>
  <c r="AA494" i="7"/>
  <c r="AB494" i="7"/>
  <c r="Z495" i="7"/>
  <c r="AA495" i="7"/>
  <c r="AB495" i="7"/>
  <c r="Z496" i="7"/>
  <c r="AA496" i="7"/>
  <c r="AB496" i="7"/>
  <c r="Z497" i="7"/>
  <c r="AA497" i="7"/>
  <c r="AB497" i="7"/>
  <c r="Z498" i="7"/>
  <c r="AA498" i="7"/>
  <c r="AB498" i="7"/>
  <c r="Z499" i="7"/>
  <c r="AA499" i="7"/>
  <c r="AB499" i="7"/>
  <c r="Z500" i="7"/>
  <c r="AA500" i="7"/>
  <c r="AB500" i="7"/>
  <c r="Z501" i="7"/>
  <c r="AA501" i="7"/>
  <c r="AB501" i="7"/>
  <c r="AB2" i="7"/>
  <c r="AA2" i="7"/>
  <c r="Z2" i="7"/>
  <c r="W3" i="7"/>
  <c r="X3" i="7"/>
  <c r="Y3" i="7"/>
  <c r="W4" i="7"/>
  <c r="X4" i="7"/>
  <c r="Y4" i="7"/>
  <c r="W5" i="7"/>
  <c r="X5" i="7"/>
  <c r="Y5" i="7"/>
  <c r="W6" i="7"/>
  <c r="X6" i="7"/>
  <c r="Y6" i="7"/>
  <c r="W7" i="7"/>
  <c r="X7" i="7"/>
  <c r="Y7" i="7"/>
  <c r="W8" i="7"/>
  <c r="X8" i="7"/>
  <c r="Y8" i="7"/>
  <c r="W9" i="7"/>
  <c r="X9" i="7"/>
  <c r="Y9" i="7"/>
  <c r="W10" i="7"/>
  <c r="X10" i="7"/>
  <c r="Y10" i="7"/>
  <c r="W11" i="7"/>
  <c r="X11" i="7"/>
  <c r="Y11" i="7"/>
  <c r="W12" i="7"/>
  <c r="X12" i="7"/>
  <c r="Y12" i="7"/>
  <c r="W13" i="7"/>
  <c r="X13" i="7"/>
  <c r="Y13" i="7"/>
  <c r="W14" i="7"/>
  <c r="X14" i="7"/>
  <c r="Y14" i="7"/>
  <c r="W15" i="7"/>
  <c r="X15" i="7"/>
  <c r="Y15" i="7"/>
  <c r="W16" i="7"/>
  <c r="X16" i="7"/>
  <c r="Y16" i="7"/>
  <c r="W17" i="7"/>
  <c r="X17" i="7"/>
  <c r="Y17" i="7"/>
  <c r="W18" i="7"/>
  <c r="X18" i="7"/>
  <c r="Y18" i="7"/>
  <c r="W19" i="7"/>
  <c r="X19" i="7"/>
  <c r="Y19" i="7"/>
  <c r="W20" i="7"/>
  <c r="X20" i="7"/>
  <c r="Y20" i="7"/>
  <c r="W21" i="7"/>
  <c r="X21" i="7"/>
  <c r="Y21" i="7"/>
  <c r="W22" i="7"/>
  <c r="X22" i="7"/>
  <c r="Y22" i="7"/>
  <c r="W23" i="7"/>
  <c r="X23" i="7"/>
  <c r="Y23" i="7"/>
  <c r="W24" i="7"/>
  <c r="X24" i="7"/>
  <c r="Y24" i="7"/>
  <c r="W25" i="7"/>
  <c r="X25" i="7"/>
  <c r="Y25" i="7"/>
  <c r="W26" i="7"/>
  <c r="X26" i="7"/>
  <c r="Y26" i="7"/>
  <c r="W27" i="7"/>
  <c r="X27" i="7"/>
  <c r="Y27" i="7"/>
  <c r="W28" i="7"/>
  <c r="X28" i="7"/>
  <c r="Y28" i="7"/>
  <c r="W29" i="7"/>
  <c r="X29" i="7"/>
  <c r="Y29" i="7"/>
  <c r="W30" i="7"/>
  <c r="X30" i="7"/>
  <c r="Y30" i="7"/>
  <c r="W31" i="7"/>
  <c r="X31" i="7"/>
  <c r="Y31" i="7"/>
  <c r="W32" i="7"/>
  <c r="X32" i="7"/>
  <c r="Y32" i="7"/>
  <c r="W33" i="7"/>
  <c r="X33" i="7"/>
  <c r="Y33" i="7"/>
  <c r="W34" i="7"/>
  <c r="X34" i="7"/>
  <c r="Y34" i="7"/>
  <c r="W35" i="7"/>
  <c r="X35" i="7"/>
  <c r="Y35" i="7"/>
  <c r="W36" i="7"/>
  <c r="X36" i="7"/>
  <c r="Y36" i="7"/>
  <c r="W37" i="7"/>
  <c r="X37" i="7"/>
  <c r="Y37" i="7"/>
  <c r="W38" i="7"/>
  <c r="X38" i="7"/>
  <c r="Y38" i="7"/>
  <c r="W39" i="7"/>
  <c r="X39" i="7"/>
  <c r="Y39" i="7"/>
  <c r="W40" i="7"/>
  <c r="X40" i="7"/>
  <c r="Y40" i="7"/>
  <c r="W41" i="7"/>
  <c r="X41" i="7"/>
  <c r="Y41" i="7"/>
  <c r="W42" i="7"/>
  <c r="X42" i="7"/>
  <c r="Y42" i="7"/>
  <c r="W43" i="7"/>
  <c r="X43" i="7"/>
  <c r="Y43" i="7"/>
  <c r="W44" i="7"/>
  <c r="X44" i="7"/>
  <c r="Y44" i="7"/>
  <c r="W45" i="7"/>
  <c r="X45" i="7"/>
  <c r="Y45" i="7"/>
  <c r="W46" i="7"/>
  <c r="X46" i="7"/>
  <c r="Y46" i="7"/>
  <c r="W47" i="7"/>
  <c r="X47" i="7"/>
  <c r="Y47" i="7"/>
  <c r="W48" i="7"/>
  <c r="X48" i="7"/>
  <c r="Y48" i="7"/>
  <c r="W49" i="7"/>
  <c r="X49" i="7"/>
  <c r="Y49" i="7"/>
  <c r="W50" i="7"/>
  <c r="X50" i="7"/>
  <c r="Y50" i="7"/>
  <c r="W51" i="7"/>
  <c r="X51" i="7"/>
  <c r="Y51" i="7"/>
  <c r="W52" i="7"/>
  <c r="X52" i="7"/>
  <c r="Y52" i="7"/>
  <c r="W53" i="7"/>
  <c r="X53" i="7"/>
  <c r="Y53" i="7"/>
  <c r="W54" i="7"/>
  <c r="X54" i="7"/>
  <c r="Y54" i="7"/>
  <c r="W55" i="7"/>
  <c r="X55" i="7"/>
  <c r="Y55" i="7"/>
  <c r="W56" i="7"/>
  <c r="X56" i="7"/>
  <c r="Y56" i="7"/>
  <c r="W57" i="7"/>
  <c r="X57" i="7"/>
  <c r="Y57" i="7"/>
  <c r="W58" i="7"/>
  <c r="X58" i="7"/>
  <c r="Y58" i="7"/>
  <c r="W59" i="7"/>
  <c r="X59" i="7"/>
  <c r="Y59" i="7"/>
  <c r="W60" i="7"/>
  <c r="X60" i="7"/>
  <c r="Y60" i="7"/>
  <c r="W61" i="7"/>
  <c r="X61" i="7"/>
  <c r="Y61" i="7"/>
  <c r="W62" i="7"/>
  <c r="X62" i="7"/>
  <c r="Y62" i="7"/>
  <c r="W63" i="7"/>
  <c r="X63" i="7"/>
  <c r="Y63" i="7"/>
  <c r="W64" i="7"/>
  <c r="X64" i="7"/>
  <c r="Y64" i="7"/>
  <c r="W65" i="7"/>
  <c r="X65" i="7"/>
  <c r="Y65" i="7"/>
  <c r="W66" i="7"/>
  <c r="X66" i="7"/>
  <c r="Y66" i="7"/>
  <c r="W67" i="7"/>
  <c r="X67" i="7"/>
  <c r="Y67" i="7"/>
  <c r="W68" i="7"/>
  <c r="X68" i="7"/>
  <c r="Y68" i="7"/>
  <c r="W69" i="7"/>
  <c r="X69" i="7"/>
  <c r="Y69" i="7"/>
  <c r="W70" i="7"/>
  <c r="X70" i="7"/>
  <c r="Y70" i="7"/>
  <c r="W71" i="7"/>
  <c r="X71" i="7"/>
  <c r="Y71" i="7"/>
  <c r="W72" i="7"/>
  <c r="X72" i="7"/>
  <c r="Y72" i="7"/>
  <c r="W73" i="7"/>
  <c r="X73" i="7"/>
  <c r="Y73" i="7"/>
  <c r="W74" i="7"/>
  <c r="X74" i="7"/>
  <c r="Y74" i="7"/>
  <c r="W75" i="7"/>
  <c r="X75" i="7"/>
  <c r="Y75" i="7"/>
  <c r="W76" i="7"/>
  <c r="X76" i="7"/>
  <c r="Y76" i="7"/>
  <c r="W77" i="7"/>
  <c r="X77" i="7"/>
  <c r="Y77" i="7"/>
  <c r="W78" i="7"/>
  <c r="X78" i="7"/>
  <c r="Y78" i="7"/>
  <c r="W79" i="7"/>
  <c r="X79" i="7"/>
  <c r="Y79" i="7"/>
  <c r="W80" i="7"/>
  <c r="X80" i="7"/>
  <c r="Y80" i="7"/>
  <c r="W81" i="7"/>
  <c r="X81" i="7"/>
  <c r="Y81" i="7"/>
  <c r="W82" i="7"/>
  <c r="X82" i="7"/>
  <c r="Y82" i="7"/>
  <c r="W83" i="7"/>
  <c r="X83" i="7"/>
  <c r="Y83" i="7"/>
  <c r="W84" i="7"/>
  <c r="X84" i="7"/>
  <c r="Y84" i="7"/>
  <c r="W85" i="7"/>
  <c r="X85" i="7"/>
  <c r="Y85" i="7"/>
  <c r="W86" i="7"/>
  <c r="X86" i="7"/>
  <c r="Y86" i="7"/>
  <c r="W87" i="7"/>
  <c r="X87" i="7"/>
  <c r="Y87" i="7"/>
  <c r="W88" i="7"/>
  <c r="X88" i="7"/>
  <c r="Y88" i="7"/>
  <c r="W89" i="7"/>
  <c r="X89" i="7"/>
  <c r="Y89" i="7"/>
  <c r="W90" i="7"/>
  <c r="X90" i="7"/>
  <c r="Y90" i="7"/>
  <c r="W91" i="7"/>
  <c r="X91" i="7"/>
  <c r="Y91" i="7"/>
  <c r="W92" i="7"/>
  <c r="X92" i="7"/>
  <c r="Y92" i="7"/>
  <c r="W93" i="7"/>
  <c r="X93" i="7"/>
  <c r="Y93" i="7"/>
  <c r="W94" i="7"/>
  <c r="X94" i="7"/>
  <c r="Y94" i="7"/>
  <c r="W95" i="7"/>
  <c r="X95" i="7"/>
  <c r="Y95" i="7"/>
  <c r="W96" i="7"/>
  <c r="X96" i="7"/>
  <c r="Y96" i="7"/>
  <c r="W97" i="7"/>
  <c r="X97" i="7"/>
  <c r="Y97" i="7"/>
  <c r="W98" i="7"/>
  <c r="X98" i="7"/>
  <c r="Y98" i="7"/>
  <c r="W99" i="7"/>
  <c r="X99" i="7"/>
  <c r="Y99" i="7"/>
  <c r="W100" i="7"/>
  <c r="X100" i="7"/>
  <c r="Y100" i="7"/>
  <c r="W101" i="7"/>
  <c r="X101" i="7"/>
  <c r="Y101" i="7"/>
  <c r="W102" i="7"/>
  <c r="X102" i="7"/>
  <c r="Y102" i="7"/>
  <c r="W103" i="7"/>
  <c r="X103" i="7"/>
  <c r="Y103" i="7"/>
  <c r="W104" i="7"/>
  <c r="X104" i="7"/>
  <c r="Y104" i="7"/>
  <c r="W105" i="7"/>
  <c r="X105" i="7"/>
  <c r="Y105" i="7"/>
  <c r="W106" i="7"/>
  <c r="X106" i="7"/>
  <c r="Y106" i="7"/>
  <c r="W107" i="7"/>
  <c r="X107" i="7"/>
  <c r="Y107" i="7"/>
  <c r="W108" i="7"/>
  <c r="X108" i="7"/>
  <c r="Y108" i="7"/>
  <c r="W109" i="7"/>
  <c r="X109" i="7"/>
  <c r="Y109" i="7"/>
  <c r="W110" i="7"/>
  <c r="X110" i="7"/>
  <c r="Y110" i="7"/>
  <c r="W111" i="7"/>
  <c r="X111" i="7"/>
  <c r="Y111" i="7"/>
  <c r="W112" i="7"/>
  <c r="X112" i="7"/>
  <c r="Y112" i="7"/>
  <c r="W113" i="7"/>
  <c r="X113" i="7"/>
  <c r="Y113" i="7"/>
  <c r="W114" i="7"/>
  <c r="X114" i="7"/>
  <c r="Y114" i="7"/>
  <c r="W115" i="7"/>
  <c r="X115" i="7"/>
  <c r="Y115" i="7"/>
  <c r="W116" i="7"/>
  <c r="X116" i="7"/>
  <c r="Y116" i="7"/>
  <c r="W117" i="7"/>
  <c r="X117" i="7"/>
  <c r="Y117" i="7"/>
  <c r="W118" i="7"/>
  <c r="X118" i="7"/>
  <c r="Y118" i="7"/>
  <c r="W119" i="7"/>
  <c r="X119" i="7"/>
  <c r="Y119" i="7"/>
  <c r="W120" i="7"/>
  <c r="X120" i="7"/>
  <c r="Y120" i="7"/>
  <c r="W121" i="7"/>
  <c r="X121" i="7"/>
  <c r="Y121" i="7"/>
  <c r="W122" i="7"/>
  <c r="X122" i="7"/>
  <c r="Y122" i="7"/>
  <c r="W123" i="7"/>
  <c r="X123" i="7"/>
  <c r="Y123" i="7"/>
  <c r="W124" i="7"/>
  <c r="X124" i="7"/>
  <c r="Y124" i="7"/>
  <c r="W125" i="7"/>
  <c r="X125" i="7"/>
  <c r="Y125" i="7"/>
  <c r="W126" i="7"/>
  <c r="X126" i="7"/>
  <c r="Y126" i="7"/>
  <c r="W127" i="7"/>
  <c r="X127" i="7"/>
  <c r="Y127" i="7"/>
  <c r="W128" i="7"/>
  <c r="X128" i="7"/>
  <c r="Y128" i="7"/>
  <c r="W129" i="7"/>
  <c r="X129" i="7"/>
  <c r="Y129" i="7"/>
  <c r="W130" i="7"/>
  <c r="X130" i="7"/>
  <c r="Y130" i="7"/>
  <c r="W131" i="7"/>
  <c r="X131" i="7"/>
  <c r="Y131" i="7"/>
  <c r="W132" i="7"/>
  <c r="X132" i="7"/>
  <c r="Y132" i="7"/>
  <c r="W133" i="7"/>
  <c r="X133" i="7"/>
  <c r="Y133" i="7"/>
  <c r="W134" i="7"/>
  <c r="X134" i="7"/>
  <c r="Y134" i="7"/>
  <c r="W135" i="7"/>
  <c r="X135" i="7"/>
  <c r="Y135" i="7"/>
  <c r="W136" i="7"/>
  <c r="X136" i="7"/>
  <c r="Y136" i="7"/>
  <c r="W137" i="7"/>
  <c r="X137" i="7"/>
  <c r="Y137" i="7"/>
  <c r="W138" i="7"/>
  <c r="X138" i="7"/>
  <c r="Y138" i="7"/>
  <c r="W139" i="7"/>
  <c r="X139" i="7"/>
  <c r="Y139" i="7"/>
  <c r="W140" i="7"/>
  <c r="X140" i="7"/>
  <c r="Y140" i="7"/>
  <c r="W141" i="7"/>
  <c r="X141" i="7"/>
  <c r="Y141" i="7"/>
  <c r="W142" i="7"/>
  <c r="X142" i="7"/>
  <c r="Y142" i="7"/>
  <c r="W143" i="7"/>
  <c r="X143" i="7"/>
  <c r="Y143" i="7"/>
  <c r="W144" i="7"/>
  <c r="X144" i="7"/>
  <c r="Y144" i="7"/>
  <c r="W145" i="7"/>
  <c r="X145" i="7"/>
  <c r="Y145" i="7"/>
  <c r="W146" i="7"/>
  <c r="X146" i="7"/>
  <c r="Y146" i="7"/>
  <c r="W147" i="7"/>
  <c r="X147" i="7"/>
  <c r="Y147" i="7"/>
  <c r="W148" i="7"/>
  <c r="X148" i="7"/>
  <c r="Y148" i="7"/>
  <c r="W149" i="7"/>
  <c r="X149" i="7"/>
  <c r="Y149" i="7"/>
  <c r="W150" i="7"/>
  <c r="X150" i="7"/>
  <c r="Y150" i="7"/>
  <c r="W151" i="7"/>
  <c r="X151" i="7"/>
  <c r="Y151" i="7"/>
  <c r="W152" i="7"/>
  <c r="X152" i="7"/>
  <c r="Y152" i="7"/>
  <c r="W153" i="7"/>
  <c r="X153" i="7"/>
  <c r="Y153" i="7"/>
  <c r="W154" i="7"/>
  <c r="X154" i="7"/>
  <c r="Y154" i="7"/>
  <c r="W155" i="7"/>
  <c r="X155" i="7"/>
  <c r="Y155" i="7"/>
  <c r="W156" i="7"/>
  <c r="X156" i="7"/>
  <c r="Y156" i="7"/>
  <c r="W157" i="7"/>
  <c r="X157" i="7"/>
  <c r="Y157" i="7"/>
  <c r="W158" i="7"/>
  <c r="X158" i="7"/>
  <c r="Y158" i="7"/>
  <c r="W159" i="7"/>
  <c r="X159" i="7"/>
  <c r="Y159" i="7"/>
  <c r="W160" i="7"/>
  <c r="X160" i="7"/>
  <c r="Y160" i="7"/>
  <c r="W161" i="7"/>
  <c r="X161" i="7"/>
  <c r="Y161" i="7"/>
  <c r="W162" i="7"/>
  <c r="X162" i="7"/>
  <c r="Y162" i="7"/>
  <c r="W163" i="7"/>
  <c r="X163" i="7"/>
  <c r="Y163" i="7"/>
  <c r="W164" i="7"/>
  <c r="X164" i="7"/>
  <c r="Y164" i="7"/>
  <c r="W165" i="7"/>
  <c r="X165" i="7"/>
  <c r="Y165" i="7"/>
  <c r="W166" i="7"/>
  <c r="X166" i="7"/>
  <c r="Y166" i="7"/>
  <c r="W167" i="7"/>
  <c r="X167" i="7"/>
  <c r="Y167" i="7"/>
  <c r="W168" i="7"/>
  <c r="X168" i="7"/>
  <c r="Y168" i="7"/>
  <c r="W169" i="7"/>
  <c r="X169" i="7"/>
  <c r="Y169" i="7"/>
  <c r="W170" i="7"/>
  <c r="X170" i="7"/>
  <c r="Y170" i="7"/>
  <c r="W171" i="7"/>
  <c r="X171" i="7"/>
  <c r="Y171" i="7"/>
  <c r="W172" i="7"/>
  <c r="X172" i="7"/>
  <c r="Y172" i="7"/>
  <c r="W173" i="7"/>
  <c r="X173" i="7"/>
  <c r="Y173" i="7"/>
  <c r="W174" i="7"/>
  <c r="X174" i="7"/>
  <c r="Y174" i="7"/>
  <c r="W175" i="7"/>
  <c r="X175" i="7"/>
  <c r="Y175" i="7"/>
  <c r="W176" i="7"/>
  <c r="X176" i="7"/>
  <c r="Y176" i="7"/>
  <c r="W177" i="7"/>
  <c r="X177" i="7"/>
  <c r="Y177" i="7"/>
  <c r="W178" i="7"/>
  <c r="X178" i="7"/>
  <c r="Y178" i="7"/>
  <c r="W179" i="7"/>
  <c r="X179" i="7"/>
  <c r="Y179" i="7"/>
  <c r="W180" i="7"/>
  <c r="X180" i="7"/>
  <c r="Y180" i="7"/>
  <c r="W181" i="7"/>
  <c r="X181" i="7"/>
  <c r="Y181" i="7"/>
  <c r="W182" i="7"/>
  <c r="X182" i="7"/>
  <c r="Y182" i="7"/>
  <c r="W183" i="7"/>
  <c r="X183" i="7"/>
  <c r="Y183" i="7"/>
  <c r="W184" i="7"/>
  <c r="X184" i="7"/>
  <c r="Y184" i="7"/>
  <c r="W185" i="7"/>
  <c r="X185" i="7"/>
  <c r="Y185" i="7"/>
  <c r="W186" i="7"/>
  <c r="X186" i="7"/>
  <c r="Y186" i="7"/>
  <c r="W187" i="7"/>
  <c r="X187" i="7"/>
  <c r="Y187" i="7"/>
  <c r="W188" i="7"/>
  <c r="X188" i="7"/>
  <c r="Y188" i="7"/>
  <c r="W189" i="7"/>
  <c r="X189" i="7"/>
  <c r="Y189" i="7"/>
  <c r="W190" i="7"/>
  <c r="X190" i="7"/>
  <c r="Y190" i="7"/>
  <c r="W191" i="7"/>
  <c r="X191" i="7"/>
  <c r="Y191" i="7"/>
  <c r="W192" i="7"/>
  <c r="X192" i="7"/>
  <c r="Y192" i="7"/>
  <c r="W193" i="7"/>
  <c r="X193" i="7"/>
  <c r="Y193" i="7"/>
  <c r="W194" i="7"/>
  <c r="X194" i="7"/>
  <c r="Y194" i="7"/>
  <c r="W195" i="7"/>
  <c r="X195" i="7"/>
  <c r="Y195" i="7"/>
  <c r="W196" i="7"/>
  <c r="X196" i="7"/>
  <c r="Y196" i="7"/>
  <c r="W197" i="7"/>
  <c r="X197" i="7"/>
  <c r="Y197" i="7"/>
  <c r="W198" i="7"/>
  <c r="X198" i="7"/>
  <c r="Y198" i="7"/>
  <c r="W199" i="7"/>
  <c r="X199" i="7"/>
  <c r="Y199" i="7"/>
  <c r="W200" i="7"/>
  <c r="X200" i="7"/>
  <c r="Y200" i="7"/>
  <c r="W201" i="7"/>
  <c r="X201" i="7"/>
  <c r="Y201" i="7"/>
  <c r="W202" i="7"/>
  <c r="X202" i="7"/>
  <c r="Y202" i="7"/>
  <c r="W203" i="7"/>
  <c r="X203" i="7"/>
  <c r="Y203" i="7"/>
  <c r="W204" i="7"/>
  <c r="X204" i="7"/>
  <c r="Y204" i="7"/>
  <c r="W205" i="7"/>
  <c r="X205" i="7"/>
  <c r="Y205" i="7"/>
  <c r="W206" i="7"/>
  <c r="X206" i="7"/>
  <c r="Y206" i="7"/>
  <c r="W207" i="7"/>
  <c r="X207" i="7"/>
  <c r="Y207" i="7"/>
  <c r="W208" i="7"/>
  <c r="X208" i="7"/>
  <c r="Y208" i="7"/>
  <c r="W209" i="7"/>
  <c r="X209" i="7"/>
  <c r="Y209" i="7"/>
  <c r="W210" i="7"/>
  <c r="X210" i="7"/>
  <c r="Y210" i="7"/>
  <c r="W211" i="7"/>
  <c r="X211" i="7"/>
  <c r="Y211" i="7"/>
  <c r="W212" i="7"/>
  <c r="X212" i="7"/>
  <c r="Y212" i="7"/>
  <c r="W213" i="7"/>
  <c r="X213" i="7"/>
  <c r="Y213" i="7"/>
  <c r="W214" i="7"/>
  <c r="X214" i="7"/>
  <c r="Y214" i="7"/>
  <c r="W215" i="7"/>
  <c r="X215" i="7"/>
  <c r="Y215" i="7"/>
  <c r="W216" i="7"/>
  <c r="X216" i="7"/>
  <c r="Y216" i="7"/>
  <c r="W217" i="7"/>
  <c r="X217" i="7"/>
  <c r="Y217" i="7"/>
  <c r="W218" i="7"/>
  <c r="X218" i="7"/>
  <c r="Y218" i="7"/>
  <c r="W219" i="7"/>
  <c r="X219" i="7"/>
  <c r="Y219" i="7"/>
  <c r="W220" i="7"/>
  <c r="X220" i="7"/>
  <c r="Y220" i="7"/>
  <c r="W221" i="7"/>
  <c r="X221" i="7"/>
  <c r="Y221" i="7"/>
  <c r="W222" i="7"/>
  <c r="X222" i="7"/>
  <c r="Y222" i="7"/>
  <c r="W223" i="7"/>
  <c r="X223" i="7"/>
  <c r="Y223" i="7"/>
  <c r="W224" i="7"/>
  <c r="X224" i="7"/>
  <c r="Y224" i="7"/>
  <c r="W225" i="7"/>
  <c r="X225" i="7"/>
  <c r="Y225" i="7"/>
  <c r="W226" i="7"/>
  <c r="X226" i="7"/>
  <c r="Y226" i="7"/>
  <c r="W227" i="7"/>
  <c r="X227" i="7"/>
  <c r="Y227" i="7"/>
  <c r="W228" i="7"/>
  <c r="X228" i="7"/>
  <c r="Y228" i="7"/>
  <c r="W229" i="7"/>
  <c r="X229" i="7"/>
  <c r="Y229" i="7"/>
  <c r="W230" i="7"/>
  <c r="X230" i="7"/>
  <c r="Y230" i="7"/>
  <c r="W231" i="7"/>
  <c r="X231" i="7"/>
  <c r="Y231" i="7"/>
  <c r="W232" i="7"/>
  <c r="X232" i="7"/>
  <c r="Y232" i="7"/>
  <c r="W233" i="7"/>
  <c r="X233" i="7"/>
  <c r="Y233" i="7"/>
  <c r="W234" i="7"/>
  <c r="X234" i="7"/>
  <c r="Y234" i="7"/>
  <c r="W235" i="7"/>
  <c r="X235" i="7"/>
  <c r="Y235" i="7"/>
  <c r="W236" i="7"/>
  <c r="X236" i="7"/>
  <c r="Y236" i="7"/>
  <c r="W237" i="7"/>
  <c r="X237" i="7"/>
  <c r="Y237" i="7"/>
  <c r="W238" i="7"/>
  <c r="X238" i="7"/>
  <c r="Y238" i="7"/>
  <c r="W239" i="7"/>
  <c r="X239" i="7"/>
  <c r="Y239" i="7"/>
  <c r="W240" i="7"/>
  <c r="X240" i="7"/>
  <c r="Y240" i="7"/>
  <c r="W241" i="7"/>
  <c r="X241" i="7"/>
  <c r="Y241" i="7"/>
  <c r="W242" i="7"/>
  <c r="X242" i="7"/>
  <c r="Y242" i="7"/>
  <c r="W243" i="7"/>
  <c r="X243" i="7"/>
  <c r="Y243" i="7"/>
  <c r="W244" i="7"/>
  <c r="X244" i="7"/>
  <c r="Y244" i="7"/>
  <c r="W245" i="7"/>
  <c r="X245" i="7"/>
  <c r="Y245" i="7"/>
  <c r="W246" i="7"/>
  <c r="X246" i="7"/>
  <c r="Y246" i="7"/>
  <c r="W247" i="7"/>
  <c r="X247" i="7"/>
  <c r="Y247" i="7"/>
  <c r="W248" i="7"/>
  <c r="X248" i="7"/>
  <c r="Y248" i="7"/>
  <c r="W249" i="7"/>
  <c r="X249" i="7"/>
  <c r="Y249" i="7"/>
  <c r="W250" i="7"/>
  <c r="X250" i="7"/>
  <c r="Y250" i="7"/>
  <c r="W251" i="7"/>
  <c r="X251" i="7"/>
  <c r="Y251" i="7"/>
  <c r="W252" i="7"/>
  <c r="X252" i="7"/>
  <c r="Y252" i="7"/>
  <c r="W253" i="7"/>
  <c r="X253" i="7"/>
  <c r="Y253" i="7"/>
  <c r="W254" i="7"/>
  <c r="X254" i="7"/>
  <c r="Y254" i="7"/>
  <c r="W255" i="7"/>
  <c r="X255" i="7"/>
  <c r="Y255" i="7"/>
  <c r="W256" i="7"/>
  <c r="X256" i="7"/>
  <c r="Y256" i="7"/>
  <c r="W257" i="7"/>
  <c r="X257" i="7"/>
  <c r="Y257" i="7"/>
  <c r="W258" i="7"/>
  <c r="X258" i="7"/>
  <c r="Y258" i="7"/>
  <c r="W259" i="7"/>
  <c r="X259" i="7"/>
  <c r="Y259" i="7"/>
  <c r="W260" i="7"/>
  <c r="X260" i="7"/>
  <c r="Y260" i="7"/>
  <c r="W261" i="7"/>
  <c r="X261" i="7"/>
  <c r="Y261" i="7"/>
  <c r="W262" i="7"/>
  <c r="X262" i="7"/>
  <c r="Y262" i="7"/>
  <c r="W263" i="7"/>
  <c r="X263" i="7"/>
  <c r="Y263" i="7"/>
  <c r="W264" i="7"/>
  <c r="X264" i="7"/>
  <c r="Y264" i="7"/>
  <c r="W265" i="7"/>
  <c r="X265" i="7"/>
  <c r="Y265" i="7"/>
  <c r="W266" i="7"/>
  <c r="X266" i="7"/>
  <c r="Y266" i="7"/>
  <c r="W267" i="7"/>
  <c r="X267" i="7"/>
  <c r="Y267" i="7"/>
  <c r="W268" i="7"/>
  <c r="X268" i="7"/>
  <c r="Y268" i="7"/>
  <c r="W269" i="7"/>
  <c r="X269" i="7"/>
  <c r="Y269" i="7"/>
  <c r="W270" i="7"/>
  <c r="X270" i="7"/>
  <c r="Y270" i="7"/>
  <c r="W271" i="7"/>
  <c r="X271" i="7"/>
  <c r="Y271" i="7"/>
  <c r="W272" i="7"/>
  <c r="X272" i="7"/>
  <c r="Y272" i="7"/>
  <c r="W273" i="7"/>
  <c r="X273" i="7"/>
  <c r="Y273" i="7"/>
  <c r="W274" i="7"/>
  <c r="X274" i="7"/>
  <c r="Y274" i="7"/>
  <c r="W275" i="7"/>
  <c r="X275" i="7"/>
  <c r="Y275" i="7"/>
  <c r="W276" i="7"/>
  <c r="X276" i="7"/>
  <c r="Y276" i="7"/>
  <c r="W277" i="7"/>
  <c r="X277" i="7"/>
  <c r="Y277" i="7"/>
  <c r="W278" i="7"/>
  <c r="X278" i="7"/>
  <c r="Y278" i="7"/>
  <c r="W279" i="7"/>
  <c r="X279" i="7"/>
  <c r="Y279" i="7"/>
  <c r="W280" i="7"/>
  <c r="X280" i="7"/>
  <c r="Y280" i="7"/>
  <c r="W281" i="7"/>
  <c r="X281" i="7"/>
  <c r="Y281" i="7"/>
  <c r="W282" i="7"/>
  <c r="X282" i="7"/>
  <c r="Y282" i="7"/>
  <c r="W283" i="7"/>
  <c r="X283" i="7"/>
  <c r="Y283" i="7"/>
  <c r="W284" i="7"/>
  <c r="X284" i="7"/>
  <c r="Y284" i="7"/>
  <c r="W285" i="7"/>
  <c r="X285" i="7"/>
  <c r="Y285" i="7"/>
  <c r="W286" i="7"/>
  <c r="X286" i="7"/>
  <c r="Y286" i="7"/>
  <c r="W287" i="7"/>
  <c r="X287" i="7"/>
  <c r="Y287" i="7"/>
  <c r="W288" i="7"/>
  <c r="X288" i="7"/>
  <c r="Y288" i="7"/>
  <c r="W289" i="7"/>
  <c r="X289" i="7"/>
  <c r="Y289" i="7"/>
  <c r="W290" i="7"/>
  <c r="X290" i="7"/>
  <c r="Y290" i="7"/>
  <c r="W291" i="7"/>
  <c r="X291" i="7"/>
  <c r="Y291" i="7"/>
  <c r="W292" i="7"/>
  <c r="X292" i="7"/>
  <c r="Y292" i="7"/>
  <c r="W293" i="7"/>
  <c r="X293" i="7"/>
  <c r="Y293" i="7"/>
  <c r="W294" i="7"/>
  <c r="X294" i="7"/>
  <c r="Y294" i="7"/>
  <c r="W295" i="7"/>
  <c r="X295" i="7"/>
  <c r="Y295" i="7"/>
  <c r="W296" i="7"/>
  <c r="X296" i="7"/>
  <c r="Y296" i="7"/>
  <c r="W297" i="7"/>
  <c r="X297" i="7"/>
  <c r="Y297" i="7"/>
  <c r="W298" i="7"/>
  <c r="X298" i="7"/>
  <c r="Y298" i="7"/>
  <c r="W299" i="7"/>
  <c r="X299" i="7"/>
  <c r="Y299" i="7"/>
  <c r="W300" i="7"/>
  <c r="X300" i="7"/>
  <c r="Y300" i="7"/>
  <c r="W301" i="7"/>
  <c r="X301" i="7"/>
  <c r="Y301" i="7"/>
  <c r="W302" i="7"/>
  <c r="X302" i="7"/>
  <c r="Y302" i="7"/>
  <c r="W303" i="7"/>
  <c r="X303" i="7"/>
  <c r="Y303" i="7"/>
  <c r="W304" i="7"/>
  <c r="X304" i="7"/>
  <c r="Y304" i="7"/>
  <c r="W305" i="7"/>
  <c r="X305" i="7"/>
  <c r="Y305" i="7"/>
  <c r="W306" i="7"/>
  <c r="X306" i="7"/>
  <c r="Y306" i="7"/>
  <c r="W307" i="7"/>
  <c r="X307" i="7"/>
  <c r="Y307" i="7"/>
  <c r="W308" i="7"/>
  <c r="X308" i="7"/>
  <c r="Y308" i="7"/>
  <c r="W309" i="7"/>
  <c r="X309" i="7"/>
  <c r="Y309" i="7"/>
  <c r="W310" i="7"/>
  <c r="X310" i="7"/>
  <c r="Y310" i="7"/>
  <c r="W311" i="7"/>
  <c r="X311" i="7"/>
  <c r="Y311" i="7"/>
  <c r="W312" i="7"/>
  <c r="X312" i="7"/>
  <c r="Y312" i="7"/>
  <c r="W313" i="7"/>
  <c r="X313" i="7"/>
  <c r="Y313" i="7"/>
  <c r="W314" i="7"/>
  <c r="X314" i="7"/>
  <c r="Y314" i="7"/>
  <c r="W315" i="7"/>
  <c r="X315" i="7"/>
  <c r="Y315" i="7"/>
  <c r="W316" i="7"/>
  <c r="X316" i="7"/>
  <c r="Y316" i="7"/>
  <c r="W317" i="7"/>
  <c r="X317" i="7"/>
  <c r="Y317" i="7"/>
  <c r="W318" i="7"/>
  <c r="X318" i="7"/>
  <c r="Y318" i="7"/>
  <c r="W319" i="7"/>
  <c r="X319" i="7"/>
  <c r="Y319" i="7"/>
  <c r="W320" i="7"/>
  <c r="X320" i="7"/>
  <c r="Y320" i="7"/>
  <c r="W321" i="7"/>
  <c r="X321" i="7"/>
  <c r="Y321" i="7"/>
  <c r="W322" i="7"/>
  <c r="X322" i="7"/>
  <c r="Y322" i="7"/>
  <c r="W323" i="7"/>
  <c r="X323" i="7"/>
  <c r="Y323" i="7"/>
  <c r="W324" i="7"/>
  <c r="X324" i="7"/>
  <c r="Y324" i="7"/>
  <c r="W325" i="7"/>
  <c r="X325" i="7"/>
  <c r="Y325" i="7"/>
  <c r="W326" i="7"/>
  <c r="X326" i="7"/>
  <c r="Y326" i="7"/>
  <c r="W327" i="7"/>
  <c r="X327" i="7"/>
  <c r="Y327" i="7"/>
  <c r="W328" i="7"/>
  <c r="X328" i="7"/>
  <c r="Y328" i="7"/>
  <c r="W329" i="7"/>
  <c r="X329" i="7"/>
  <c r="Y329" i="7"/>
  <c r="W330" i="7"/>
  <c r="X330" i="7"/>
  <c r="Y330" i="7"/>
  <c r="W331" i="7"/>
  <c r="X331" i="7"/>
  <c r="Y331" i="7"/>
  <c r="W332" i="7"/>
  <c r="X332" i="7"/>
  <c r="Y332" i="7"/>
  <c r="W333" i="7"/>
  <c r="X333" i="7"/>
  <c r="Y333" i="7"/>
  <c r="W334" i="7"/>
  <c r="X334" i="7"/>
  <c r="Y334" i="7"/>
  <c r="W335" i="7"/>
  <c r="X335" i="7"/>
  <c r="Y335" i="7"/>
  <c r="W336" i="7"/>
  <c r="X336" i="7"/>
  <c r="Y336" i="7"/>
  <c r="W337" i="7"/>
  <c r="X337" i="7"/>
  <c r="Y337" i="7"/>
  <c r="W338" i="7"/>
  <c r="X338" i="7"/>
  <c r="Y338" i="7"/>
  <c r="W339" i="7"/>
  <c r="X339" i="7"/>
  <c r="Y339" i="7"/>
  <c r="W340" i="7"/>
  <c r="X340" i="7"/>
  <c r="Y340" i="7"/>
  <c r="W341" i="7"/>
  <c r="X341" i="7"/>
  <c r="Y341" i="7"/>
  <c r="W342" i="7"/>
  <c r="X342" i="7"/>
  <c r="Y342" i="7"/>
  <c r="W343" i="7"/>
  <c r="X343" i="7"/>
  <c r="Y343" i="7"/>
  <c r="W344" i="7"/>
  <c r="X344" i="7"/>
  <c r="Y344" i="7"/>
  <c r="W345" i="7"/>
  <c r="X345" i="7"/>
  <c r="Y345" i="7"/>
  <c r="W346" i="7"/>
  <c r="X346" i="7"/>
  <c r="Y346" i="7"/>
  <c r="W347" i="7"/>
  <c r="X347" i="7"/>
  <c r="Y347" i="7"/>
  <c r="W348" i="7"/>
  <c r="X348" i="7"/>
  <c r="Y348" i="7"/>
  <c r="W349" i="7"/>
  <c r="X349" i="7"/>
  <c r="Y349" i="7"/>
  <c r="W350" i="7"/>
  <c r="X350" i="7"/>
  <c r="Y350" i="7"/>
  <c r="W351" i="7"/>
  <c r="X351" i="7"/>
  <c r="Y351" i="7"/>
  <c r="W352" i="7"/>
  <c r="X352" i="7"/>
  <c r="Y352" i="7"/>
  <c r="W353" i="7"/>
  <c r="X353" i="7"/>
  <c r="Y353" i="7"/>
  <c r="W354" i="7"/>
  <c r="X354" i="7"/>
  <c r="Y354" i="7"/>
  <c r="W355" i="7"/>
  <c r="X355" i="7"/>
  <c r="Y355" i="7"/>
  <c r="W356" i="7"/>
  <c r="X356" i="7"/>
  <c r="Y356" i="7"/>
  <c r="W357" i="7"/>
  <c r="X357" i="7"/>
  <c r="Y357" i="7"/>
  <c r="W358" i="7"/>
  <c r="X358" i="7"/>
  <c r="Y358" i="7"/>
  <c r="W359" i="7"/>
  <c r="X359" i="7"/>
  <c r="Y359" i="7"/>
  <c r="W360" i="7"/>
  <c r="X360" i="7"/>
  <c r="Y360" i="7"/>
  <c r="W361" i="7"/>
  <c r="X361" i="7"/>
  <c r="Y361" i="7"/>
  <c r="W362" i="7"/>
  <c r="X362" i="7"/>
  <c r="Y362" i="7"/>
  <c r="W363" i="7"/>
  <c r="X363" i="7"/>
  <c r="Y363" i="7"/>
  <c r="W364" i="7"/>
  <c r="X364" i="7"/>
  <c r="Y364" i="7"/>
  <c r="W365" i="7"/>
  <c r="X365" i="7"/>
  <c r="Y365" i="7"/>
  <c r="W366" i="7"/>
  <c r="X366" i="7"/>
  <c r="Y366" i="7"/>
  <c r="W367" i="7"/>
  <c r="X367" i="7"/>
  <c r="Y367" i="7"/>
  <c r="W368" i="7"/>
  <c r="X368" i="7"/>
  <c r="Y368" i="7"/>
  <c r="W369" i="7"/>
  <c r="X369" i="7"/>
  <c r="Y369" i="7"/>
  <c r="W370" i="7"/>
  <c r="X370" i="7"/>
  <c r="Y370" i="7"/>
  <c r="W371" i="7"/>
  <c r="X371" i="7"/>
  <c r="Y371" i="7"/>
  <c r="W372" i="7"/>
  <c r="X372" i="7"/>
  <c r="Y372" i="7"/>
  <c r="W373" i="7"/>
  <c r="X373" i="7"/>
  <c r="Y373" i="7"/>
  <c r="W374" i="7"/>
  <c r="X374" i="7"/>
  <c r="Y374" i="7"/>
  <c r="W375" i="7"/>
  <c r="X375" i="7"/>
  <c r="Y375" i="7"/>
  <c r="W376" i="7"/>
  <c r="X376" i="7"/>
  <c r="Y376" i="7"/>
  <c r="W377" i="7"/>
  <c r="X377" i="7"/>
  <c r="Y377" i="7"/>
  <c r="W378" i="7"/>
  <c r="X378" i="7"/>
  <c r="Y378" i="7"/>
  <c r="W379" i="7"/>
  <c r="X379" i="7"/>
  <c r="Y379" i="7"/>
  <c r="W380" i="7"/>
  <c r="X380" i="7"/>
  <c r="Y380" i="7"/>
  <c r="W381" i="7"/>
  <c r="X381" i="7"/>
  <c r="Y381" i="7"/>
  <c r="W382" i="7"/>
  <c r="X382" i="7"/>
  <c r="Y382" i="7"/>
  <c r="W383" i="7"/>
  <c r="X383" i="7"/>
  <c r="Y383" i="7"/>
  <c r="W384" i="7"/>
  <c r="X384" i="7"/>
  <c r="Y384" i="7"/>
  <c r="W385" i="7"/>
  <c r="X385" i="7"/>
  <c r="Y385" i="7"/>
  <c r="W386" i="7"/>
  <c r="X386" i="7"/>
  <c r="Y386" i="7"/>
  <c r="W387" i="7"/>
  <c r="X387" i="7"/>
  <c r="Y387" i="7"/>
  <c r="W388" i="7"/>
  <c r="X388" i="7"/>
  <c r="Y388" i="7"/>
  <c r="W389" i="7"/>
  <c r="X389" i="7"/>
  <c r="Y389" i="7"/>
  <c r="W390" i="7"/>
  <c r="X390" i="7"/>
  <c r="Y390" i="7"/>
  <c r="W391" i="7"/>
  <c r="X391" i="7"/>
  <c r="Y391" i="7"/>
  <c r="W392" i="7"/>
  <c r="X392" i="7"/>
  <c r="Y392" i="7"/>
  <c r="W393" i="7"/>
  <c r="X393" i="7"/>
  <c r="Y393" i="7"/>
  <c r="W394" i="7"/>
  <c r="X394" i="7"/>
  <c r="Y394" i="7"/>
  <c r="W395" i="7"/>
  <c r="X395" i="7"/>
  <c r="Y395" i="7"/>
  <c r="W396" i="7"/>
  <c r="X396" i="7"/>
  <c r="Y396" i="7"/>
  <c r="W397" i="7"/>
  <c r="X397" i="7"/>
  <c r="Y397" i="7"/>
  <c r="W398" i="7"/>
  <c r="X398" i="7"/>
  <c r="Y398" i="7"/>
  <c r="W399" i="7"/>
  <c r="X399" i="7"/>
  <c r="Y399" i="7"/>
  <c r="W400" i="7"/>
  <c r="X400" i="7"/>
  <c r="Y400" i="7"/>
  <c r="W401" i="7"/>
  <c r="X401" i="7"/>
  <c r="Y401" i="7"/>
  <c r="W402" i="7"/>
  <c r="X402" i="7"/>
  <c r="Y402" i="7"/>
  <c r="W403" i="7"/>
  <c r="X403" i="7"/>
  <c r="Y403" i="7"/>
  <c r="W404" i="7"/>
  <c r="X404" i="7"/>
  <c r="Y404" i="7"/>
  <c r="W405" i="7"/>
  <c r="X405" i="7"/>
  <c r="Y405" i="7"/>
  <c r="W406" i="7"/>
  <c r="X406" i="7"/>
  <c r="Y406" i="7"/>
  <c r="W407" i="7"/>
  <c r="X407" i="7"/>
  <c r="Y407" i="7"/>
  <c r="W408" i="7"/>
  <c r="X408" i="7"/>
  <c r="Y408" i="7"/>
  <c r="W409" i="7"/>
  <c r="X409" i="7"/>
  <c r="Y409" i="7"/>
  <c r="W410" i="7"/>
  <c r="X410" i="7"/>
  <c r="Y410" i="7"/>
  <c r="W411" i="7"/>
  <c r="X411" i="7"/>
  <c r="Y411" i="7"/>
  <c r="W412" i="7"/>
  <c r="X412" i="7"/>
  <c r="Y412" i="7"/>
  <c r="W413" i="7"/>
  <c r="X413" i="7"/>
  <c r="Y413" i="7"/>
  <c r="W414" i="7"/>
  <c r="X414" i="7"/>
  <c r="Y414" i="7"/>
  <c r="W415" i="7"/>
  <c r="X415" i="7"/>
  <c r="Y415" i="7"/>
  <c r="W416" i="7"/>
  <c r="X416" i="7"/>
  <c r="Y416" i="7"/>
  <c r="W417" i="7"/>
  <c r="X417" i="7"/>
  <c r="Y417" i="7"/>
  <c r="W418" i="7"/>
  <c r="X418" i="7"/>
  <c r="Y418" i="7"/>
  <c r="W419" i="7"/>
  <c r="X419" i="7"/>
  <c r="Y419" i="7"/>
  <c r="W420" i="7"/>
  <c r="X420" i="7"/>
  <c r="Y420" i="7"/>
  <c r="W421" i="7"/>
  <c r="X421" i="7"/>
  <c r="Y421" i="7"/>
  <c r="W422" i="7"/>
  <c r="X422" i="7"/>
  <c r="Y422" i="7"/>
  <c r="W423" i="7"/>
  <c r="X423" i="7"/>
  <c r="Y423" i="7"/>
  <c r="W424" i="7"/>
  <c r="X424" i="7"/>
  <c r="Y424" i="7"/>
  <c r="W425" i="7"/>
  <c r="X425" i="7"/>
  <c r="Y425" i="7"/>
  <c r="W426" i="7"/>
  <c r="X426" i="7"/>
  <c r="Y426" i="7"/>
  <c r="W427" i="7"/>
  <c r="X427" i="7"/>
  <c r="Y427" i="7"/>
  <c r="W428" i="7"/>
  <c r="X428" i="7"/>
  <c r="Y428" i="7"/>
  <c r="W429" i="7"/>
  <c r="X429" i="7"/>
  <c r="Y429" i="7"/>
  <c r="W430" i="7"/>
  <c r="X430" i="7"/>
  <c r="Y430" i="7"/>
  <c r="W431" i="7"/>
  <c r="X431" i="7"/>
  <c r="Y431" i="7"/>
  <c r="W432" i="7"/>
  <c r="X432" i="7"/>
  <c r="Y432" i="7"/>
  <c r="W433" i="7"/>
  <c r="X433" i="7"/>
  <c r="Y433" i="7"/>
  <c r="W434" i="7"/>
  <c r="X434" i="7"/>
  <c r="Y434" i="7"/>
  <c r="W435" i="7"/>
  <c r="X435" i="7"/>
  <c r="Y435" i="7"/>
  <c r="W436" i="7"/>
  <c r="X436" i="7"/>
  <c r="Y436" i="7"/>
  <c r="W437" i="7"/>
  <c r="X437" i="7"/>
  <c r="Y437" i="7"/>
  <c r="W438" i="7"/>
  <c r="X438" i="7"/>
  <c r="Y438" i="7"/>
  <c r="W439" i="7"/>
  <c r="X439" i="7"/>
  <c r="Y439" i="7"/>
  <c r="W440" i="7"/>
  <c r="X440" i="7"/>
  <c r="Y440" i="7"/>
  <c r="W441" i="7"/>
  <c r="X441" i="7"/>
  <c r="Y441" i="7"/>
  <c r="W442" i="7"/>
  <c r="X442" i="7"/>
  <c r="Y442" i="7"/>
  <c r="W443" i="7"/>
  <c r="X443" i="7"/>
  <c r="Y443" i="7"/>
  <c r="W444" i="7"/>
  <c r="X444" i="7"/>
  <c r="Y444" i="7"/>
  <c r="W445" i="7"/>
  <c r="X445" i="7"/>
  <c r="Y445" i="7"/>
  <c r="W446" i="7"/>
  <c r="X446" i="7"/>
  <c r="Y446" i="7"/>
  <c r="W447" i="7"/>
  <c r="X447" i="7"/>
  <c r="Y447" i="7"/>
  <c r="W448" i="7"/>
  <c r="X448" i="7"/>
  <c r="Y448" i="7"/>
  <c r="W449" i="7"/>
  <c r="X449" i="7"/>
  <c r="Y449" i="7"/>
  <c r="W450" i="7"/>
  <c r="X450" i="7"/>
  <c r="Y450" i="7"/>
  <c r="W451" i="7"/>
  <c r="X451" i="7"/>
  <c r="Y451" i="7"/>
  <c r="W452" i="7"/>
  <c r="X452" i="7"/>
  <c r="Y452" i="7"/>
  <c r="W453" i="7"/>
  <c r="X453" i="7"/>
  <c r="Y453" i="7"/>
  <c r="W454" i="7"/>
  <c r="X454" i="7"/>
  <c r="Y454" i="7"/>
  <c r="W455" i="7"/>
  <c r="X455" i="7"/>
  <c r="Y455" i="7"/>
  <c r="W456" i="7"/>
  <c r="X456" i="7"/>
  <c r="Y456" i="7"/>
  <c r="W457" i="7"/>
  <c r="X457" i="7"/>
  <c r="Y457" i="7"/>
  <c r="W458" i="7"/>
  <c r="X458" i="7"/>
  <c r="Y458" i="7"/>
  <c r="W459" i="7"/>
  <c r="X459" i="7"/>
  <c r="Y459" i="7"/>
  <c r="W460" i="7"/>
  <c r="X460" i="7"/>
  <c r="Y460" i="7"/>
  <c r="W461" i="7"/>
  <c r="X461" i="7"/>
  <c r="Y461" i="7"/>
  <c r="W462" i="7"/>
  <c r="X462" i="7"/>
  <c r="Y462" i="7"/>
  <c r="W463" i="7"/>
  <c r="X463" i="7"/>
  <c r="Y463" i="7"/>
  <c r="W464" i="7"/>
  <c r="X464" i="7"/>
  <c r="Y464" i="7"/>
  <c r="W465" i="7"/>
  <c r="X465" i="7"/>
  <c r="Y465" i="7"/>
  <c r="W466" i="7"/>
  <c r="X466" i="7"/>
  <c r="Y466" i="7"/>
  <c r="W467" i="7"/>
  <c r="X467" i="7"/>
  <c r="Y467" i="7"/>
  <c r="W468" i="7"/>
  <c r="X468" i="7"/>
  <c r="Y468" i="7"/>
  <c r="W469" i="7"/>
  <c r="X469" i="7"/>
  <c r="Y469" i="7"/>
  <c r="W470" i="7"/>
  <c r="X470" i="7"/>
  <c r="Y470" i="7"/>
  <c r="W471" i="7"/>
  <c r="X471" i="7"/>
  <c r="Y471" i="7"/>
  <c r="W472" i="7"/>
  <c r="X472" i="7"/>
  <c r="Y472" i="7"/>
  <c r="W473" i="7"/>
  <c r="X473" i="7"/>
  <c r="Y473" i="7"/>
  <c r="W474" i="7"/>
  <c r="X474" i="7"/>
  <c r="Y474" i="7"/>
  <c r="W475" i="7"/>
  <c r="X475" i="7"/>
  <c r="Y475" i="7"/>
  <c r="W476" i="7"/>
  <c r="X476" i="7"/>
  <c r="Y476" i="7"/>
  <c r="W477" i="7"/>
  <c r="X477" i="7"/>
  <c r="Y477" i="7"/>
  <c r="W478" i="7"/>
  <c r="X478" i="7"/>
  <c r="Y478" i="7"/>
  <c r="W479" i="7"/>
  <c r="X479" i="7"/>
  <c r="Y479" i="7"/>
  <c r="W480" i="7"/>
  <c r="X480" i="7"/>
  <c r="Y480" i="7"/>
  <c r="W481" i="7"/>
  <c r="X481" i="7"/>
  <c r="Y481" i="7"/>
  <c r="W482" i="7"/>
  <c r="X482" i="7"/>
  <c r="Y482" i="7"/>
  <c r="W483" i="7"/>
  <c r="X483" i="7"/>
  <c r="Y483" i="7"/>
  <c r="W484" i="7"/>
  <c r="X484" i="7"/>
  <c r="Y484" i="7"/>
  <c r="W485" i="7"/>
  <c r="X485" i="7"/>
  <c r="Y485" i="7"/>
  <c r="W486" i="7"/>
  <c r="X486" i="7"/>
  <c r="Y486" i="7"/>
  <c r="W487" i="7"/>
  <c r="X487" i="7"/>
  <c r="Y487" i="7"/>
  <c r="W488" i="7"/>
  <c r="X488" i="7"/>
  <c r="Y488" i="7"/>
  <c r="W489" i="7"/>
  <c r="X489" i="7"/>
  <c r="Y489" i="7"/>
  <c r="W490" i="7"/>
  <c r="X490" i="7"/>
  <c r="Y490" i="7"/>
  <c r="W491" i="7"/>
  <c r="X491" i="7"/>
  <c r="Y491" i="7"/>
  <c r="W492" i="7"/>
  <c r="X492" i="7"/>
  <c r="Y492" i="7"/>
  <c r="W493" i="7"/>
  <c r="X493" i="7"/>
  <c r="Y493" i="7"/>
  <c r="W494" i="7"/>
  <c r="X494" i="7"/>
  <c r="Y494" i="7"/>
  <c r="W495" i="7"/>
  <c r="X495" i="7"/>
  <c r="Y495" i="7"/>
  <c r="W496" i="7"/>
  <c r="X496" i="7"/>
  <c r="Y496" i="7"/>
  <c r="W497" i="7"/>
  <c r="X497" i="7"/>
  <c r="Y497" i="7"/>
  <c r="W498" i="7"/>
  <c r="X498" i="7"/>
  <c r="Y498" i="7"/>
  <c r="W499" i="7"/>
  <c r="X499" i="7"/>
  <c r="Y499" i="7"/>
  <c r="W500" i="7"/>
  <c r="X500" i="7"/>
  <c r="Y500" i="7"/>
  <c r="W501" i="7"/>
  <c r="X501" i="7"/>
  <c r="Y501" i="7"/>
  <c r="X2" i="7"/>
  <c r="Y2" i="7"/>
  <c r="W2" i="7"/>
  <c r="G222" i="9"/>
  <c r="F222" i="9"/>
  <c r="G221" i="9"/>
  <c r="F221" i="9"/>
  <c r="G220" i="9"/>
  <c r="F220" i="9"/>
  <c r="G219" i="9"/>
  <c r="F219" i="9"/>
  <c r="G218" i="9"/>
  <c r="F218" i="9"/>
  <c r="G217" i="9"/>
  <c r="F217" i="9"/>
  <c r="G216" i="9"/>
  <c r="F216" i="9"/>
  <c r="G215" i="9"/>
  <c r="F215" i="9"/>
  <c r="G214" i="9"/>
  <c r="F214" i="9"/>
  <c r="G213" i="9"/>
  <c r="F213" i="9"/>
  <c r="G212" i="9"/>
  <c r="F212" i="9"/>
  <c r="G211" i="9"/>
  <c r="F211" i="9"/>
  <c r="G210" i="9"/>
  <c r="F210" i="9"/>
  <c r="G209" i="9"/>
  <c r="F209" i="9"/>
  <c r="G208" i="9"/>
  <c r="F208" i="9"/>
  <c r="G207" i="9"/>
  <c r="F207" i="9"/>
  <c r="G206" i="9"/>
  <c r="F206" i="9"/>
  <c r="G205" i="9"/>
  <c r="F205" i="9"/>
  <c r="G204" i="9"/>
  <c r="F204" i="9"/>
  <c r="G203" i="9"/>
  <c r="F203" i="9"/>
  <c r="G202" i="9"/>
  <c r="F202" i="9"/>
  <c r="G201" i="9"/>
  <c r="F201" i="9"/>
  <c r="G200" i="9"/>
  <c r="F200" i="9"/>
  <c r="G199" i="9"/>
  <c r="F199" i="9"/>
  <c r="G198" i="9"/>
  <c r="F198" i="9"/>
  <c r="G197" i="9"/>
  <c r="F197" i="9"/>
  <c r="G196" i="9"/>
  <c r="F196" i="9"/>
  <c r="G195" i="9"/>
  <c r="F195" i="9"/>
  <c r="G194" i="9"/>
  <c r="F194" i="9"/>
  <c r="G193" i="9"/>
  <c r="F193" i="9"/>
  <c r="G192" i="9"/>
  <c r="F192" i="9"/>
  <c r="G191" i="9"/>
  <c r="F191" i="9"/>
  <c r="G190" i="9"/>
  <c r="F190" i="9"/>
  <c r="G189" i="9"/>
  <c r="F189" i="9"/>
  <c r="G188" i="9"/>
  <c r="F188" i="9"/>
  <c r="G187" i="9"/>
  <c r="F187" i="9"/>
  <c r="G186" i="9"/>
  <c r="F186" i="9"/>
  <c r="G185" i="9"/>
  <c r="F185" i="9"/>
  <c r="G184" i="9"/>
  <c r="F184" i="9"/>
  <c r="G183" i="9"/>
  <c r="F183" i="9"/>
  <c r="G182" i="9"/>
  <c r="F182" i="9"/>
  <c r="G181" i="9"/>
  <c r="F181" i="9"/>
  <c r="G180" i="9"/>
  <c r="F180" i="9"/>
  <c r="G179" i="9"/>
  <c r="F179" i="9"/>
  <c r="G178" i="9"/>
  <c r="F178" i="9"/>
  <c r="G177" i="9"/>
  <c r="F177" i="9"/>
  <c r="G176" i="9"/>
  <c r="F176" i="9"/>
  <c r="G175" i="9"/>
  <c r="F175" i="9"/>
  <c r="G174" i="9"/>
  <c r="F174" i="9"/>
  <c r="G173" i="9"/>
  <c r="F173" i="9"/>
  <c r="G172" i="9"/>
  <c r="F172" i="9"/>
  <c r="G171" i="9"/>
  <c r="F171" i="9"/>
  <c r="G170" i="9"/>
  <c r="F170" i="9"/>
  <c r="G169" i="9"/>
  <c r="F169" i="9"/>
  <c r="G168" i="9"/>
  <c r="F168" i="9"/>
  <c r="G167" i="9"/>
  <c r="F167" i="9"/>
  <c r="G166" i="9"/>
  <c r="F166" i="9"/>
  <c r="G165" i="9"/>
  <c r="F165" i="9"/>
  <c r="G164" i="9"/>
  <c r="F164" i="9"/>
  <c r="G163" i="9"/>
  <c r="F163" i="9"/>
  <c r="G162" i="9"/>
  <c r="F162" i="9"/>
  <c r="G161" i="9"/>
  <c r="F161" i="9"/>
  <c r="G160" i="9"/>
  <c r="F160" i="9"/>
  <c r="G159" i="9"/>
  <c r="F159" i="9"/>
  <c r="G158" i="9"/>
  <c r="F158" i="9"/>
  <c r="G157" i="9"/>
  <c r="F157" i="9"/>
  <c r="G156" i="9"/>
  <c r="F156" i="9"/>
  <c r="G155" i="9"/>
  <c r="F155" i="9"/>
  <c r="G154" i="9"/>
  <c r="F154" i="9"/>
  <c r="G153" i="9"/>
  <c r="F153" i="9"/>
  <c r="G152" i="9"/>
  <c r="F152" i="9"/>
  <c r="G151" i="9"/>
  <c r="F151" i="9"/>
  <c r="G150" i="9"/>
  <c r="F150" i="9"/>
  <c r="G149" i="9"/>
  <c r="F149" i="9"/>
  <c r="G148" i="9"/>
  <c r="F148" i="9"/>
  <c r="G147" i="9"/>
  <c r="F147" i="9"/>
  <c r="G146" i="9"/>
  <c r="F146" i="9"/>
  <c r="G145" i="9"/>
  <c r="F145" i="9"/>
  <c r="G144" i="9"/>
  <c r="F144" i="9"/>
  <c r="G143" i="9"/>
  <c r="F143" i="9"/>
  <c r="G142" i="9"/>
  <c r="F142" i="9"/>
  <c r="G141" i="9"/>
  <c r="F141" i="9"/>
  <c r="G140" i="9"/>
  <c r="F140" i="9"/>
  <c r="G139" i="9"/>
  <c r="F139" i="9"/>
  <c r="G138" i="9"/>
  <c r="F138" i="9"/>
  <c r="G137" i="9"/>
  <c r="F137" i="9"/>
  <c r="G136" i="9"/>
  <c r="F136" i="9"/>
  <c r="G135" i="9"/>
  <c r="F135" i="9"/>
  <c r="G134" i="9"/>
  <c r="F134" i="9"/>
  <c r="G133" i="9"/>
  <c r="F133" i="9"/>
  <c r="G132" i="9"/>
  <c r="F132" i="9"/>
  <c r="G131" i="9"/>
  <c r="F131" i="9"/>
  <c r="G130" i="9"/>
  <c r="F130" i="9"/>
  <c r="G129" i="9"/>
  <c r="F129" i="9"/>
  <c r="G128" i="9"/>
  <c r="F128" i="9"/>
  <c r="G127" i="9"/>
  <c r="F127" i="9"/>
  <c r="G126" i="9"/>
  <c r="F126" i="9"/>
  <c r="G125" i="9"/>
  <c r="F125" i="9"/>
  <c r="G124" i="9"/>
  <c r="F124" i="9"/>
  <c r="G123" i="9"/>
  <c r="F123" i="9"/>
  <c r="G122" i="9"/>
  <c r="F122" i="9"/>
  <c r="G121" i="9"/>
  <c r="F121" i="9"/>
  <c r="G120" i="9"/>
  <c r="F120" i="9"/>
  <c r="G119" i="9"/>
  <c r="F119" i="9"/>
  <c r="G118" i="9"/>
  <c r="F118" i="9"/>
  <c r="G117" i="9"/>
  <c r="F117" i="9"/>
  <c r="G116" i="9"/>
  <c r="F116" i="9"/>
  <c r="G115" i="9"/>
  <c r="F115" i="9"/>
  <c r="G114" i="9"/>
  <c r="F114" i="9"/>
  <c r="G113" i="9"/>
  <c r="F113" i="9"/>
  <c r="G112" i="9"/>
  <c r="F112" i="9"/>
  <c r="G111" i="9"/>
  <c r="F111" i="9"/>
  <c r="G110" i="9"/>
  <c r="F110" i="9"/>
  <c r="G109" i="9"/>
  <c r="F109" i="9"/>
  <c r="G108" i="9"/>
  <c r="F108" i="9"/>
  <c r="G107" i="9"/>
  <c r="F107" i="9"/>
  <c r="G106" i="9"/>
  <c r="F106" i="9"/>
  <c r="G105" i="9"/>
  <c r="F105" i="9"/>
  <c r="G104" i="9"/>
  <c r="F104" i="9"/>
  <c r="G103" i="9"/>
  <c r="F103" i="9"/>
  <c r="G102" i="9"/>
  <c r="F102" i="9"/>
  <c r="G101" i="9"/>
  <c r="F101" i="9"/>
  <c r="G100" i="9"/>
  <c r="F100" i="9"/>
  <c r="G99" i="9"/>
  <c r="F99" i="9"/>
  <c r="G98" i="9"/>
  <c r="F98" i="9"/>
  <c r="G97" i="9"/>
  <c r="F97" i="9"/>
  <c r="G96" i="9"/>
  <c r="F96" i="9"/>
  <c r="G95" i="9"/>
  <c r="F95" i="9"/>
  <c r="G94" i="9"/>
  <c r="F94" i="9"/>
  <c r="G93" i="9"/>
  <c r="F93" i="9"/>
  <c r="G92" i="9"/>
  <c r="F92" i="9"/>
  <c r="G91" i="9"/>
  <c r="F91" i="9"/>
  <c r="G90" i="9"/>
  <c r="F90" i="9"/>
  <c r="G89" i="9"/>
  <c r="F89" i="9"/>
  <c r="G88" i="9"/>
  <c r="F88" i="9"/>
  <c r="G87" i="9"/>
  <c r="F87" i="9"/>
  <c r="G86" i="9"/>
  <c r="F86" i="9"/>
  <c r="G85" i="9"/>
  <c r="F85" i="9"/>
  <c r="G84" i="9"/>
  <c r="F84" i="9"/>
  <c r="G83" i="9"/>
  <c r="F83" i="9"/>
  <c r="G82" i="9"/>
  <c r="F82" i="9"/>
  <c r="G81" i="9"/>
  <c r="F81" i="9"/>
  <c r="G80" i="9"/>
  <c r="F80" i="9"/>
  <c r="G79" i="9"/>
  <c r="F79" i="9"/>
  <c r="G78" i="9"/>
  <c r="F78" i="9"/>
  <c r="G77" i="9"/>
  <c r="F77" i="9"/>
  <c r="G76" i="9"/>
  <c r="F76" i="9"/>
  <c r="G75" i="9"/>
  <c r="F75" i="9"/>
  <c r="G74" i="9"/>
  <c r="F74" i="9"/>
  <c r="G73" i="9"/>
  <c r="F73" i="9"/>
  <c r="G72" i="9"/>
  <c r="F72" i="9"/>
  <c r="G71" i="9"/>
  <c r="F71" i="9"/>
  <c r="G70" i="9"/>
  <c r="F70" i="9"/>
  <c r="G69" i="9"/>
  <c r="F69" i="9"/>
  <c r="G68" i="9"/>
  <c r="F68" i="9"/>
  <c r="G67" i="9"/>
  <c r="F67" i="9"/>
  <c r="G66" i="9"/>
  <c r="F66" i="9"/>
  <c r="G65" i="9"/>
  <c r="F65" i="9"/>
  <c r="G64" i="9"/>
  <c r="F64" i="9"/>
  <c r="G63" i="9"/>
  <c r="F63" i="9"/>
  <c r="G62" i="9"/>
  <c r="F62" i="9"/>
  <c r="G61" i="9"/>
  <c r="F61" i="9"/>
  <c r="G60" i="9"/>
  <c r="F60" i="9"/>
  <c r="G59" i="9"/>
  <c r="F59" i="9"/>
  <c r="G58" i="9"/>
  <c r="F58" i="9"/>
  <c r="G57" i="9"/>
  <c r="F57" i="9"/>
  <c r="G56" i="9"/>
  <c r="F56" i="9"/>
  <c r="G55" i="9"/>
  <c r="F55" i="9"/>
  <c r="G54" i="9"/>
  <c r="F54" i="9"/>
  <c r="G53" i="9"/>
  <c r="F53" i="9"/>
  <c r="G52" i="9"/>
  <c r="F52" i="9"/>
  <c r="G51" i="9"/>
  <c r="F51" i="9"/>
  <c r="G50" i="9"/>
  <c r="F50" i="9"/>
  <c r="G49" i="9"/>
  <c r="F49" i="9"/>
  <c r="G48" i="9"/>
  <c r="F48" i="9"/>
  <c r="G47" i="9"/>
  <c r="F47" i="9"/>
  <c r="G46" i="9"/>
  <c r="F46" i="9"/>
  <c r="G45" i="9"/>
  <c r="F45" i="9"/>
  <c r="G44" i="9"/>
  <c r="F44" i="9"/>
  <c r="G43" i="9"/>
  <c r="F43" i="9"/>
  <c r="G42" i="9"/>
  <c r="F42" i="9"/>
  <c r="G41" i="9"/>
  <c r="F41" i="9"/>
  <c r="G40" i="9"/>
  <c r="F40" i="9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F27" i="9"/>
  <c r="G528" i="7"/>
  <c r="G527" i="7"/>
  <c r="F527" i="7"/>
  <c r="G524" i="7"/>
  <c r="F524" i="7"/>
  <c r="F29" i="7"/>
  <c r="G29" i="7"/>
  <c r="F30" i="7"/>
  <c r="G30" i="7"/>
  <c r="F31" i="7"/>
  <c r="G31" i="7"/>
  <c r="F32" i="7"/>
  <c r="G32" i="7"/>
  <c r="F33" i="7"/>
  <c r="G33" i="7"/>
  <c r="F34" i="7"/>
  <c r="G34" i="7"/>
  <c r="F35" i="7"/>
  <c r="G35" i="7"/>
  <c r="F36" i="7"/>
  <c r="G36" i="7"/>
  <c r="F37" i="7"/>
  <c r="G37" i="7"/>
  <c r="F38" i="7"/>
  <c r="G38" i="7"/>
  <c r="F39" i="7"/>
  <c r="G39" i="7"/>
  <c r="F40" i="7"/>
  <c r="G40" i="7"/>
  <c r="F41" i="7"/>
  <c r="G41" i="7"/>
  <c r="F42" i="7"/>
  <c r="G42" i="7"/>
  <c r="F43" i="7"/>
  <c r="G43" i="7"/>
  <c r="F44" i="7"/>
  <c r="G44" i="7"/>
  <c r="F45" i="7"/>
  <c r="G45" i="7"/>
  <c r="F46" i="7"/>
  <c r="G46" i="7"/>
  <c r="F47" i="7"/>
  <c r="G47" i="7"/>
  <c r="F48" i="7"/>
  <c r="G48" i="7"/>
  <c r="F49" i="7"/>
  <c r="G49" i="7"/>
  <c r="F50" i="7"/>
  <c r="G50" i="7"/>
  <c r="F51" i="7"/>
  <c r="G51" i="7"/>
  <c r="F52" i="7"/>
  <c r="G52" i="7"/>
  <c r="F53" i="7"/>
  <c r="G53" i="7"/>
  <c r="F54" i="7"/>
  <c r="G54" i="7"/>
  <c r="F55" i="7"/>
  <c r="G55" i="7"/>
  <c r="F56" i="7"/>
  <c r="G56" i="7"/>
  <c r="F57" i="7"/>
  <c r="G57" i="7"/>
  <c r="F58" i="7"/>
  <c r="G58" i="7"/>
  <c r="F59" i="7"/>
  <c r="G59" i="7"/>
  <c r="F60" i="7"/>
  <c r="G60" i="7"/>
  <c r="F61" i="7"/>
  <c r="G61" i="7"/>
  <c r="F62" i="7"/>
  <c r="G62" i="7"/>
  <c r="F63" i="7"/>
  <c r="G63" i="7"/>
  <c r="F64" i="7"/>
  <c r="G64" i="7"/>
  <c r="F65" i="7"/>
  <c r="G65" i="7"/>
  <c r="F66" i="7"/>
  <c r="G66" i="7"/>
  <c r="F67" i="7"/>
  <c r="G67" i="7"/>
  <c r="F68" i="7"/>
  <c r="G68" i="7"/>
  <c r="F69" i="7"/>
  <c r="G69" i="7"/>
  <c r="F70" i="7"/>
  <c r="G70" i="7"/>
  <c r="F71" i="7"/>
  <c r="G71" i="7"/>
  <c r="F72" i="7"/>
  <c r="G72" i="7"/>
  <c r="F73" i="7"/>
  <c r="G73" i="7"/>
  <c r="F74" i="7"/>
  <c r="G74" i="7"/>
  <c r="F75" i="7"/>
  <c r="G75" i="7"/>
  <c r="F76" i="7"/>
  <c r="G76" i="7"/>
  <c r="F77" i="7"/>
  <c r="G77" i="7"/>
  <c r="F78" i="7"/>
  <c r="G78" i="7"/>
  <c r="F79" i="7"/>
  <c r="G79" i="7"/>
  <c r="F80" i="7"/>
  <c r="G80" i="7"/>
  <c r="F81" i="7"/>
  <c r="G81" i="7"/>
  <c r="F82" i="7"/>
  <c r="G82" i="7"/>
  <c r="F83" i="7"/>
  <c r="G83" i="7"/>
  <c r="F84" i="7"/>
  <c r="G84" i="7"/>
  <c r="F85" i="7"/>
  <c r="G85" i="7"/>
  <c r="F86" i="7"/>
  <c r="G86" i="7"/>
  <c r="F87" i="7"/>
  <c r="G87" i="7"/>
  <c r="F88" i="7"/>
  <c r="G88" i="7"/>
  <c r="F89" i="7"/>
  <c r="G89" i="7"/>
  <c r="F90" i="7"/>
  <c r="G90" i="7"/>
  <c r="F91" i="7"/>
  <c r="G91" i="7"/>
  <c r="F92" i="7"/>
  <c r="G92" i="7"/>
  <c r="F93" i="7"/>
  <c r="G93" i="7"/>
  <c r="F94" i="7"/>
  <c r="G94" i="7"/>
  <c r="F95" i="7"/>
  <c r="G95" i="7"/>
  <c r="F96" i="7"/>
  <c r="G96" i="7"/>
  <c r="F97" i="7"/>
  <c r="G97" i="7"/>
  <c r="F98" i="7"/>
  <c r="G98" i="7"/>
  <c r="F99" i="7"/>
  <c r="G99" i="7"/>
  <c r="F100" i="7"/>
  <c r="G100" i="7"/>
  <c r="F101" i="7"/>
  <c r="G101" i="7"/>
  <c r="F102" i="7"/>
  <c r="G102" i="7"/>
  <c r="F103" i="7"/>
  <c r="G103" i="7"/>
  <c r="F104" i="7"/>
  <c r="G104" i="7"/>
  <c r="F105" i="7"/>
  <c r="G105" i="7"/>
  <c r="F106" i="7"/>
  <c r="G106" i="7"/>
  <c r="F107" i="7"/>
  <c r="G107" i="7"/>
  <c r="F108" i="7"/>
  <c r="G108" i="7"/>
  <c r="F109" i="7"/>
  <c r="G109" i="7"/>
  <c r="F110" i="7"/>
  <c r="G110" i="7"/>
  <c r="F111" i="7"/>
  <c r="G111" i="7"/>
  <c r="F112" i="7"/>
  <c r="G112" i="7"/>
  <c r="F113" i="7"/>
  <c r="G113" i="7"/>
  <c r="F114" i="7"/>
  <c r="G114" i="7"/>
  <c r="F115" i="7"/>
  <c r="G115" i="7"/>
  <c r="F116" i="7"/>
  <c r="G116" i="7"/>
  <c r="F117" i="7"/>
  <c r="G117" i="7"/>
  <c r="F118" i="7"/>
  <c r="G118" i="7"/>
  <c r="F119" i="7"/>
  <c r="G119" i="7"/>
  <c r="F120" i="7"/>
  <c r="G120" i="7"/>
  <c r="F121" i="7"/>
  <c r="G121" i="7"/>
  <c r="F122" i="7"/>
  <c r="G122" i="7"/>
  <c r="F123" i="7"/>
  <c r="G123" i="7"/>
  <c r="F124" i="7"/>
  <c r="G124" i="7"/>
  <c r="F125" i="7"/>
  <c r="G125" i="7"/>
  <c r="F126" i="7"/>
  <c r="G126" i="7"/>
  <c r="F127" i="7"/>
  <c r="G127" i="7"/>
  <c r="F128" i="7"/>
  <c r="G128" i="7"/>
  <c r="F129" i="7"/>
  <c r="G129" i="7"/>
  <c r="F130" i="7"/>
  <c r="G130" i="7"/>
  <c r="F131" i="7"/>
  <c r="G131" i="7"/>
  <c r="F132" i="7"/>
  <c r="G132" i="7"/>
  <c r="F133" i="7"/>
  <c r="G133" i="7"/>
  <c r="F134" i="7"/>
  <c r="G134" i="7"/>
  <c r="F135" i="7"/>
  <c r="G135" i="7"/>
  <c r="F136" i="7"/>
  <c r="G136" i="7"/>
  <c r="F137" i="7"/>
  <c r="G137" i="7"/>
  <c r="F138" i="7"/>
  <c r="G138" i="7"/>
  <c r="F139" i="7"/>
  <c r="G139" i="7"/>
  <c r="F140" i="7"/>
  <c r="G140" i="7"/>
  <c r="F141" i="7"/>
  <c r="G141" i="7"/>
  <c r="F142" i="7"/>
  <c r="G142" i="7"/>
  <c r="F143" i="7"/>
  <c r="G143" i="7"/>
  <c r="F144" i="7"/>
  <c r="G144" i="7"/>
  <c r="F145" i="7"/>
  <c r="G145" i="7"/>
  <c r="F146" i="7"/>
  <c r="G146" i="7"/>
  <c r="F147" i="7"/>
  <c r="G147" i="7"/>
  <c r="F148" i="7"/>
  <c r="G148" i="7"/>
  <c r="F149" i="7"/>
  <c r="G149" i="7"/>
  <c r="F150" i="7"/>
  <c r="G150" i="7"/>
  <c r="F151" i="7"/>
  <c r="G151" i="7"/>
  <c r="F152" i="7"/>
  <c r="G152" i="7"/>
  <c r="F153" i="7"/>
  <c r="G153" i="7"/>
  <c r="F154" i="7"/>
  <c r="G154" i="7"/>
  <c r="F155" i="7"/>
  <c r="G155" i="7"/>
  <c r="F156" i="7"/>
  <c r="G156" i="7"/>
  <c r="F157" i="7"/>
  <c r="G157" i="7"/>
  <c r="F158" i="7"/>
  <c r="G158" i="7"/>
  <c r="F159" i="7"/>
  <c r="G159" i="7"/>
  <c r="F160" i="7"/>
  <c r="G160" i="7"/>
  <c r="F161" i="7"/>
  <c r="G161" i="7"/>
  <c r="F162" i="7"/>
  <c r="G162" i="7"/>
  <c r="F163" i="7"/>
  <c r="G163" i="7"/>
  <c r="F164" i="7"/>
  <c r="G164" i="7"/>
  <c r="F165" i="7"/>
  <c r="G165" i="7"/>
  <c r="F166" i="7"/>
  <c r="G166" i="7"/>
  <c r="F167" i="7"/>
  <c r="G167" i="7"/>
  <c r="F168" i="7"/>
  <c r="G168" i="7"/>
  <c r="F169" i="7"/>
  <c r="G169" i="7"/>
  <c r="F170" i="7"/>
  <c r="G170" i="7"/>
  <c r="F171" i="7"/>
  <c r="G171" i="7"/>
  <c r="F172" i="7"/>
  <c r="G172" i="7"/>
  <c r="F173" i="7"/>
  <c r="G173" i="7"/>
  <c r="F174" i="7"/>
  <c r="G174" i="7"/>
  <c r="F175" i="7"/>
  <c r="G175" i="7"/>
  <c r="F176" i="7"/>
  <c r="G176" i="7"/>
  <c r="F177" i="7"/>
  <c r="G177" i="7"/>
  <c r="F178" i="7"/>
  <c r="G178" i="7"/>
  <c r="F179" i="7"/>
  <c r="G179" i="7"/>
  <c r="F180" i="7"/>
  <c r="G180" i="7"/>
  <c r="F181" i="7"/>
  <c r="G181" i="7"/>
  <c r="F182" i="7"/>
  <c r="G182" i="7"/>
  <c r="F183" i="7"/>
  <c r="G183" i="7"/>
  <c r="F184" i="7"/>
  <c r="G184" i="7"/>
  <c r="F185" i="7"/>
  <c r="G185" i="7"/>
  <c r="F186" i="7"/>
  <c r="G186" i="7"/>
  <c r="F187" i="7"/>
  <c r="G187" i="7"/>
  <c r="F188" i="7"/>
  <c r="G188" i="7"/>
  <c r="F189" i="7"/>
  <c r="G189" i="7"/>
  <c r="F190" i="7"/>
  <c r="G190" i="7"/>
  <c r="F191" i="7"/>
  <c r="G191" i="7"/>
  <c r="F192" i="7"/>
  <c r="G192" i="7"/>
  <c r="F193" i="7"/>
  <c r="G193" i="7"/>
  <c r="F194" i="7"/>
  <c r="G194" i="7"/>
  <c r="F195" i="7"/>
  <c r="G195" i="7"/>
  <c r="F196" i="7"/>
  <c r="G196" i="7"/>
  <c r="F197" i="7"/>
  <c r="G197" i="7"/>
  <c r="F198" i="7"/>
  <c r="G198" i="7"/>
  <c r="F199" i="7"/>
  <c r="G199" i="7"/>
  <c r="F200" i="7"/>
  <c r="G200" i="7"/>
  <c r="F201" i="7"/>
  <c r="G201" i="7"/>
  <c r="F202" i="7"/>
  <c r="G202" i="7"/>
  <c r="F203" i="7"/>
  <c r="G203" i="7"/>
  <c r="F204" i="7"/>
  <c r="G204" i="7"/>
  <c r="F205" i="7"/>
  <c r="G205" i="7"/>
  <c r="F206" i="7"/>
  <c r="G206" i="7"/>
  <c r="F207" i="7"/>
  <c r="G207" i="7"/>
  <c r="F208" i="7"/>
  <c r="G208" i="7"/>
  <c r="F209" i="7"/>
  <c r="G209" i="7"/>
  <c r="F210" i="7"/>
  <c r="G210" i="7"/>
  <c r="F211" i="7"/>
  <c r="G211" i="7"/>
  <c r="F212" i="7"/>
  <c r="G212" i="7"/>
  <c r="F213" i="7"/>
  <c r="G213" i="7"/>
  <c r="F214" i="7"/>
  <c r="G214" i="7"/>
  <c r="F215" i="7"/>
  <c r="G215" i="7"/>
  <c r="F216" i="7"/>
  <c r="G216" i="7"/>
  <c r="F217" i="7"/>
  <c r="G217" i="7"/>
  <c r="F218" i="7"/>
  <c r="G218" i="7"/>
  <c r="F219" i="7"/>
  <c r="G219" i="7"/>
  <c r="F220" i="7"/>
  <c r="G220" i="7"/>
  <c r="F221" i="7"/>
  <c r="G221" i="7"/>
  <c r="F222" i="7"/>
  <c r="G222" i="7"/>
  <c r="F223" i="7"/>
  <c r="G223" i="7"/>
  <c r="F224" i="7"/>
  <c r="G224" i="7"/>
  <c r="F225" i="7"/>
  <c r="G225" i="7"/>
  <c r="F226" i="7"/>
  <c r="G226" i="7"/>
  <c r="F227" i="7"/>
  <c r="G227" i="7"/>
  <c r="F228" i="7"/>
  <c r="G228" i="7"/>
  <c r="F229" i="7"/>
  <c r="G229" i="7"/>
  <c r="F230" i="7"/>
  <c r="G230" i="7"/>
  <c r="F231" i="7"/>
  <c r="G231" i="7"/>
  <c r="F232" i="7"/>
  <c r="G232" i="7"/>
  <c r="F233" i="7"/>
  <c r="G233" i="7"/>
  <c r="F234" i="7"/>
  <c r="G234" i="7"/>
  <c r="F235" i="7"/>
  <c r="G235" i="7"/>
  <c r="F236" i="7"/>
  <c r="G236" i="7"/>
  <c r="F237" i="7"/>
  <c r="G237" i="7"/>
  <c r="F238" i="7"/>
  <c r="G238" i="7"/>
  <c r="F239" i="7"/>
  <c r="G239" i="7"/>
  <c r="F240" i="7"/>
  <c r="G240" i="7"/>
  <c r="F241" i="7"/>
  <c r="G241" i="7"/>
  <c r="F242" i="7"/>
  <c r="G242" i="7"/>
  <c r="F243" i="7"/>
  <c r="G243" i="7"/>
  <c r="F244" i="7"/>
  <c r="G244" i="7"/>
  <c r="F245" i="7"/>
  <c r="G245" i="7"/>
  <c r="F246" i="7"/>
  <c r="G246" i="7"/>
  <c r="F247" i="7"/>
  <c r="G247" i="7"/>
  <c r="F248" i="7"/>
  <c r="G248" i="7"/>
  <c r="F249" i="7"/>
  <c r="G249" i="7"/>
  <c r="F250" i="7"/>
  <c r="G250" i="7"/>
  <c r="F251" i="7"/>
  <c r="G251" i="7"/>
  <c r="F252" i="7"/>
  <c r="G252" i="7"/>
  <c r="F253" i="7"/>
  <c r="G253" i="7"/>
  <c r="F254" i="7"/>
  <c r="G254" i="7"/>
  <c r="F255" i="7"/>
  <c r="G255" i="7"/>
  <c r="F256" i="7"/>
  <c r="G256" i="7"/>
  <c r="F257" i="7"/>
  <c r="G257" i="7"/>
  <c r="F258" i="7"/>
  <c r="G258" i="7"/>
  <c r="F259" i="7"/>
  <c r="G259" i="7"/>
  <c r="F260" i="7"/>
  <c r="G260" i="7"/>
  <c r="F261" i="7"/>
  <c r="G261" i="7"/>
  <c r="F262" i="7"/>
  <c r="G262" i="7"/>
  <c r="F263" i="7"/>
  <c r="G263" i="7"/>
  <c r="F264" i="7"/>
  <c r="G264" i="7"/>
  <c r="F265" i="7"/>
  <c r="G265" i="7"/>
  <c r="F266" i="7"/>
  <c r="G266" i="7"/>
  <c r="F267" i="7"/>
  <c r="G267" i="7"/>
  <c r="F268" i="7"/>
  <c r="G268" i="7"/>
  <c r="F269" i="7"/>
  <c r="G269" i="7"/>
  <c r="F270" i="7"/>
  <c r="G270" i="7"/>
  <c r="F271" i="7"/>
  <c r="G271" i="7"/>
  <c r="F272" i="7"/>
  <c r="G272" i="7"/>
  <c r="F273" i="7"/>
  <c r="G273" i="7"/>
  <c r="F274" i="7"/>
  <c r="G274" i="7"/>
  <c r="F275" i="7"/>
  <c r="G275" i="7"/>
  <c r="F276" i="7"/>
  <c r="G276" i="7"/>
  <c r="F277" i="7"/>
  <c r="G277" i="7"/>
  <c r="F278" i="7"/>
  <c r="G278" i="7"/>
  <c r="F279" i="7"/>
  <c r="G279" i="7"/>
  <c r="F280" i="7"/>
  <c r="G280" i="7"/>
  <c r="F281" i="7"/>
  <c r="G281" i="7"/>
  <c r="F282" i="7"/>
  <c r="G282" i="7"/>
  <c r="F283" i="7"/>
  <c r="G283" i="7"/>
  <c r="F284" i="7"/>
  <c r="G284" i="7"/>
  <c r="F285" i="7"/>
  <c r="G285" i="7"/>
  <c r="F286" i="7"/>
  <c r="G286" i="7"/>
  <c r="F287" i="7"/>
  <c r="G287" i="7"/>
  <c r="F288" i="7"/>
  <c r="G288" i="7"/>
  <c r="F289" i="7"/>
  <c r="G289" i="7"/>
  <c r="F290" i="7"/>
  <c r="G290" i="7"/>
  <c r="F291" i="7"/>
  <c r="G291" i="7"/>
  <c r="F292" i="7"/>
  <c r="G292" i="7"/>
  <c r="F293" i="7"/>
  <c r="G293" i="7"/>
  <c r="F294" i="7"/>
  <c r="G294" i="7"/>
  <c r="F295" i="7"/>
  <c r="G295" i="7"/>
  <c r="F296" i="7"/>
  <c r="G296" i="7"/>
  <c r="F297" i="7"/>
  <c r="G297" i="7"/>
  <c r="F298" i="7"/>
  <c r="G298" i="7"/>
  <c r="F299" i="7"/>
  <c r="G299" i="7"/>
  <c r="F300" i="7"/>
  <c r="G300" i="7"/>
  <c r="F301" i="7"/>
  <c r="G301" i="7"/>
  <c r="F302" i="7"/>
  <c r="G302" i="7"/>
  <c r="F303" i="7"/>
  <c r="G303" i="7"/>
  <c r="F304" i="7"/>
  <c r="G304" i="7"/>
  <c r="F305" i="7"/>
  <c r="G305" i="7"/>
  <c r="F306" i="7"/>
  <c r="G306" i="7"/>
  <c r="F307" i="7"/>
  <c r="G307" i="7"/>
  <c r="F308" i="7"/>
  <c r="G308" i="7"/>
  <c r="F309" i="7"/>
  <c r="G309" i="7"/>
  <c r="F310" i="7"/>
  <c r="G310" i="7"/>
  <c r="F311" i="7"/>
  <c r="G311" i="7"/>
  <c r="F312" i="7"/>
  <c r="G312" i="7"/>
  <c r="F313" i="7"/>
  <c r="G313" i="7"/>
  <c r="F314" i="7"/>
  <c r="G314" i="7"/>
  <c r="F315" i="7"/>
  <c r="G315" i="7"/>
  <c r="F316" i="7"/>
  <c r="G316" i="7"/>
  <c r="F317" i="7"/>
  <c r="G317" i="7"/>
  <c r="F318" i="7"/>
  <c r="G318" i="7"/>
  <c r="F319" i="7"/>
  <c r="G319" i="7"/>
  <c r="F320" i="7"/>
  <c r="G320" i="7"/>
  <c r="F321" i="7"/>
  <c r="G321" i="7"/>
  <c r="F322" i="7"/>
  <c r="G322" i="7"/>
  <c r="F323" i="7"/>
  <c r="G323" i="7"/>
  <c r="F324" i="7"/>
  <c r="G324" i="7"/>
  <c r="F325" i="7"/>
  <c r="G325" i="7"/>
  <c r="F326" i="7"/>
  <c r="G326" i="7"/>
  <c r="F327" i="7"/>
  <c r="G327" i="7"/>
  <c r="F328" i="7"/>
  <c r="G328" i="7"/>
  <c r="F329" i="7"/>
  <c r="G329" i="7"/>
  <c r="F330" i="7"/>
  <c r="G330" i="7"/>
  <c r="F331" i="7"/>
  <c r="G331" i="7"/>
  <c r="F332" i="7"/>
  <c r="G332" i="7"/>
  <c r="F333" i="7"/>
  <c r="G333" i="7"/>
  <c r="F334" i="7"/>
  <c r="G334" i="7"/>
  <c r="F335" i="7"/>
  <c r="G335" i="7"/>
  <c r="F336" i="7"/>
  <c r="G336" i="7"/>
  <c r="F337" i="7"/>
  <c r="G337" i="7"/>
  <c r="F338" i="7"/>
  <c r="G338" i="7"/>
  <c r="F339" i="7"/>
  <c r="G339" i="7"/>
  <c r="F340" i="7"/>
  <c r="G340" i="7"/>
  <c r="F341" i="7"/>
  <c r="G341" i="7"/>
  <c r="F342" i="7"/>
  <c r="G342" i="7"/>
  <c r="F343" i="7"/>
  <c r="G343" i="7"/>
  <c r="F344" i="7"/>
  <c r="G344" i="7"/>
  <c r="F345" i="7"/>
  <c r="G345" i="7"/>
  <c r="F346" i="7"/>
  <c r="G346" i="7"/>
  <c r="F347" i="7"/>
  <c r="G347" i="7"/>
  <c r="F348" i="7"/>
  <c r="G348" i="7"/>
  <c r="F349" i="7"/>
  <c r="G349" i="7"/>
  <c r="F350" i="7"/>
  <c r="G350" i="7"/>
  <c r="F351" i="7"/>
  <c r="G351" i="7"/>
  <c r="F352" i="7"/>
  <c r="G352" i="7"/>
  <c r="F353" i="7"/>
  <c r="G353" i="7"/>
  <c r="F354" i="7"/>
  <c r="G354" i="7"/>
  <c r="F355" i="7"/>
  <c r="G355" i="7"/>
  <c r="F356" i="7"/>
  <c r="G356" i="7"/>
  <c r="F357" i="7"/>
  <c r="G357" i="7"/>
  <c r="F358" i="7"/>
  <c r="G358" i="7"/>
  <c r="F359" i="7"/>
  <c r="G359" i="7"/>
  <c r="F360" i="7"/>
  <c r="G360" i="7"/>
  <c r="F361" i="7"/>
  <c r="G361" i="7"/>
  <c r="F362" i="7"/>
  <c r="G362" i="7"/>
  <c r="F363" i="7"/>
  <c r="G363" i="7"/>
  <c r="F364" i="7"/>
  <c r="G364" i="7"/>
  <c r="F365" i="7"/>
  <c r="G365" i="7"/>
  <c r="F366" i="7"/>
  <c r="G366" i="7"/>
  <c r="F367" i="7"/>
  <c r="G367" i="7"/>
  <c r="F368" i="7"/>
  <c r="G368" i="7"/>
  <c r="F369" i="7"/>
  <c r="G369" i="7"/>
  <c r="F370" i="7"/>
  <c r="G370" i="7"/>
  <c r="F371" i="7"/>
  <c r="G371" i="7"/>
  <c r="F372" i="7"/>
  <c r="G372" i="7"/>
  <c r="F373" i="7"/>
  <c r="G373" i="7"/>
  <c r="F374" i="7"/>
  <c r="G374" i="7"/>
  <c r="F375" i="7"/>
  <c r="G375" i="7"/>
  <c r="F376" i="7"/>
  <c r="G376" i="7"/>
  <c r="F377" i="7"/>
  <c r="G377" i="7"/>
  <c r="F378" i="7"/>
  <c r="G378" i="7"/>
  <c r="F379" i="7"/>
  <c r="G379" i="7"/>
  <c r="F380" i="7"/>
  <c r="G380" i="7"/>
  <c r="F381" i="7"/>
  <c r="G381" i="7"/>
  <c r="F382" i="7"/>
  <c r="G382" i="7"/>
  <c r="F383" i="7"/>
  <c r="G383" i="7"/>
  <c r="F384" i="7"/>
  <c r="G384" i="7"/>
  <c r="F385" i="7"/>
  <c r="G385" i="7"/>
  <c r="F386" i="7"/>
  <c r="G386" i="7"/>
  <c r="F387" i="7"/>
  <c r="G387" i="7"/>
  <c r="F388" i="7"/>
  <c r="G388" i="7"/>
  <c r="F389" i="7"/>
  <c r="G389" i="7"/>
  <c r="F390" i="7"/>
  <c r="G390" i="7"/>
  <c r="F391" i="7"/>
  <c r="G391" i="7"/>
  <c r="F392" i="7"/>
  <c r="G392" i="7"/>
  <c r="F393" i="7"/>
  <c r="G393" i="7"/>
  <c r="F394" i="7"/>
  <c r="G394" i="7"/>
  <c r="F395" i="7"/>
  <c r="G395" i="7"/>
  <c r="F396" i="7"/>
  <c r="G396" i="7"/>
  <c r="F397" i="7"/>
  <c r="G397" i="7"/>
  <c r="F398" i="7"/>
  <c r="G398" i="7"/>
  <c r="F399" i="7"/>
  <c r="G399" i="7"/>
  <c r="F400" i="7"/>
  <c r="G400" i="7"/>
  <c r="F401" i="7"/>
  <c r="G401" i="7"/>
  <c r="F402" i="7"/>
  <c r="G402" i="7"/>
  <c r="F403" i="7"/>
  <c r="G403" i="7"/>
  <c r="F404" i="7"/>
  <c r="G404" i="7"/>
  <c r="F405" i="7"/>
  <c r="G405" i="7"/>
  <c r="F406" i="7"/>
  <c r="G406" i="7"/>
  <c r="F407" i="7"/>
  <c r="G407" i="7"/>
  <c r="F408" i="7"/>
  <c r="G408" i="7"/>
  <c r="F409" i="7"/>
  <c r="G409" i="7"/>
  <c r="F410" i="7"/>
  <c r="G410" i="7"/>
  <c r="F411" i="7"/>
  <c r="G411" i="7"/>
  <c r="F412" i="7"/>
  <c r="G412" i="7"/>
  <c r="F413" i="7"/>
  <c r="G413" i="7"/>
  <c r="F414" i="7"/>
  <c r="G414" i="7"/>
  <c r="F415" i="7"/>
  <c r="G415" i="7"/>
  <c r="F416" i="7"/>
  <c r="G416" i="7"/>
  <c r="F417" i="7"/>
  <c r="G417" i="7"/>
  <c r="F418" i="7"/>
  <c r="G418" i="7"/>
  <c r="F419" i="7"/>
  <c r="G419" i="7"/>
  <c r="F420" i="7"/>
  <c r="G420" i="7"/>
  <c r="F421" i="7"/>
  <c r="G421" i="7"/>
  <c r="F422" i="7"/>
  <c r="G422" i="7"/>
  <c r="F423" i="7"/>
  <c r="G423" i="7"/>
  <c r="F424" i="7"/>
  <c r="G424" i="7"/>
  <c r="F425" i="7"/>
  <c r="G425" i="7"/>
  <c r="F426" i="7"/>
  <c r="G426" i="7"/>
  <c r="F427" i="7"/>
  <c r="G427" i="7"/>
  <c r="F428" i="7"/>
  <c r="G428" i="7"/>
  <c r="F429" i="7"/>
  <c r="G429" i="7"/>
  <c r="F430" i="7"/>
  <c r="G430" i="7"/>
  <c r="F431" i="7"/>
  <c r="G431" i="7"/>
  <c r="F432" i="7"/>
  <c r="G432" i="7"/>
  <c r="F433" i="7"/>
  <c r="G433" i="7"/>
  <c r="F434" i="7"/>
  <c r="G434" i="7"/>
  <c r="F435" i="7"/>
  <c r="G435" i="7"/>
  <c r="F436" i="7"/>
  <c r="G436" i="7"/>
  <c r="F437" i="7"/>
  <c r="G437" i="7"/>
  <c r="F438" i="7"/>
  <c r="G438" i="7"/>
  <c r="F439" i="7"/>
  <c r="G439" i="7"/>
  <c r="F440" i="7"/>
  <c r="G440" i="7"/>
  <c r="F441" i="7"/>
  <c r="G441" i="7"/>
  <c r="F442" i="7"/>
  <c r="G442" i="7"/>
  <c r="F443" i="7"/>
  <c r="G443" i="7"/>
  <c r="F444" i="7"/>
  <c r="G444" i="7"/>
  <c r="F445" i="7"/>
  <c r="G445" i="7"/>
  <c r="F446" i="7"/>
  <c r="G446" i="7"/>
  <c r="F447" i="7"/>
  <c r="G447" i="7"/>
  <c r="F448" i="7"/>
  <c r="G448" i="7"/>
  <c r="F449" i="7"/>
  <c r="G449" i="7"/>
  <c r="F450" i="7"/>
  <c r="G450" i="7"/>
  <c r="F451" i="7"/>
  <c r="G451" i="7"/>
  <c r="F452" i="7"/>
  <c r="G452" i="7"/>
  <c r="F453" i="7"/>
  <c r="G453" i="7"/>
  <c r="F454" i="7"/>
  <c r="G454" i="7"/>
  <c r="F455" i="7"/>
  <c r="G455" i="7"/>
  <c r="F456" i="7"/>
  <c r="G456" i="7"/>
  <c r="F457" i="7"/>
  <c r="G457" i="7"/>
  <c r="F458" i="7"/>
  <c r="G458" i="7"/>
  <c r="F459" i="7"/>
  <c r="G459" i="7"/>
  <c r="F460" i="7"/>
  <c r="G460" i="7"/>
  <c r="F461" i="7"/>
  <c r="G461" i="7"/>
  <c r="F462" i="7"/>
  <c r="G462" i="7"/>
  <c r="F463" i="7"/>
  <c r="G463" i="7"/>
  <c r="F464" i="7"/>
  <c r="G464" i="7"/>
  <c r="F465" i="7"/>
  <c r="G465" i="7"/>
  <c r="F466" i="7"/>
  <c r="G466" i="7"/>
  <c r="F467" i="7"/>
  <c r="G467" i="7"/>
  <c r="F468" i="7"/>
  <c r="G468" i="7"/>
  <c r="F469" i="7"/>
  <c r="G469" i="7"/>
  <c r="F470" i="7"/>
  <c r="G470" i="7"/>
  <c r="F471" i="7"/>
  <c r="G471" i="7"/>
  <c r="F472" i="7"/>
  <c r="G472" i="7"/>
  <c r="F473" i="7"/>
  <c r="G473" i="7"/>
  <c r="F474" i="7"/>
  <c r="G474" i="7"/>
  <c r="F475" i="7"/>
  <c r="G475" i="7"/>
  <c r="F476" i="7"/>
  <c r="G476" i="7"/>
  <c r="F477" i="7"/>
  <c r="G477" i="7"/>
  <c r="F478" i="7"/>
  <c r="G478" i="7"/>
  <c r="F479" i="7"/>
  <c r="G479" i="7"/>
  <c r="F480" i="7"/>
  <c r="G480" i="7"/>
  <c r="F481" i="7"/>
  <c r="G481" i="7"/>
  <c r="F482" i="7"/>
  <c r="G482" i="7"/>
  <c r="F483" i="7"/>
  <c r="G483" i="7"/>
  <c r="F484" i="7"/>
  <c r="G484" i="7"/>
  <c r="F485" i="7"/>
  <c r="G485" i="7"/>
  <c r="F486" i="7"/>
  <c r="G486" i="7"/>
  <c r="F487" i="7"/>
  <c r="G487" i="7"/>
  <c r="F488" i="7"/>
  <c r="G488" i="7"/>
  <c r="F489" i="7"/>
  <c r="G489" i="7"/>
  <c r="F490" i="7"/>
  <c r="G490" i="7"/>
  <c r="F491" i="7"/>
  <c r="G491" i="7"/>
  <c r="F492" i="7"/>
  <c r="G492" i="7"/>
  <c r="F493" i="7"/>
  <c r="G493" i="7"/>
  <c r="F494" i="7"/>
  <c r="G494" i="7"/>
  <c r="F495" i="7"/>
  <c r="G495" i="7"/>
  <c r="F496" i="7"/>
  <c r="G496" i="7"/>
  <c r="F497" i="7"/>
  <c r="G497" i="7"/>
  <c r="F498" i="7"/>
  <c r="G498" i="7"/>
  <c r="F499" i="7"/>
  <c r="G499" i="7"/>
  <c r="F500" i="7"/>
  <c r="G500" i="7"/>
  <c r="F501" i="7"/>
  <c r="G501" i="7"/>
  <c r="F502" i="7"/>
  <c r="G502" i="7"/>
  <c r="F503" i="7"/>
  <c r="G503" i="7"/>
  <c r="F504" i="7"/>
  <c r="G504" i="7"/>
  <c r="F505" i="7"/>
  <c r="G505" i="7"/>
  <c r="F506" i="7"/>
  <c r="G506" i="7"/>
  <c r="F507" i="7"/>
  <c r="G507" i="7"/>
  <c r="F508" i="7"/>
  <c r="G508" i="7"/>
  <c r="F509" i="7"/>
  <c r="G509" i="7"/>
  <c r="F510" i="7"/>
  <c r="G510" i="7"/>
  <c r="F511" i="7"/>
  <c r="G511" i="7"/>
  <c r="F512" i="7"/>
  <c r="G512" i="7"/>
  <c r="F513" i="7"/>
  <c r="G513" i="7"/>
  <c r="F514" i="7"/>
  <c r="G514" i="7"/>
  <c r="F515" i="7"/>
  <c r="G515" i="7"/>
  <c r="F516" i="7"/>
  <c r="G516" i="7"/>
  <c r="F517" i="7"/>
  <c r="G517" i="7"/>
  <c r="F518" i="7"/>
  <c r="G518" i="7"/>
  <c r="F519" i="7"/>
  <c r="G519" i="7"/>
  <c r="F520" i="7"/>
  <c r="G520" i="7"/>
  <c r="F521" i="7"/>
  <c r="G521" i="7"/>
  <c r="F522" i="7"/>
  <c r="G522" i="7"/>
  <c r="F523" i="7"/>
  <c r="G523" i="7"/>
  <c r="F525" i="7"/>
  <c r="G525" i="7"/>
  <c r="F526" i="7"/>
  <c r="G526" i="7"/>
  <c r="G28" i="7"/>
  <c r="F28" i="7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7" i="9"/>
  <c r="D22" i="9"/>
  <c r="G8" i="9"/>
  <c r="E8" i="9"/>
  <c r="D22" i="8"/>
  <c r="G8" i="8"/>
  <c r="E8" i="8"/>
  <c r="G8" i="7"/>
  <c r="G223" i="9" l="1"/>
  <c r="D22" i="6" l="1"/>
  <c r="D22" i="7"/>
  <c r="G8" i="6"/>
  <c r="AL3" i="4"/>
  <c r="AM3" i="4"/>
  <c r="AN3" i="4"/>
  <c r="AO3" i="4"/>
  <c r="AP3" i="4"/>
  <c r="AK3" i="4"/>
  <c r="AP3" i="3"/>
  <c r="AL3" i="3"/>
  <c r="AM3" i="3"/>
  <c r="AN3" i="3"/>
  <c r="AO3" i="3"/>
  <c r="AK3" i="3"/>
  <c r="H53" i="1"/>
  <c r="H52" i="1"/>
  <c r="L33" i="4"/>
  <c r="L32" i="4"/>
  <c r="L31" i="4"/>
  <c r="L33" i="3"/>
  <c r="L32" i="3"/>
  <c r="L31" i="3"/>
  <c r="H31" i="2"/>
  <c r="H30" i="2"/>
  <c r="H29" i="2"/>
  <c r="I32" i="1"/>
  <c r="I31" i="1"/>
  <c r="I30" i="1"/>
  <c r="E222" i="9"/>
  <c r="E223" i="9" s="1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7" i="9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27" i="7"/>
  <c r="E8" i="7"/>
  <c r="E8" i="6"/>
  <c r="L34" i="3" l="1"/>
  <c r="M32" i="3" s="1"/>
  <c r="I33" i="1"/>
  <c r="J32" i="1" s="1"/>
  <c r="H32" i="2"/>
  <c r="I31" i="2" s="1"/>
  <c r="E527" i="7"/>
  <c r="E528" i="7" s="1"/>
  <c r="L34" i="4"/>
  <c r="M32" i="4" s="1"/>
  <c r="M31" i="3" l="1"/>
  <c r="M33" i="3"/>
  <c r="J31" i="1"/>
  <c r="J30" i="1"/>
  <c r="I30" i="2"/>
  <c r="I29" i="2"/>
  <c r="M31" i="4"/>
  <c r="M33" i="4"/>
</calcChain>
</file>

<file path=xl/sharedStrings.xml><?xml version="1.0" encoding="utf-8"?>
<sst xmlns="http://purl.oclc.org/ooxml/spreadsheetml/main" count="826" uniqueCount="125">
  <si>
    <t>sex</t>
  </si>
  <si>
    <t>age</t>
  </si>
  <si>
    <t>first_purchase</t>
  </si>
  <si>
    <t>grade_service</t>
  </si>
  <si>
    <t>grade_product</t>
  </si>
  <si>
    <t>bed_linen</t>
  </si>
  <si>
    <t>bath</t>
  </si>
  <si>
    <t>blanket</t>
  </si>
  <si>
    <t>kit</t>
  </si>
  <si>
    <t>decor</t>
  </si>
  <si>
    <t>cloth</t>
  </si>
  <si>
    <t>bed</t>
  </si>
  <si>
    <t>dish</t>
  </si>
  <si>
    <t>curtains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</si>
  <si>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</si>
  <si>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</si>
  <si>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</si>
  <si>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</si>
  <si>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</si>
  <si>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</si>
  <si>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</si>
  <si>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</si>
  <si>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</si>
  <si>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</si>
  <si>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</si>
  <si>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</si>
  <si>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</si>
  <si>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</si>
  <si>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</si>
  <si>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</si>
  <si>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</si>
  <si>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</si>
  <si>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</si>
  <si>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</si>
  <si>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</si>
  <si>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</si>
  <si>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</si>
  <si>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</si>
  <si>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</si>
  <si>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</si>
  <si>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</si>
  <si>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</si>
  <si>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</si>
  <si>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</si>
  <si>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</si>
  <si>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</si>
  <si>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</si>
  <si>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</si>
  <si>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</si>
  <si>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</si>
  <si>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</si>
  <si>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</si>
  <si>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Остатки</t>
  </si>
  <si>
    <t>ВЫВОД ВЕРОЯТНОСТИ</t>
  </si>
  <si>
    <t>Персентиль</t>
  </si>
  <si>
    <t>Предсказанное age</t>
  </si>
  <si>
    <t>F критическое</t>
  </si>
  <si>
    <t>t критическое</t>
  </si>
  <si>
    <t>Upper limits</t>
  </si>
  <si>
    <t>Labels</t>
  </si>
  <si>
    <t>15-34</t>
  </si>
  <si>
    <t>Частота</t>
  </si>
  <si>
    <t>35-59</t>
  </si>
  <si>
    <t>60+</t>
  </si>
  <si>
    <t>%</t>
  </si>
  <si>
    <t>Yes</t>
  </si>
  <si>
    <t>No</t>
  </si>
  <si>
    <t>(пусто)</t>
  </si>
  <si>
    <t>Общий итог</t>
  </si>
  <si>
    <t>Количество по полю grade_service</t>
  </si>
  <si>
    <t>Количество по полю grade_product</t>
  </si>
  <si>
    <t>Описательная статистика по каждой переменной</t>
  </si>
  <si>
    <t>Корреляционная матрица</t>
  </si>
  <si>
    <t>Вывод</t>
  </si>
  <si>
    <t>Таблица сопряженности age и grade_service</t>
  </si>
  <si>
    <t>Таблица сопряженности age и grade_product</t>
  </si>
  <si>
    <t>Сумма по полю first_purchase</t>
  </si>
  <si>
    <t>Количество по полю age</t>
  </si>
  <si>
    <t>&lt;</t>
  </si>
  <si>
    <t>F факт</t>
  </si>
  <si>
    <t>Уравнение регрессии является незначимым</t>
  </si>
  <si>
    <t>t крит</t>
  </si>
  <si>
    <t>Уравнение регрессии показало, что константа значительно влияет на качество модели, а значит модель не зависит от набора факторов</t>
  </si>
  <si>
    <t>&gt;</t>
  </si>
  <si>
    <t>Коэффициенты переменных не являются значимыми</t>
  </si>
  <si>
    <t>Для целевого сегмента ситуация аналогичная, как в генеральной совокупности: модель не зависит от факторов</t>
  </si>
  <si>
    <t>ошибка аппроксимации очень высокая</t>
  </si>
  <si>
    <t>Тест на автокорреляцию остатков Дарбина-Уотсона</t>
  </si>
  <si>
    <t>В модели присутствует автокорреляция остатков</t>
  </si>
  <si>
    <t>F_p ^2</t>
  </si>
  <si>
    <t>g_s ^2</t>
  </si>
  <si>
    <t>g_p ^2</t>
  </si>
  <si>
    <t>F * g_s</t>
  </si>
  <si>
    <t>F * g_p</t>
  </si>
  <si>
    <t>g_s * g_p</t>
  </si>
  <si>
    <t>E ^2</t>
  </si>
  <si>
    <t>Тест White</t>
  </si>
  <si>
    <t>Гетероскедастичность присутствует</t>
  </si>
  <si>
    <t>Rating Differences</t>
  </si>
  <si>
    <t>Наблюдается разброс от -8 до 6. Крайние точки говорят о том, что у некоторых потребителей сегмента 35-59 лет имеются принципиальные различия в оценивании сервиса и продукта.</t>
  </si>
  <si>
    <t>Распределение по разнице между рейтингами</t>
  </si>
  <si>
    <t>Наблюдается разброс от -5 до 8. Крайние точки говорят о том, что у некоторых потребителей сегмента 35-59 лет имеются принципиальные различия в оценивании сервиса и продукта.</t>
  </si>
  <si>
    <t>Goods review</t>
  </si>
  <si>
    <t>Delivery</t>
  </si>
  <si>
    <t>Fav products</t>
  </si>
  <si>
    <t>Category</t>
  </si>
  <si>
    <t>Доля участия в опросах целевого сегмента</t>
  </si>
  <si>
    <t xml:space="preserve">Переменные очень слабо коррелируют между собой, а значит нет смысла строить регрессии, также наблюдаем, что мультиколлинеарности между переменными нет. </t>
  </si>
  <si>
    <t>Коэффициент вариации</t>
  </si>
  <si>
    <t>Переменные очень слабо коррелируют между собой, а значит нет смысла строить регрессии, также наблюдаем, что мультиколлинеарности между переменными нет. Больше всего связаны возраст и категория ванны, пол и категория ванны, однако эта связь является незначительной.</t>
  </si>
  <si>
    <t>Переменные очень слабо коррелируют между собой, а значит нет смысла строить регрессии, также наблюдаем, что мультиколлинеарности между переменными нет. Наблюдается много обратных связей, однако незначительных.</t>
  </si>
  <si>
    <t>Переменные очень слабо коррелируют между собой, а значит нет смысла строить регрессии, также наблюдаем, что мультиколлинеарности между переменными нет. Больше всего обратно связаны пол и рейтинг сервиса доставки, однако эта связь является незначительной.</t>
  </si>
  <si>
    <t>Большая часть целевого сегмента совершили первую покупку.</t>
  </si>
  <si>
    <t>Наибольшее количество покупок совершили потребители в возрасте 21, 25, 35, 40 лет. Однако в наблюдаемом диапазоне от 35 до 59 лет покупок совершено меньше, чем в возрасте до 35 лет.</t>
  </si>
  <si>
    <t>Доля участия в 4 опросах понижается с каждым опросом и составляет ниже половины опрошенных. Это может говорить о низкой заинтересованности. Соответственнно, у нас недостаточно информации о любимых продуктах и категории товаров относительно целевого сегмента.</t>
  </si>
  <si>
    <t>35-59 лет</t>
  </si>
  <si>
    <t>генеральная совокупность</t>
  </si>
  <si>
    <t>Delivery service review</t>
  </si>
  <si>
    <t>Коэф вариации</t>
  </si>
  <si>
    <t>Favourite products</t>
  </si>
  <si>
    <t>Анализируя коэффициент вариации мы можем получить следующие выводы: по данным о совершении покупки данные неоднородны, это объяснется тем, что большинство опрашиваемых указали, что купили товар. По рейтингам данные однородны, даже между основной выборкой и целевым сегментом. Это свидетельствует о том, что  все опрашиваемые одинаково оценивают продукт и сервис и результаты опроса соответствует действительности (продукту и сервису ставят адекватные рейтинги)</t>
  </si>
  <si>
    <t>По рейтингам оценки доставки данные также однородны, даже между основной выборкой и целевым сегментом. Это свидетельствует о том, что  все опрашиваемые одинаково оценивают продукт и сервис и результаты опроса соответствует действительности (продукту и сервису ставят адекватные рейтинги)</t>
  </si>
  <si>
    <t>По опросу на выявление любимых товаров данные не являются однородными. Это объясняется тем, что покупателям предоставлен ассортимент и они различаются в своих предпочтениях. Также можно сделать вывод, основываясь на сопоставлении данных между основной выборкой и целевым сегментом, что у них примерно одинаковый выбор любимых товаров.</t>
  </si>
  <si>
    <t>По опросу на выявление  предпочтений по категориям товаров данные также не являются однородными. Можем сделать аналогичные выводы</t>
  </si>
  <si>
    <t>Предпочтения целевого сегмента сопоставимы с предпочтениями всех опрошенных, однако составляют малую долю. Тем не менее, мы можем сделать вывод о том, что наибольшей популярностью среди продуктов пользуются постельное белье, одеяла и декор. Среди категорий товаров - спальня, ванная комната, посуда, шторы. Также стоит учесть, что в предоставленных данных нет информации о высоких вероятностях покупки, а значит мы делаем выводы только исходя из нулевой и низкой вероятности покупки. Примечательно то, что большинство проголосовавших - женщины. Это можно объяснить тем, что женщины больше интересуются обустройством дома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</si>
</sst>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20"/>
      <color theme="1"/>
      <name val="Calibri (Основной текст)"/>
      <charset val="204"/>
    </font>
    <font>
      <sz val="10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4"/>
      <name val="Calibri (Основной текст)"/>
      <charset val="204"/>
    </font>
    <font>
      <i/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 tint="0.59999389629810485"/>
        <bgColor indexed="64"/>
      </patternFill>
    </fill>
  </fills>
  <borders count="4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medium">
        <color rgb="FF000000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5">
    <xf numFmtId="0" fontId="0" fillId="0" borderId="0" xfId="0"/>
    <xf numFmtId="0" fontId="0" fillId="0" borderId="10" xfId="0" applyBorder="1"/>
    <xf numFmtId="0" fontId="0" fillId="0" borderId="12" xfId="0" applyBorder="1"/>
    <xf numFmtId="0" fontId="18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8" fillId="0" borderId="13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19" fillId="0" borderId="10" xfId="0" applyFont="1" applyBorder="1"/>
    <xf numFmtId="0" fontId="20" fillId="33" borderId="10" xfId="0" applyFont="1" applyFill="1" applyBorder="1"/>
    <xf numFmtId="0" fontId="0" fillId="0" borderId="17" xfId="0" applyBorder="1"/>
    <xf numFmtId="0" fontId="18" fillId="0" borderId="16" xfId="0" applyFont="1" applyBorder="1" applyAlignment="1">
      <alignment horizontal="center"/>
    </xf>
    <xf numFmtId="0" fontId="0" fillId="0" borderId="29" xfId="0" applyBorder="1"/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38" borderId="10" xfId="0" applyFont="1" applyFill="1" applyBorder="1"/>
    <xf numFmtId="0" fontId="19" fillId="39" borderId="10" xfId="0" applyFont="1" applyFill="1" applyBorder="1"/>
    <xf numFmtId="0" fontId="19" fillId="38" borderId="10" xfId="0" applyFont="1" applyFill="1" applyBorder="1"/>
    <xf numFmtId="0" fontId="18" fillId="39" borderId="0" xfId="0" applyFont="1" applyFill="1" applyAlignment="1">
      <alignment horizontal="center"/>
    </xf>
    <xf numFmtId="0" fontId="19" fillId="33" borderId="10" xfId="0" applyFont="1" applyFill="1" applyBorder="1"/>
    <xf numFmtId="0" fontId="20" fillId="33" borderId="34" xfId="0" applyFont="1" applyFill="1" applyBorder="1"/>
    <xf numFmtId="0" fontId="0" fillId="40" borderId="0" xfId="0" applyFill="1"/>
    <xf numFmtId="0" fontId="20" fillId="33" borderId="0" xfId="0" applyFont="1" applyFill="1"/>
    <xf numFmtId="0" fontId="18" fillId="0" borderId="17" xfId="0" applyFont="1" applyBorder="1" applyAlignment="1">
      <alignment horizont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6" fillId="0" borderId="10" xfId="0" applyFont="1" applyBorder="1" applyAlignment="1">
      <alignment horizontal="center"/>
    </xf>
    <xf numFmtId="0" fontId="0" fillId="37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21" fillId="35" borderId="24" xfId="0" applyFont="1" applyFill="1" applyBorder="1" applyAlignment="1">
      <alignment horizontal="center" vertical="center"/>
    </xf>
    <xf numFmtId="0" fontId="21" fillId="35" borderId="25" xfId="0" applyFont="1" applyFill="1" applyBorder="1" applyAlignment="1">
      <alignment horizontal="center" vertical="center"/>
    </xf>
    <xf numFmtId="0" fontId="21" fillId="35" borderId="26" xfId="0" applyFont="1" applyFill="1" applyBorder="1" applyAlignment="1">
      <alignment horizontal="center" vertical="center"/>
    </xf>
    <xf numFmtId="0" fontId="21" fillId="35" borderId="27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/>
    </xf>
    <xf numFmtId="0" fontId="21" fillId="34" borderId="19" xfId="0" applyFont="1" applyFill="1" applyBorder="1" applyAlignment="1">
      <alignment horizontal="center" vertical="center"/>
    </xf>
    <xf numFmtId="0" fontId="21" fillId="34" borderId="20" xfId="0" applyFont="1" applyFill="1" applyBorder="1" applyAlignment="1">
      <alignment horizontal="center" vertical="center"/>
    </xf>
    <xf numFmtId="0" fontId="21" fillId="34" borderId="21" xfId="0" applyFont="1" applyFill="1" applyBorder="1" applyAlignment="1">
      <alignment horizontal="center" vertical="center"/>
    </xf>
    <xf numFmtId="0" fontId="21" fillId="34" borderId="22" xfId="0" applyFont="1" applyFill="1" applyBorder="1" applyAlignment="1">
      <alignment horizontal="center" vertical="center"/>
    </xf>
    <xf numFmtId="0" fontId="21" fillId="34" borderId="23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25" xfId="0" applyFont="1" applyFill="1" applyBorder="1" applyAlignment="1">
      <alignment horizontal="center" vertical="center"/>
    </xf>
    <xf numFmtId="0" fontId="21" fillId="34" borderId="26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27" xfId="0" applyFont="1" applyFill="1" applyBorder="1" applyAlignment="1">
      <alignment horizontal="center" vertical="center"/>
    </xf>
    <xf numFmtId="0" fontId="22" fillId="34" borderId="31" xfId="0" applyFont="1" applyFill="1" applyBorder="1" applyAlignment="1">
      <alignment horizontal="center"/>
    </xf>
    <xf numFmtId="0" fontId="0" fillId="34" borderId="32" xfId="0" applyFill="1" applyBorder="1" applyAlignment="1">
      <alignment horizontal="center"/>
    </xf>
    <xf numFmtId="0" fontId="0" fillId="34" borderId="33" xfId="0" applyFill="1" applyBorder="1" applyAlignment="1">
      <alignment horizontal="center"/>
    </xf>
    <xf numFmtId="0" fontId="22" fillId="34" borderId="32" xfId="0" applyFont="1" applyFill="1" applyBorder="1" applyAlignment="1">
      <alignment horizontal="center"/>
    </xf>
    <xf numFmtId="0" fontId="22" fillId="34" borderId="33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5" fillId="34" borderId="24" xfId="0" applyFont="1" applyFill="1" applyBorder="1" applyAlignment="1">
      <alignment horizontal="center" wrapText="1"/>
    </xf>
    <xf numFmtId="0" fontId="24" fillId="34" borderId="25" xfId="0" applyFont="1" applyFill="1" applyBorder="1" applyAlignment="1">
      <alignment horizontal="center" wrapText="1"/>
    </xf>
    <xf numFmtId="0" fontId="24" fillId="34" borderId="28" xfId="0" applyFont="1" applyFill="1" applyBorder="1" applyAlignment="1">
      <alignment horizontal="center" wrapText="1"/>
    </xf>
    <xf numFmtId="0" fontId="24" fillId="34" borderId="30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center"/>
    </xf>
    <xf numFmtId="0" fontId="22" fillId="34" borderId="26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5" fillId="34" borderId="11" xfId="0" applyFont="1" applyFill="1" applyBorder="1" applyAlignment="1">
      <alignment horizontal="center" wrapText="1"/>
    </xf>
    <xf numFmtId="0" fontId="25" fillId="34" borderId="25" xfId="0" applyFont="1" applyFill="1" applyBorder="1" applyAlignment="1">
      <alignment horizontal="center" wrapText="1"/>
    </xf>
    <xf numFmtId="0" fontId="25" fillId="34" borderId="28" xfId="0" applyFont="1" applyFill="1" applyBorder="1" applyAlignment="1">
      <alignment horizontal="center" wrapText="1"/>
    </xf>
    <xf numFmtId="0" fontId="25" fillId="34" borderId="0" xfId="0" applyFont="1" applyFill="1" applyAlignment="1">
      <alignment horizontal="center" wrapText="1"/>
    </xf>
    <xf numFmtId="0" fontId="25" fillId="34" borderId="30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1" fillId="34" borderId="24" xfId="0" applyFont="1" applyFill="1" applyBorder="1" applyAlignment="1">
      <alignment horizontal="center" vertical="center"/>
    </xf>
    <xf numFmtId="0" fontId="22" fillId="34" borderId="28" xfId="0" applyFont="1" applyFill="1" applyBorder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0" fillId="0" borderId="35" xfId="0" applyBorder="1"/>
    <xf numFmtId="0" fontId="27" fillId="34" borderId="24" xfId="0" applyFont="1" applyFill="1" applyBorder="1" applyAlignment="1">
      <alignment horizontal="center"/>
    </xf>
    <xf numFmtId="0" fontId="27" fillId="34" borderId="11" xfId="0" applyFont="1" applyFill="1" applyBorder="1" applyAlignment="1">
      <alignment horizontal="center"/>
    </xf>
    <xf numFmtId="0" fontId="27" fillId="34" borderId="25" xfId="0" applyFont="1" applyFill="1" applyBorder="1" applyAlignment="1">
      <alignment horizontal="center"/>
    </xf>
    <xf numFmtId="0" fontId="0" fillId="0" borderId="0" xfId="0" applyBorder="1"/>
    <xf numFmtId="0" fontId="18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0" fontId="0" fillId="0" borderId="36" xfId="0" applyBorder="1"/>
    <xf numFmtId="0" fontId="21" fillId="35" borderId="28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/>
    </xf>
    <xf numFmtId="0" fontId="21" fillId="35" borderId="30" xfId="0" applyFont="1" applyFill="1" applyBorder="1" applyAlignment="1">
      <alignment horizontal="center" vertical="center"/>
    </xf>
    <xf numFmtId="0" fontId="21" fillId="34" borderId="28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0" fontId="22" fillId="0" borderId="0" xfId="0" applyFont="1" applyFill="1" applyAlignment="1">
      <alignment horizontal="center" vertical="center"/>
    </xf>
    <xf numFmtId="0" fontId="27" fillId="34" borderId="29" xfId="0" applyFont="1" applyFill="1" applyBorder="1" applyAlignment="1">
      <alignment horizontal="center"/>
    </xf>
    <xf numFmtId="0" fontId="27" fillId="34" borderId="16" xfId="0" applyFont="1" applyFill="1" applyBorder="1" applyAlignment="1">
      <alignment horizontal="center"/>
    </xf>
    <xf numFmtId="0" fontId="27" fillId="34" borderId="37" xfId="0" applyFont="1" applyFill="1" applyBorder="1" applyAlignment="1">
      <alignment horizontal="center"/>
    </xf>
    <xf numFmtId="0" fontId="27" fillId="41" borderId="29" xfId="0" applyFont="1" applyFill="1" applyBorder="1" applyAlignment="1">
      <alignment horizontal="center"/>
    </xf>
    <xf numFmtId="0" fontId="27" fillId="41" borderId="16" xfId="0" applyFont="1" applyFill="1" applyBorder="1" applyAlignment="1">
      <alignment horizontal="center"/>
    </xf>
    <xf numFmtId="0" fontId="27" fillId="41" borderId="38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20" fillId="42" borderId="24" xfId="0" applyFont="1" applyFill="1" applyBorder="1" applyAlignment="1">
      <alignment horizontal="center" vertical="center"/>
    </xf>
    <xf numFmtId="0" fontId="20" fillId="42" borderId="11" xfId="0" applyFont="1" applyFill="1" applyBorder="1" applyAlignment="1">
      <alignment horizontal="center" vertical="center"/>
    </xf>
    <xf numFmtId="0" fontId="20" fillId="42" borderId="25" xfId="0" applyFont="1" applyFill="1" applyBorder="1" applyAlignment="1">
      <alignment horizontal="center" vertical="center"/>
    </xf>
    <xf numFmtId="0" fontId="20" fillId="42" borderId="28" xfId="0" applyFont="1" applyFill="1" applyBorder="1" applyAlignment="1">
      <alignment horizontal="center" vertical="center"/>
    </xf>
    <xf numFmtId="0" fontId="20" fillId="42" borderId="0" xfId="0" applyFont="1" applyFill="1" applyBorder="1" applyAlignment="1">
      <alignment horizontal="center" vertical="center"/>
    </xf>
    <xf numFmtId="0" fontId="20" fillId="42" borderId="30" xfId="0" applyFont="1" applyFill="1" applyBorder="1" applyAlignment="1">
      <alignment horizontal="center" vertical="center"/>
    </xf>
    <xf numFmtId="0" fontId="16" fillId="0" borderId="10" xfId="0" applyFont="1" applyFill="1" applyBorder="1"/>
    <xf numFmtId="0" fontId="20" fillId="33" borderId="31" xfId="0" applyFont="1" applyFill="1" applyBorder="1" applyAlignment="1">
      <alignment horizontal="center"/>
    </xf>
    <xf numFmtId="0" fontId="20" fillId="33" borderId="32" xfId="0" applyFont="1" applyFill="1" applyBorder="1" applyAlignment="1">
      <alignment horizontal="center"/>
    </xf>
    <xf numFmtId="0" fontId="20" fillId="33" borderId="3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4" borderId="31" xfId="0" applyFill="1" applyBorder="1" applyAlignment="1">
      <alignment horizontal="center"/>
    </xf>
    <xf numFmtId="0" fontId="27" fillId="34" borderId="39" xfId="0" applyFont="1" applyFill="1" applyBorder="1" applyAlignment="1">
      <alignment horizontal="center"/>
    </xf>
    <xf numFmtId="0" fontId="27" fillId="34" borderId="13" xfId="0" applyFont="1" applyFill="1" applyBorder="1" applyAlignment="1">
      <alignment horizontal="center"/>
    </xf>
    <xf numFmtId="0" fontId="27" fillId="34" borderId="4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 applyFill="1" applyBorder="1" applyAlignment="1"/>
    <xf numFmtId="0" fontId="0" fillId="0" borderId="0" xfId="0" applyBorder="1" applyAlignment="1"/>
    <xf numFmtId="0" fontId="0" fillId="34" borderId="24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2" fontId="0" fillId="37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5"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pivotCacheDefinition" Target="pivotCache/pivotCacheDefinition3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pivotCacheDefinition" Target="pivotCache/pivotCacheDefinition2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'regression(G_r_with_constant)'!$E$27:$E$526</c:f>
              <c:numCache>
                <c:formatCode>General</c:formatCode>
                <c:ptCount val="500"/>
                <c:pt idx="0">
                  <c:v>0.1</c:v>
                </c:pt>
                <c:pt idx="1">
                  <c:v>0.30000000000000004</c:v>
                </c:pt>
                <c:pt idx="2">
                  <c:v>0.5</c:v>
                </c:pt>
                <c:pt idx="3">
                  <c:v>0.70000000000000007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1.3000000000000003</c:v>
                </c:pt>
                <c:pt idx="7">
                  <c:v>1.5000000000000002</c:v>
                </c:pt>
                <c:pt idx="8">
                  <c:v>1.7000000000000002</c:v>
                </c:pt>
                <c:pt idx="9">
                  <c:v>1.9000000000000001</c:v>
                </c:pt>
                <c:pt idx="10">
                  <c:v>2.1</c:v>
                </c:pt>
                <c:pt idx="11">
                  <c:v>2.3000000000000003</c:v>
                </c:pt>
                <c:pt idx="12">
                  <c:v>2.5000000000000004</c:v>
                </c:pt>
                <c:pt idx="13">
                  <c:v>2.7</c:v>
                </c:pt>
                <c:pt idx="14">
                  <c:v>2.9000000000000004</c:v>
                </c:pt>
                <c:pt idx="15">
                  <c:v>3.1</c:v>
                </c:pt>
                <c:pt idx="16">
                  <c:v>3.3000000000000003</c:v>
                </c:pt>
                <c:pt idx="17">
                  <c:v>3.5000000000000004</c:v>
                </c:pt>
                <c:pt idx="18">
                  <c:v>3.7</c:v>
                </c:pt>
                <c:pt idx="19">
                  <c:v>3.9000000000000004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9.7000000000000011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  <c:pt idx="53">
                  <c:v>10.700000000000001</c:v>
                </c:pt>
                <c:pt idx="54">
                  <c:v>10.9</c:v>
                </c:pt>
                <c:pt idx="55">
                  <c:v>11.1</c:v>
                </c:pt>
                <c:pt idx="56">
                  <c:v>11.3</c:v>
                </c:pt>
                <c:pt idx="57">
                  <c:v>11.5</c:v>
                </c:pt>
                <c:pt idx="58">
                  <c:v>11.700000000000001</c:v>
                </c:pt>
                <c:pt idx="59">
                  <c:v>11.9</c:v>
                </c:pt>
                <c:pt idx="60">
                  <c:v>12.1</c:v>
                </c:pt>
                <c:pt idx="61">
                  <c:v>12.3</c:v>
                </c:pt>
                <c:pt idx="62">
                  <c:v>12.5</c:v>
                </c:pt>
                <c:pt idx="63">
                  <c:v>12.700000000000001</c:v>
                </c:pt>
                <c:pt idx="64">
                  <c:v>12.9</c:v>
                </c:pt>
                <c:pt idx="65">
                  <c:v>13.1</c:v>
                </c:pt>
                <c:pt idx="66">
                  <c:v>13.3</c:v>
                </c:pt>
                <c:pt idx="67">
                  <c:v>13.5</c:v>
                </c:pt>
                <c:pt idx="68">
                  <c:v>13.700000000000001</c:v>
                </c:pt>
                <c:pt idx="69">
                  <c:v>13.9</c:v>
                </c:pt>
                <c:pt idx="70">
                  <c:v>14.1</c:v>
                </c:pt>
                <c:pt idx="71">
                  <c:v>14.3</c:v>
                </c:pt>
                <c:pt idx="72">
                  <c:v>14.5</c:v>
                </c:pt>
                <c:pt idx="73">
                  <c:v>14.700000000000001</c:v>
                </c:pt>
                <c:pt idx="74">
                  <c:v>14.9</c:v>
                </c:pt>
                <c:pt idx="75">
                  <c:v>15.1</c:v>
                </c:pt>
                <c:pt idx="76">
                  <c:v>15.3</c:v>
                </c:pt>
                <c:pt idx="77">
                  <c:v>15.5</c:v>
                </c:pt>
                <c:pt idx="78">
                  <c:v>15.700000000000001</c:v>
                </c:pt>
                <c:pt idx="79">
                  <c:v>15.9</c:v>
                </c:pt>
                <c:pt idx="80">
                  <c:v>16.100000000000001</c:v>
                </c:pt>
                <c:pt idx="81">
                  <c:v>16.3</c:v>
                </c:pt>
                <c:pt idx="82">
                  <c:v>16.500000000000004</c:v>
                </c:pt>
                <c:pt idx="83">
                  <c:v>16.700000000000003</c:v>
                </c:pt>
                <c:pt idx="84">
                  <c:v>16.900000000000002</c:v>
                </c:pt>
                <c:pt idx="85">
                  <c:v>17.100000000000001</c:v>
                </c:pt>
                <c:pt idx="86">
                  <c:v>17.3</c:v>
                </c:pt>
                <c:pt idx="87">
                  <c:v>17.500000000000004</c:v>
                </c:pt>
                <c:pt idx="88">
                  <c:v>17.700000000000003</c:v>
                </c:pt>
                <c:pt idx="89">
                  <c:v>17.900000000000002</c:v>
                </c:pt>
                <c:pt idx="90">
                  <c:v>18.100000000000001</c:v>
                </c:pt>
                <c:pt idx="91">
                  <c:v>18.3</c:v>
                </c:pt>
                <c:pt idx="92">
                  <c:v>18.500000000000004</c:v>
                </c:pt>
                <c:pt idx="93">
                  <c:v>18.700000000000003</c:v>
                </c:pt>
                <c:pt idx="94">
                  <c:v>18.900000000000002</c:v>
                </c:pt>
                <c:pt idx="95">
                  <c:v>19.100000000000001</c:v>
                </c:pt>
                <c:pt idx="96">
                  <c:v>19.300000000000004</c:v>
                </c:pt>
                <c:pt idx="97">
                  <c:v>19.500000000000004</c:v>
                </c:pt>
                <c:pt idx="98">
                  <c:v>19.700000000000003</c:v>
                </c:pt>
                <c:pt idx="99">
                  <c:v>19.900000000000002</c:v>
                </c:pt>
                <c:pt idx="100">
                  <c:v>20.100000000000001</c:v>
                </c:pt>
                <c:pt idx="101">
                  <c:v>20.300000000000004</c:v>
                </c:pt>
                <c:pt idx="102">
                  <c:v>20.500000000000004</c:v>
                </c:pt>
                <c:pt idx="103">
                  <c:v>20.700000000000003</c:v>
                </c:pt>
                <c:pt idx="104">
                  <c:v>20.900000000000002</c:v>
                </c:pt>
                <c:pt idx="105">
                  <c:v>21.1</c:v>
                </c:pt>
                <c:pt idx="106">
                  <c:v>21.300000000000004</c:v>
                </c:pt>
                <c:pt idx="107">
                  <c:v>21.500000000000004</c:v>
                </c:pt>
                <c:pt idx="108">
                  <c:v>21.700000000000003</c:v>
                </c:pt>
                <c:pt idx="109">
                  <c:v>21.900000000000002</c:v>
                </c:pt>
                <c:pt idx="110">
                  <c:v>22.1</c:v>
                </c:pt>
                <c:pt idx="111">
                  <c:v>22.300000000000004</c:v>
                </c:pt>
                <c:pt idx="112">
                  <c:v>22.500000000000004</c:v>
                </c:pt>
                <c:pt idx="113">
                  <c:v>22.700000000000003</c:v>
                </c:pt>
                <c:pt idx="114">
                  <c:v>22.900000000000002</c:v>
                </c:pt>
                <c:pt idx="115">
                  <c:v>23.1</c:v>
                </c:pt>
                <c:pt idx="116">
                  <c:v>23.300000000000004</c:v>
                </c:pt>
                <c:pt idx="117">
                  <c:v>23.500000000000004</c:v>
                </c:pt>
                <c:pt idx="118">
                  <c:v>23.700000000000003</c:v>
                </c:pt>
                <c:pt idx="119">
                  <c:v>23.900000000000002</c:v>
                </c:pt>
                <c:pt idx="120">
                  <c:v>24.1</c:v>
                </c:pt>
                <c:pt idx="121">
                  <c:v>24.300000000000004</c:v>
                </c:pt>
                <c:pt idx="122">
                  <c:v>24.500000000000004</c:v>
                </c:pt>
                <c:pt idx="123">
                  <c:v>24.700000000000003</c:v>
                </c:pt>
                <c:pt idx="124">
                  <c:v>24.900000000000002</c:v>
                </c:pt>
                <c:pt idx="125">
                  <c:v>25.1</c:v>
                </c:pt>
                <c:pt idx="126">
                  <c:v>25.300000000000004</c:v>
                </c:pt>
                <c:pt idx="127">
                  <c:v>25.500000000000004</c:v>
                </c:pt>
                <c:pt idx="128">
                  <c:v>25.700000000000003</c:v>
                </c:pt>
                <c:pt idx="129">
                  <c:v>25.900000000000002</c:v>
                </c:pt>
                <c:pt idx="130">
                  <c:v>26.1</c:v>
                </c:pt>
                <c:pt idx="131">
                  <c:v>26.300000000000004</c:v>
                </c:pt>
                <c:pt idx="132">
                  <c:v>26.500000000000004</c:v>
                </c:pt>
                <c:pt idx="133">
                  <c:v>26.700000000000003</c:v>
                </c:pt>
                <c:pt idx="134">
                  <c:v>26.900000000000002</c:v>
                </c:pt>
                <c:pt idx="135">
                  <c:v>27.1</c:v>
                </c:pt>
                <c:pt idx="136">
                  <c:v>27.300000000000004</c:v>
                </c:pt>
                <c:pt idx="137">
                  <c:v>27.500000000000004</c:v>
                </c:pt>
                <c:pt idx="138">
                  <c:v>27.700000000000003</c:v>
                </c:pt>
                <c:pt idx="139">
                  <c:v>27.900000000000002</c:v>
                </c:pt>
                <c:pt idx="140">
                  <c:v>28.1</c:v>
                </c:pt>
                <c:pt idx="141">
                  <c:v>28.300000000000004</c:v>
                </c:pt>
                <c:pt idx="142">
                  <c:v>28.500000000000004</c:v>
                </c:pt>
                <c:pt idx="143">
                  <c:v>28.700000000000003</c:v>
                </c:pt>
                <c:pt idx="144">
                  <c:v>28.900000000000002</c:v>
                </c:pt>
                <c:pt idx="145">
                  <c:v>29.1</c:v>
                </c:pt>
                <c:pt idx="146">
                  <c:v>29.300000000000004</c:v>
                </c:pt>
                <c:pt idx="147">
                  <c:v>29.500000000000004</c:v>
                </c:pt>
                <c:pt idx="148">
                  <c:v>29.700000000000003</c:v>
                </c:pt>
                <c:pt idx="149">
                  <c:v>29.900000000000002</c:v>
                </c:pt>
                <c:pt idx="150">
                  <c:v>30.1</c:v>
                </c:pt>
                <c:pt idx="151">
                  <c:v>30.300000000000004</c:v>
                </c:pt>
                <c:pt idx="152">
                  <c:v>30.500000000000004</c:v>
                </c:pt>
                <c:pt idx="153">
                  <c:v>30.700000000000003</c:v>
                </c:pt>
                <c:pt idx="154">
                  <c:v>30.900000000000002</c:v>
                </c:pt>
                <c:pt idx="155">
                  <c:v>31.1</c:v>
                </c:pt>
                <c:pt idx="156">
                  <c:v>31.300000000000004</c:v>
                </c:pt>
                <c:pt idx="157">
                  <c:v>31.500000000000004</c:v>
                </c:pt>
                <c:pt idx="158">
                  <c:v>31.700000000000003</c:v>
                </c:pt>
                <c:pt idx="159">
                  <c:v>31.900000000000002</c:v>
                </c:pt>
                <c:pt idx="160">
                  <c:v>32.1</c:v>
                </c:pt>
                <c:pt idx="161">
                  <c:v>32.300000000000004</c:v>
                </c:pt>
                <c:pt idx="162">
                  <c:v>32.5</c:v>
                </c:pt>
                <c:pt idx="163">
                  <c:v>32.700000000000003</c:v>
                </c:pt>
                <c:pt idx="164">
                  <c:v>32.900000000000006</c:v>
                </c:pt>
                <c:pt idx="165">
                  <c:v>33.1</c:v>
                </c:pt>
                <c:pt idx="166">
                  <c:v>33.300000000000004</c:v>
                </c:pt>
                <c:pt idx="167">
                  <c:v>33.5</c:v>
                </c:pt>
                <c:pt idx="168">
                  <c:v>33.700000000000003</c:v>
                </c:pt>
                <c:pt idx="169">
                  <c:v>33.900000000000006</c:v>
                </c:pt>
                <c:pt idx="170">
                  <c:v>34.1</c:v>
                </c:pt>
                <c:pt idx="171">
                  <c:v>34.300000000000004</c:v>
                </c:pt>
                <c:pt idx="172">
                  <c:v>34.5</c:v>
                </c:pt>
                <c:pt idx="173">
                  <c:v>34.700000000000003</c:v>
                </c:pt>
                <c:pt idx="174">
                  <c:v>34.900000000000006</c:v>
                </c:pt>
                <c:pt idx="175">
                  <c:v>35.1</c:v>
                </c:pt>
                <c:pt idx="176">
                  <c:v>35.300000000000004</c:v>
                </c:pt>
                <c:pt idx="177">
                  <c:v>35.5</c:v>
                </c:pt>
                <c:pt idx="178">
                  <c:v>35.700000000000003</c:v>
                </c:pt>
                <c:pt idx="179">
                  <c:v>35.900000000000006</c:v>
                </c:pt>
                <c:pt idx="180">
                  <c:v>36.1</c:v>
                </c:pt>
                <c:pt idx="181">
                  <c:v>36.300000000000004</c:v>
                </c:pt>
                <c:pt idx="182">
                  <c:v>36.5</c:v>
                </c:pt>
                <c:pt idx="183">
                  <c:v>36.700000000000003</c:v>
                </c:pt>
                <c:pt idx="184">
                  <c:v>36.900000000000006</c:v>
                </c:pt>
                <c:pt idx="185">
                  <c:v>37.1</c:v>
                </c:pt>
                <c:pt idx="186">
                  <c:v>37.300000000000004</c:v>
                </c:pt>
                <c:pt idx="187">
                  <c:v>37.5</c:v>
                </c:pt>
                <c:pt idx="188">
                  <c:v>37.700000000000003</c:v>
                </c:pt>
                <c:pt idx="189">
                  <c:v>37.900000000000006</c:v>
                </c:pt>
                <c:pt idx="190">
                  <c:v>38.1</c:v>
                </c:pt>
                <c:pt idx="191">
                  <c:v>38.300000000000004</c:v>
                </c:pt>
                <c:pt idx="192">
                  <c:v>38.500000000000007</c:v>
                </c:pt>
                <c:pt idx="193">
                  <c:v>38.700000000000003</c:v>
                </c:pt>
                <c:pt idx="194">
                  <c:v>38.900000000000006</c:v>
                </c:pt>
                <c:pt idx="195">
                  <c:v>39.1</c:v>
                </c:pt>
                <c:pt idx="196">
                  <c:v>39.300000000000004</c:v>
                </c:pt>
                <c:pt idx="197">
                  <c:v>39.500000000000007</c:v>
                </c:pt>
                <c:pt idx="198">
                  <c:v>39.700000000000003</c:v>
                </c:pt>
                <c:pt idx="199">
                  <c:v>39.900000000000006</c:v>
                </c:pt>
                <c:pt idx="200">
                  <c:v>40.1</c:v>
                </c:pt>
                <c:pt idx="201">
                  <c:v>40.300000000000004</c:v>
                </c:pt>
                <c:pt idx="202">
                  <c:v>40.500000000000007</c:v>
                </c:pt>
                <c:pt idx="203">
                  <c:v>40.700000000000003</c:v>
                </c:pt>
                <c:pt idx="204">
                  <c:v>40.900000000000006</c:v>
                </c:pt>
                <c:pt idx="205">
                  <c:v>41.1</c:v>
                </c:pt>
                <c:pt idx="206">
                  <c:v>41.300000000000004</c:v>
                </c:pt>
                <c:pt idx="207">
                  <c:v>41.500000000000007</c:v>
                </c:pt>
                <c:pt idx="208">
                  <c:v>41.7</c:v>
                </c:pt>
                <c:pt idx="209">
                  <c:v>41.900000000000006</c:v>
                </c:pt>
                <c:pt idx="210">
                  <c:v>42.1</c:v>
                </c:pt>
                <c:pt idx="211">
                  <c:v>42.300000000000004</c:v>
                </c:pt>
                <c:pt idx="212">
                  <c:v>42.500000000000007</c:v>
                </c:pt>
                <c:pt idx="213">
                  <c:v>42.7</c:v>
                </c:pt>
                <c:pt idx="214">
                  <c:v>42.900000000000006</c:v>
                </c:pt>
                <c:pt idx="215">
                  <c:v>43.1</c:v>
                </c:pt>
                <c:pt idx="216">
                  <c:v>43.300000000000004</c:v>
                </c:pt>
                <c:pt idx="217">
                  <c:v>43.500000000000007</c:v>
                </c:pt>
                <c:pt idx="218">
                  <c:v>43.7</c:v>
                </c:pt>
                <c:pt idx="219">
                  <c:v>43.900000000000006</c:v>
                </c:pt>
                <c:pt idx="220">
                  <c:v>44.1</c:v>
                </c:pt>
                <c:pt idx="221">
                  <c:v>44.300000000000004</c:v>
                </c:pt>
                <c:pt idx="222">
                  <c:v>44.500000000000007</c:v>
                </c:pt>
                <c:pt idx="223">
                  <c:v>44.7</c:v>
                </c:pt>
                <c:pt idx="224">
                  <c:v>44.900000000000006</c:v>
                </c:pt>
                <c:pt idx="225">
                  <c:v>45.1</c:v>
                </c:pt>
                <c:pt idx="226">
                  <c:v>45.300000000000004</c:v>
                </c:pt>
                <c:pt idx="227">
                  <c:v>45.500000000000007</c:v>
                </c:pt>
                <c:pt idx="228">
                  <c:v>45.7</c:v>
                </c:pt>
                <c:pt idx="229">
                  <c:v>45.900000000000006</c:v>
                </c:pt>
                <c:pt idx="230">
                  <c:v>46.1</c:v>
                </c:pt>
                <c:pt idx="231">
                  <c:v>46.300000000000004</c:v>
                </c:pt>
                <c:pt idx="232">
                  <c:v>46.500000000000007</c:v>
                </c:pt>
                <c:pt idx="233">
                  <c:v>46.7</c:v>
                </c:pt>
                <c:pt idx="234">
                  <c:v>46.900000000000006</c:v>
                </c:pt>
                <c:pt idx="235">
                  <c:v>47.1</c:v>
                </c:pt>
                <c:pt idx="236">
                  <c:v>47.300000000000004</c:v>
                </c:pt>
                <c:pt idx="237">
                  <c:v>47.500000000000007</c:v>
                </c:pt>
                <c:pt idx="238">
                  <c:v>47.7</c:v>
                </c:pt>
                <c:pt idx="239">
                  <c:v>47.900000000000006</c:v>
                </c:pt>
                <c:pt idx="240">
                  <c:v>48.1</c:v>
                </c:pt>
                <c:pt idx="241">
                  <c:v>48.300000000000004</c:v>
                </c:pt>
                <c:pt idx="242">
                  <c:v>48.500000000000007</c:v>
                </c:pt>
                <c:pt idx="243">
                  <c:v>48.7</c:v>
                </c:pt>
                <c:pt idx="244">
                  <c:v>48.900000000000006</c:v>
                </c:pt>
                <c:pt idx="245">
                  <c:v>49.1</c:v>
                </c:pt>
                <c:pt idx="246">
                  <c:v>49.300000000000004</c:v>
                </c:pt>
                <c:pt idx="247">
                  <c:v>49.500000000000007</c:v>
                </c:pt>
                <c:pt idx="248">
                  <c:v>49.7</c:v>
                </c:pt>
                <c:pt idx="249">
                  <c:v>49.900000000000006</c:v>
                </c:pt>
                <c:pt idx="250">
                  <c:v>50.1</c:v>
                </c:pt>
                <c:pt idx="251">
                  <c:v>50.300000000000004</c:v>
                </c:pt>
                <c:pt idx="252">
                  <c:v>50.500000000000007</c:v>
                </c:pt>
                <c:pt idx="253">
                  <c:v>50.7</c:v>
                </c:pt>
                <c:pt idx="254">
                  <c:v>50.900000000000006</c:v>
                </c:pt>
                <c:pt idx="255">
                  <c:v>51.1</c:v>
                </c:pt>
                <c:pt idx="256">
                  <c:v>51.300000000000004</c:v>
                </c:pt>
                <c:pt idx="257">
                  <c:v>51.500000000000007</c:v>
                </c:pt>
                <c:pt idx="258">
                  <c:v>51.7</c:v>
                </c:pt>
                <c:pt idx="259">
                  <c:v>51.900000000000006</c:v>
                </c:pt>
                <c:pt idx="260">
                  <c:v>52.1</c:v>
                </c:pt>
                <c:pt idx="261">
                  <c:v>52.300000000000004</c:v>
                </c:pt>
                <c:pt idx="262">
                  <c:v>52.500000000000007</c:v>
                </c:pt>
                <c:pt idx="263">
                  <c:v>52.7</c:v>
                </c:pt>
                <c:pt idx="264">
                  <c:v>52.900000000000006</c:v>
                </c:pt>
                <c:pt idx="265">
                  <c:v>53.1</c:v>
                </c:pt>
                <c:pt idx="266">
                  <c:v>53.300000000000004</c:v>
                </c:pt>
                <c:pt idx="267">
                  <c:v>53.500000000000007</c:v>
                </c:pt>
                <c:pt idx="268">
                  <c:v>53.7</c:v>
                </c:pt>
                <c:pt idx="269">
                  <c:v>53.900000000000006</c:v>
                </c:pt>
                <c:pt idx="270">
                  <c:v>54.1</c:v>
                </c:pt>
                <c:pt idx="271">
                  <c:v>54.300000000000004</c:v>
                </c:pt>
                <c:pt idx="272">
                  <c:v>54.500000000000007</c:v>
                </c:pt>
                <c:pt idx="273">
                  <c:v>54.7</c:v>
                </c:pt>
                <c:pt idx="274">
                  <c:v>54.900000000000006</c:v>
                </c:pt>
                <c:pt idx="275">
                  <c:v>55.1</c:v>
                </c:pt>
                <c:pt idx="276">
                  <c:v>55.300000000000004</c:v>
                </c:pt>
                <c:pt idx="277">
                  <c:v>55.500000000000007</c:v>
                </c:pt>
                <c:pt idx="278">
                  <c:v>55.7</c:v>
                </c:pt>
                <c:pt idx="279">
                  <c:v>55.900000000000006</c:v>
                </c:pt>
                <c:pt idx="280">
                  <c:v>56.1</c:v>
                </c:pt>
                <c:pt idx="281">
                  <c:v>56.300000000000004</c:v>
                </c:pt>
                <c:pt idx="282">
                  <c:v>56.500000000000007</c:v>
                </c:pt>
                <c:pt idx="283">
                  <c:v>56.7</c:v>
                </c:pt>
                <c:pt idx="284">
                  <c:v>56.900000000000006</c:v>
                </c:pt>
                <c:pt idx="285">
                  <c:v>57.1</c:v>
                </c:pt>
                <c:pt idx="286">
                  <c:v>57.300000000000004</c:v>
                </c:pt>
                <c:pt idx="287">
                  <c:v>57.500000000000007</c:v>
                </c:pt>
                <c:pt idx="288">
                  <c:v>57.7</c:v>
                </c:pt>
                <c:pt idx="289">
                  <c:v>57.900000000000006</c:v>
                </c:pt>
                <c:pt idx="290">
                  <c:v>58.1</c:v>
                </c:pt>
                <c:pt idx="291">
                  <c:v>58.300000000000004</c:v>
                </c:pt>
                <c:pt idx="292">
                  <c:v>58.500000000000007</c:v>
                </c:pt>
                <c:pt idx="293">
                  <c:v>58.7</c:v>
                </c:pt>
                <c:pt idx="294">
                  <c:v>58.900000000000006</c:v>
                </c:pt>
                <c:pt idx="295">
                  <c:v>59.1</c:v>
                </c:pt>
                <c:pt idx="296">
                  <c:v>59.300000000000004</c:v>
                </c:pt>
                <c:pt idx="297">
                  <c:v>59.500000000000007</c:v>
                </c:pt>
                <c:pt idx="298">
                  <c:v>59.7</c:v>
                </c:pt>
                <c:pt idx="299">
                  <c:v>59.900000000000006</c:v>
                </c:pt>
                <c:pt idx="300">
                  <c:v>60.1</c:v>
                </c:pt>
                <c:pt idx="301">
                  <c:v>60.300000000000004</c:v>
                </c:pt>
                <c:pt idx="302">
                  <c:v>60.500000000000007</c:v>
                </c:pt>
                <c:pt idx="303">
                  <c:v>60.7</c:v>
                </c:pt>
                <c:pt idx="304">
                  <c:v>60.900000000000006</c:v>
                </c:pt>
                <c:pt idx="305">
                  <c:v>61.1</c:v>
                </c:pt>
                <c:pt idx="306">
                  <c:v>61.300000000000004</c:v>
                </c:pt>
                <c:pt idx="307">
                  <c:v>61.500000000000007</c:v>
                </c:pt>
                <c:pt idx="308">
                  <c:v>61.7</c:v>
                </c:pt>
                <c:pt idx="309">
                  <c:v>61.900000000000006</c:v>
                </c:pt>
                <c:pt idx="310">
                  <c:v>62.1</c:v>
                </c:pt>
                <c:pt idx="311">
                  <c:v>62.300000000000004</c:v>
                </c:pt>
                <c:pt idx="312">
                  <c:v>62.500000000000007</c:v>
                </c:pt>
                <c:pt idx="313">
                  <c:v>62.7</c:v>
                </c:pt>
                <c:pt idx="314">
                  <c:v>62.900000000000006</c:v>
                </c:pt>
                <c:pt idx="315">
                  <c:v>63.1</c:v>
                </c:pt>
                <c:pt idx="316">
                  <c:v>63.300000000000004</c:v>
                </c:pt>
                <c:pt idx="317">
                  <c:v>63.500000000000007</c:v>
                </c:pt>
                <c:pt idx="318">
                  <c:v>63.7</c:v>
                </c:pt>
                <c:pt idx="319">
                  <c:v>63.900000000000006</c:v>
                </c:pt>
                <c:pt idx="320">
                  <c:v>64.099999999999994</c:v>
                </c:pt>
                <c:pt idx="321">
                  <c:v>64.3</c:v>
                </c:pt>
                <c:pt idx="322">
                  <c:v>64.5</c:v>
                </c:pt>
                <c:pt idx="323">
                  <c:v>64.7</c:v>
                </c:pt>
                <c:pt idx="324">
                  <c:v>64.899999999999991</c:v>
                </c:pt>
                <c:pt idx="325">
                  <c:v>65.099999999999994</c:v>
                </c:pt>
                <c:pt idx="326">
                  <c:v>65.3</c:v>
                </c:pt>
                <c:pt idx="327">
                  <c:v>65.5</c:v>
                </c:pt>
                <c:pt idx="328">
                  <c:v>65.7</c:v>
                </c:pt>
                <c:pt idx="329">
                  <c:v>65.899999999999991</c:v>
                </c:pt>
                <c:pt idx="330">
                  <c:v>66.099999999999994</c:v>
                </c:pt>
                <c:pt idx="331">
                  <c:v>66.3</c:v>
                </c:pt>
                <c:pt idx="332">
                  <c:v>66.5</c:v>
                </c:pt>
                <c:pt idx="333">
                  <c:v>66.7</c:v>
                </c:pt>
                <c:pt idx="334">
                  <c:v>66.899999999999991</c:v>
                </c:pt>
                <c:pt idx="335">
                  <c:v>67.099999999999994</c:v>
                </c:pt>
                <c:pt idx="336">
                  <c:v>67.3</c:v>
                </c:pt>
                <c:pt idx="337">
                  <c:v>67.5</c:v>
                </c:pt>
                <c:pt idx="338">
                  <c:v>67.7</c:v>
                </c:pt>
                <c:pt idx="339">
                  <c:v>67.899999999999991</c:v>
                </c:pt>
                <c:pt idx="340">
                  <c:v>68.099999999999994</c:v>
                </c:pt>
                <c:pt idx="341">
                  <c:v>68.3</c:v>
                </c:pt>
                <c:pt idx="342">
                  <c:v>68.5</c:v>
                </c:pt>
                <c:pt idx="343">
                  <c:v>68.7</c:v>
                </c:pt>
                <c:pt idx="344">
                  <c:v>68.899999999999991</c:v>
                </c:pt>
                <c:pt idx="345">
                  <c:v>69.099999999999994</c:v>
                </c:pt>
                <c:pt idx="346">
                  <c:v>69.3</c:v>
                </c:pt>
                <c:pt idx="347">
                  <c:v>69.5</c:v>
                </c:pt>
                <c:pt idx="348">
                  <c:v>69.7</c:v>
                </c:pt>
                <c:pt idx="349">
                  <c:v>69.899999999999991</c:v>
                </c:pt>
                <c:pt idx="350">
                  <c:v>70.099999999999994</c:v>
                </c:pt>
                <c:pt idx="351">
                  <c:v>70.3</c:v>
                </c:pt>
                <c:pt idx="352">
                  <c:v>70.5</c:v>
                </c:pt>
                <c:pt idx="353">
                  <c:v>70.7</c:v>
                </c:pt>
                <c:pt idx="354">
                  <c:v>70.899999999999991</c:v>
                </c:pt>
                <c:pt idx="355">
                  <c:v>71.099999999999994</c:v>
                </c:pt>
                <c:pt idx="356">
                  <c:v>71.3</c:v>
                </c:pt>
                <c:pt idx="357">
                  <c:v>71.5</c:v>
                </c:pt>
                <c:pt idx="358">
                  <c:v>71.7</c:v>
                </c:pt>
                <c:pt idx="359">
                  <c:v>71.899999999999991</c:v>
                </c:pt>
                <c:pt idx="360">
                  <c:v>72.099999999999994</c:v>
                </c:pt>
                <c:pt idx="361">
                  <c:v>72.3</c:v>
                </c:pt>
                <c:pt idx="362">
                  <c:v>72.5</c:v>
                </c:pt>
                <c:pt idx="363">
                  <c:v>72.7</c:v>
                </c:pt>
                <c:pt idx="364">
                  <c:v>72.899999999999991</c:v>
                </c:pt>
                <c:pt idx="365">
                  <c:v>73.099999999999994</c:v>
                </c:pt>
                <c:pt idx="366">
                  <c:v>73.3</c:v>
                </c:pt>
                <c:pt idx="367">
                  <c:v>73.5</c:v>
                </c:pt>
                <c:pt idx="368">
                  <c:v>73.7</c:v>
                </c:pt>
                <c:pt idx="369">
                  <c:v>73.899999999999991</c:v>
                </c:pt>
                <c:pt idx="370">
                  <c:v>74.099999999999994</c:v>
                </c:pt>
                <c:pt idx="371">
                  <c:v>74.3</c:v>
                </c:pt>
                <c:pt idx="372">
                  <c:v>74.5</c:v>
                </c:pt>
                <c:pt idx="373">
                  <c:v>74.7</c:v>
                </c:pt>
                <c:pt idx="374">
                  <c:v>74.899999999999991</c:v>
                </c:pt>
                <c:pt idx="375">
                  <c:v>75.099999999999994</c:v>
                </c:pt>
                <c:pt idx="376">
                  <c:v>75.3</c:v>
                </c:pt>
                <c:pt idx="377">
                  <c:v>75.5</c:v>
                </c:pt>
                <c:pt idx="378">
                  <c:v>75.7</c:v>
                </c:pt>
                <c:pt idx="379">
                  <c:v>75.899999999999991</c:v>
                </c:pt>
                <c:pt idx="380">
                  <c:v>76.099999999999994</c:v>
                </c:pt>
                <c:pt idx="381">
                  <c:v>76.3</c:v>
                </c:pt>
                <c:pt idx="382">
                  <c:v>76.5</c:v>
                </c:pt>
                <c:pt idx="383">
                  <c:v>76.7</c:v>
                </c:pt>
                <c:pt idx="384">
                  <c:v>76.900000000000006</c:v>
                </c:pt>
                <c:pt idx="385">
                  <c:v>77.099999999999994</c:v>
                </c:pt>
                <c:pt idx="386">
                  <c:v>77.3</c:v>
                </c:pt>
                <c:pt idx="387">
                  <c:v>77.5</c:v>
                </c:pt>
                <c:pt idx="388">
                  <c:v>77.7</c:v>
                </c:pt>
                <c:pt idx="389">
                  <c:v>77.900000000000006</c:v>
                </c:pt>
                <c:pt idx="390">
                  <c:v>78.099999999999994</c:v>
                </c:pt>
                <c:pt idx="391">
                  <c:v>78.3</c:v>
                </c:pt>
                <c:pt idx="392">
                  <c:v>78.5</c:v>
                </c:pt>
                <c:pt idx="393">
                  <c:v>78.7</c:v>
                </c:pt>
                <c:pt idx="394">
                  <c:v>78.900000000000006</c:v>
                </c:pt>
                <c:pt idx="395">
                  <c:v>79.099999999999994</c:v>
                </c:pt>
                <c:pt idx="396">
                  <c:v>79.3</c:v>
                </c:pt>
                <c:pt idx="397">
                  <c:v>79.5</c:v>
                </c:pt>
                <c:pt idx="398">
                  <c:v>79.7</c:v>
                </c:pt>
                <c:pt idx="399">
                  <c:v>79.900000000000006</c:v>
                </c:pt>
                <c:pt idx="400">
                  <c:v>80.099999999999994</c:v>
                </c:pt>
                <c:pt idx="401">
                  <c:v>80.3</c:v>
                </c:pt>
                <c:pt idx="402">
                  <c:v>80.5</c:v>
                </c:pt>
                <c:pt idx="403">
                  <c:v>80.7</c:v>
                </c:pt>
                <c:pt idx="404">
                  <c:v>80.900000000000006</c:v>
                </c:pt>
                <c:pt idx="405">
                  <c:v>81.099999999999994</c:v>
                </c:pt>
                <c:pt idx="406">
                  <c:v>81.3</c:v>
                </c:pt>
                <c:pt idx="407">
                  <c:v>81.5</c:v>
                </c:pt>
                <c:pt idx="408">
                  <c:v>81.7</c:v>
                </c:pt>
                <c:pt idx="409">
                  <c:v>81.900000000000006</c:v>
                </c:pt>
                <c:pt idx="410">
                  <c:v>82.1</c:v>
                </c:pt>
                <c:pt idx="411">
                  <c:v>82.3</c:v>
                </c:pt>
                <c:pt idx="412">
                  <c:v>82.5</c:v>
                </c:pt>
                <c:pt idx="413">
                  <c:v>82.7</c:v>
                </c:pt>
                <c:pt idx="414">
                  <c:v>82.9</c:v>
                </c:pt>
                <c:pt idx="415">
                  <c:v>83.1</c:v>
                </c:pt>
                <c:pt idx="416">
                  <c:v>83.3</c:v>
                </c:pt>
                <c:pt idx="417">
                  <c:v>83.5</c:v>
                </c:pt>
                <c:pt idx="418">
                  <c:v>83.7</c:v>
                </c:pt>
                <c:pt idx="419">
                  <c:v>83.9</c:v>
                </c:pt>
                <c:pt idx="420">
                  <c:v>84.1</c:v>
                </c:pt>
                <c:pt idx="421">
                  <c:v>84.3</c:v>
                </c:pt>
                <c:pt idx="422">
                  <c:v>84.5</c:v>
                </c:pt>
                <c:pt idx="423">
                  <c:v>84.7</c:v>
                </c:pt>
                <c:pt idx="424">
                  <c:v>84.9</c:v>
                </c:pt>
                <c:pt idx="425">
                  <c:v>85.1</c:v>
                </c:pt>
                <c:pt idx="426">
                  <c:v>85.3</c:v>
                </c:pt>
                <c:pt idx="427">
                  <c:v>85.5</c:v>
                </c:pt>
                <c:pt idx="428">
                  <c:v>85.7</c:v>
                </c:pt>
                <c:pt idx="429">
                  <c:v>85.9</c:v>
                </c:pt>
                <c:pt idx="430">
                  <c:v>86.1</c:v>
                </c:pt>
                <c:pt idx="431">
                  <c:v>86.3</c:v>
                </c:pt>
                <c:pt idx="432">
                  <c:v>86.5</c:v>
                </c:pt>
                <c:pt idx="433">
                  <c:v>86.7</c:v>
                </c:pt>
                <c:pt idx="434">
                  <c:v>86.9</c:v>
                </c:pt>
                <c:pt idx="435">
                  <c:v>87.1</c:v>
                </c:pt>
                <c:pt idx="436">
                  <c:v>87.3</c:v>
                </c:pt>
                <c:pt idx="437">
                  <c:v>87.5</c:v>
                </c:pt>
                <c:pt idx="438">
                  <c:v>87.7</c:v>
                </c:pt>
                <c:pt idx="439">
                  <c:v>87.9</c:v>
                </c:pt>
                <c:pt idx="440">
                  <c:v>88.1</c:v>
                </c:pt>
                <c:pt idx="441">
                  <c:v>88.3</c:v>
                </c:pt>
                <c:pt idx="442">
                  <c:v>88.5</c:v>
                </c:pt>
                <c:pt idx="443">
                  <c:v>88.7</c:v>
                </c:pt>
                <c:pt idx="444">
                  <c:v>88.9</c:v>
                </c:pt>
                <c:pt idx="445">
                  <c:v>89.1</c:v>
                </c:pt>
                <c:pt idx="446">
                  <c:v>89.3</c:v>
                </c:pt>
                <c:pt idx="447">
                  <c:v>89.5</c:v>
                </c:pt>
                <c:pt idx="448">
                  <c:v>89.7</c:v>
                </c:pt>
                <c:pt idx="449">
                  <c:v>89.9</c:v>
                </c:pt>
                <c:pt idx="450">
                  <c:v>90.1</c:v>
                </c:pt>
                <c:pt idx="451">
                  <c:v>90.3</c:v>
                </c:pt>
                <c:pt idx="452">
                  <c:v>90.5</c:v>
                </c:pt>
                <c:pt idx="453">
                  <c:v>90.7</c:v>
                </c:pt>
                <c:pt idx="454">
                  <c:v>90.9</c:v>
                </c:pt>
                <c:pt idx="455">
                  <c:v>91.1</c:v>
                </c:pt>
                <c:pt idx="456">
                  <c:v>91.3</c:v>
                </c:pt>
                <c:pt idx="457">
                  <c:v>91.5</c:v>
                </c:pt>
                <c:pt idx="458">
                  <c:v>91.7</c:v>
                </c:pt>
                <c:pt idx="459">
                  <c:v>91.9</c:v>
                </c:pt>
                <c:pt idx="460">
                  <c:v>92.1</c:v>
                </c:pt>
                <c:pt idx="461">
                  <c:v>92.3</c:v>
                </c:pt>
                <c:pt idx="462">
                  <c:v>92.5</c:v>
                </c:pt>
                <c:pt idx="463">
                  <c:v>92.7</c:v>
                </c:pt>
                <c:pt idx="464">
                  <c:v>92.9</c:v>
                </c:pt>
                <c:pt idx="465">
                  <c:v>93.1</c:v>
                </c:pt>
                <c:pt idx="466">
                  <c:v>93.3</c:v>
                </c:pt>
                <c:pt idx="467">
                  <c:v>93.5</c:v>
                </c:pt>
                <c:pt idx="468">
                  <c:v>93.7</c:v>
                </c:pt>
                <c:pt idx="469">
                  <c:v>93.9</c:v>
                </c:pt>
                <c:pt idx="470">
                  <c:v>94.1</c:v>
                </c:pt>
                <c:pt idx="471">
                  <c:v>94.3</c:v>
                </c:pt>
                <c:pt idx="472">
                  <c:v>94.5</c:v>
                </c:pt>
                <c:pt idx="473">
                  <c:v>94.7</c:v>
                </c:pt>
                <c:pt idx="474">
                  <c:v>94.9</c:v>
                </c:pt>
                <c:pt idx="475">
                  <c:v>95.1</c:v>
                </c:pt>
                <c:pt idx="476">
                  <c:v>95.3</c:v>
                </c:pt>
                <c:pt idx="477">
                  <c:v>95.5</c:v>
                </c:pt>
                <c:pt idx="478">
                  <c:v>95.7</c:v>
                </c:pt>
                <c:pt idx="479">
                  <c:v>95.9</c:v>
                </c:pt>
                <c:pt idx="480">
                  <c:v>96.1</c:v>
                </c:pt>
                <c:pt idx="481">
                  <c:v>96.3</c:v>
                </c:pt>
                <c:pt idx="482">
                  <c:v>96.5</c:v>
                </c:pt>
                <c:pt idx="483">
                  <c:v>96.7</c:v>
                </c:pt>
                <c:pt idx="484">
                  <c:v>96.9</c:v>
                </c:pt>
                <c:pt idx="485">
                  <c:v>97.1</c:v>
                </c:pt>
                <c:pt idx="486">
                  <c:v>97.3</c:v>
                </c:pt>
                <c:pt idx="487">
                  <c:v>97.5</c:v>
                </c:pt>
                <c:pt idx="488">
                  <c:v>97.7</c:v>
                </c:pt>
                <c:pt idx="489">
                  <c:v>97.9</c:v>
                </c:pt>
                <c:pt idx="490">
                  <c:v>98.1</c:v>
                </c:pt>
                <c:pt idx="491">
                  <c:v>98.3</c:v>
                </c:pt>
                <c:pt idx="492">
                  <c:v>98.5</c:v>
                </c:pt>
                <c:pt idx="493">
                  <c:v>98.7</c:v>
                </c:pt>
                <c:pt idx="494">
                  <c:v>98.9</c:v>
                </c:pt>
                <c:pt idx="495">
                  <c:v>99.1</c:v>
                </c:pt>
                <c:pt idx="496">
                  <c:v>99.3</c:v>
                </c:pt>
                <c:pt idx="497">
                  <c:v>99.5</c:v>
                </c:pt>
                <c:pt idx="498">
                  <c:v>99.7</c:v>
                </c:pt>
                <c:pt idx="499">
                  <c:v>99.9</c:v>
                </c:pt>
              </c:numCache>
            </c:numRef>
          </c:xVal>
          <c:yVal>
            <c:numRef>
              <c:f>'regression(G_r_with_constant)'!$F$27:$F$526</c:f>
              <c:numCache>
                <c:formatCode>General</c:formatCode>
                <c:ptCount val="5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27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32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41</c:v>
                </c:pt>
                <c:pt idx="273">
                  <c:v>41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44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49</c:v>
                </c:pt>
                <c:pt idx="323">
                  <c:v>49</c:v>
                </c:pt>
                <c:pt idx="324">
                  <c:v>49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51</c:v>
                </c:pt>
                <c:pt idx="344">
                  <c:v>51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55</c:v>
                </c:pt>
                <c:pt idx="368">
                  <c:v>55</c:v>
                </c:pt>
                <c:pt idx="369">
                  <c:v>55</c:v>
                </c:pt>
                <c:pt idx="370">
                  <c:v>55</c:v>
                </c:pt>
                <c:pt idx="371">
                  <c:v>55</c:v>
                </c:pt>
                <c:pt idx="372">
                  <c:v>55</c:v>
                </c:pt>
                <c:pt idx="373">
                  <c:v>56</c:v>
                </c:pt>
                <c:pt idx="374">
                  <c:v>56</c:v>
                </c:pt>
                <c:pt idx="375">
                  <c:v>56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56</c:v>
                </c:pt>
                <c:pt idx="380">
                  <c:v>56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57</c:v>
                </c:pt>
                <c:pt idx="387">
                  <c:v>57</c:v>
                </c:pt>
                <c:pt idx="388">
                  <c:v>58</c:v>
                </c:pt>
                <c:pt idx="389">
                  <c:v>58</c:v>
                </c:pt>
                <c:pt idx="390">
                  <c:v>58</c:v>
                </c:pt>
                <c:pt idx="391">
                  <c:v>58</c:v>
                </c:pt>
                <c:pt idx="392">
                  <c:v>58</c:v>
                </c:pt>
                <c:pt idx="393">
                  <c:v>58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59</c:v>
                </c:pt>
                <c:pt idx="398">
                  <c:v>59</c:v>
                </c:pt>
                <c:pt idx="399">
                  <c:v>59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64</c:v>
                </c:pt>
                <c:pt idx="425">
                  <c:v>64</c:v>
                </c:pt>
                <c:pt idx="426">
                  <c:v>64</c:v>
                </c:pt>
                <c:pt idx="427">
                  <c:v>64</c:v>
                </c:pt>
                <c:pt idx="428">
                  <c:v>65</c:v>
                </c:pt>
                <c:pt idx="429">
                  <c:v>65</c:v>
                </c:pt>
                <c:pt idx="430">
                  <c:v>65</c:v>
                </c:pt>
                <c:pt idx="431">
                  <c:v>65</c:v>
                </c:pt>
                <c:pt idx="432">
                  <c:v>66</c:v>
                </c:pt>
                <c:pt idx="433">
                  <c:v>66</c:v>
                </c:pt>
                <c:pt idx="434">
                  <c:v>66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68</c:v>
                </c:pt>
                <c:pt idx="439">
                  <c:v>68</c:v>
                </c:pt>
                <c:pt idx="440">
                  <c:v>68</c:v>
                </c:pt>
                <c:pt idx="441">
                  <c:v>68</c:v>
                </c:pt>
                <c:pt idx="442">
                  <c:v>68</c:v>
                </c:pt>
                <c:pt idx="443">
                  <c:v>68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71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74</c:v>
                </c:pt>
                <c:pt idx="462">
                  <c:v>74</c:v>
                </c:pt>
                <c:pt idx="463">
                  <c:v>74</c:v>
                </c:pt>
                <c:pt idx="464">
                  <c:v>74</c:v>
                </c:pt>
                <c:pt idx="465">
                  <c:v>75</c:v>
                </c:pt>
                <c:pt idx="466">
                  <c:v>75</c:v>
                </c:pt>
                <c:pt idx="467">
                  <c:v>75</c:v>
                </c:pt>
                <c:pt idx="468">
                  <c:v>75</c:v>
                </c:pt>
                <c:pt idx="469">
                  <c:v>75</c:v>
                </c:pt>
                <c:pt idx="470">
                  <c:v>75</c:v>
                </c:pt>
                <c:pt idx="471">
                  <c:v>75</c:v>
                </c:pt>
                <c:pt idx="472">
                  <c:v>76</c:v>
                </c:pt>
                <c:pt idx="473">
                  <c:v>76</c:v>
                </c:pt>
                <c:pt idx="474">
                  <c:v>76</c:v>
                </c:pt>
                <c:pt idx="475">
                  <c:v>76</c:v>
                </c:pt>
                <c:pt idx="476">
                  <c:v>77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C-3348-8F02-30411DF64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3632"/>
        <c:axId val="42405280"/>
      </c:scatterChart>
      <c:valAx>
        <c:axId val="4240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05280"/>
        <c:crosses val="autoZero"/>
        <c:crossBetween val="midCat"/>
      </c:valAx>
      <c:valAx>
        <c:axId val="42405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o-RO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036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'regression(G_r_without_const)'!$J$27:$J$526</c:f>
              <c:numCache>
                <c:formatCode>General</c:formatCode>
                <c:ptCount val="500"/>
                <c:pt idx="0">
                  <c:v>0.1</c:v>
                </c:pt>
                <c:pt idx="1">
                  <c:v>0.30000000000000004</c:v>
                </c:pt>
                <c:pt idx="2">
                  <c:v>0.5</c:v>
                </c:pt>
                <c:pt idx="3">
                  <c:v>0.70000000000000007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1.3000000000000003</c:v>
                </c:pt>
                <c:pt idx="7">
                  <c:v>1.5000000000000002</c:v>
                </c:pt>
                <c:pt idx="8">
                  <c:v>1.7000000000000002</c:v>
                </c:pt>
                <c:pt idx="9">
                  <c:v>1.9000000000000001</c:v>
                </c:pt>
                <c:pt idx="10">
                  <c:v>2.1</c:v>
                </c:pt>
                <c:pt idx="11">
                  <c:v>2.3000000000000003</c:v>
                </c:pt>
                <c:pt idx="12">
                  <c:v>2.5000000000000004</c:v>
                </c:pt>
                <c:pt idx="13">
                  <c:v>2.7</c:v>
                </c:pt>
                <c:pt idx="14">
                  <c:v>2.9000000000000004</c:v>
                </c:pt>
                <c:pt idx="15">
                  <c:v>3.1</c:v>
                </c:pt>
                <c:pt idx="16">
                  <c:v>3.3000000000000003</c:v>
                </c:pt>
                <c:pt idx="17">
                  <c:v>3.5000000000000004</c:v>
                </c:pt>
                <c:pt idx="18">
                  <c:v>3.7</c:v>
                </c:pt>
                <c:pt idx="19">
                  <c:v>3.9000000000000004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9.7000000000000011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  <c:pt idx="53">
                  <c:v>10.700000000000001</c:v>
                </c:pt>
                <c:pt idx="54">
                  <c:v>10.9</c:v>
                </c:pt>
                <c:pt idx="55">
                  <c:v>11.1</c:v>
                </c:pt>
                <c:pt idx="56">
                  <c:v>11.3</c:v>
                </c:pt>
                <c:pt idx="57">
                  <c:v>11.5</c:v>
                </c:pt>
                <c:pt idx="58">
                  <c:v>11.700000000000001</c:v>
                </c:pt>
                <c:pt idx="59">
                  <c:v>11.9</c:v>
                </c:pt>
                <c:pt idx="60">
                  <c:v>12.1</c:v>
                </c:pt>
                <c:pt idx="61">
                  <c:v>12.3</c:v>
                </c:pt>
                <c:pt idx="62">
                  <c:v>12.5</c:v>
                </c:pt>
                <c:pt idx="63">
                  <c:v>12.700000000000001</c:v>
                </c:pt>
                <c:pt idx="64">
                  <c:v>12.9</c:v>
                </c:pt>
                <c:pt idx="65">
                  <c:v>13.1</c:v>
                </c:pt>
                <c:pt idx="66">
                  <c:v>13.3</c:v>
                </c:pt>
                <c:pt idx="67">
                  <c:v>13.5</c:v>
                </c:pt>
                <c:pt idx="68">
                  <c:v>13.700000000000001</c:v>
                </c:pt>
                <c:pt idx="69">
                  <c:v>13.9</c:v>
                </c:pt>
                <c:pt idx="70">
                  <c:v>14.1</c:v>
                </c:pt>
                <c:pt idx="71">
                  <c:v>14.3</c:v>
                </c:pt>
                <c:pt idx="72">
                  <c:v>14.5</c:v>
                </c:pt>
                <c:pt idx="73">
                  <c:v>14.700000000000001</c:v>
                </c:pt>
                <c:pt idx="74">
                  <c:v>14.9</c:v>
                </c:pt>
                <c:pt idx="75">
                  <c:v>15.1</c:v>
                </c:pt>
                <c:pt idx="76">
                  <c:v>15.3</c:v>
                </c:pt>
                <c:pt idx="77">
                  <c:v>15.5</c:v>
                </c:pt>
                <c:pt idx="78">
                  <c:v>15.700000000000001</c:v>
                </c:pt>
                <c:pt idx="79">
                  <c:v>15.9</c:v>
                </c:pt>
                <c:pt idx="80">
                  <c:v>16.100000000000001</c:v>
                </c:pt>
                <c:pt idx="81">
                  <c:v>16.3</c:v>
                </c:pt>
                <c:pt idx="82">
                  <c:v>16.500000000000004</c:v>
                </c:pt>
                <c:pt idx="83">
                  <c:v>16.700000000000003</c:v>
                </c:pt>
                <c:pt idx="84">
                  <c:v>16.900000000000002</c:v>
                </c:pt>
                <c:pt idx="85">
                  <c:v>17.100000000000001</c:v>
                </c:pt>
                <c:pt idx="86">
                  <c:v>17.3</c:v>
                </c:pt>
                <c:pt idx="87">
                  <c:v>17.500000000000004</c:v>
                </c:pt>
                <c:pt idx="88">
                  <c:v>17.700000000000003</c:v>
                </c:pt>
                <c:pt idx="89">
                  <c:v>17.900000000000002</c:v>
                </c:pt>
                <c:pt idx="90">
                  <c:v>18.100000000000001</c:v>
                </c:pt>
                <c:pt idx="91">
                  <c:v>18.3</c:v>
                </c:pt>
                <c:pt idx="92">
                  <c:v>18.500000000000004</c:v>
                </c:pt>
                <c:pt idx="93">
                  <c:v>18.700000000000003</c:v>
                </c:pt>
                <c:pt idx="94">
                  <c:v>18.900000000000002</c:v>
                </c:pt>
                <c:pt idx="95">
                  <c:v>19.100000000000001</c:v>
                </c:pt>
                <c:pt idx="96">
                  <c:v>19.300000000000004</c:v>
                </c:pt>
                <c:pt idx="97">
                  <c:v>19.500000000000004</c:v>
                </c:pt>
                <c:pt idx="98">
                  <c:v>19.700000000000003</c:v>
                </c:pt>
                <c:pt idx="99">
                  <c:v>19.900000000000002</c:v>
                </c:pt>
                <c:pt idx="100">
                  <c:v>20.100000000000001</c:v>
                </c:pt>
                <c:pt idx="101">
                  <c:v>20.300000000000004</c:v>
                </c:pt>
                <c:pt idx="102">
                  <c:v>20.500000000000004</c:v>
                </c:pt>
                <c:pt idx="103">
                  <c:v>20.700000000000003</c:v>
                </c:pt>
                <c:pt idx="104">
                  <c:v>20.900000000000002</c:v>
                </c:pt>
                <c:pt idx="105">
                  <c:v>21.1</c:v>
                </c:pt>
                <c:pt idx="106">
                  <c:v>21.300000000000004</c:v>
                </c:pt>
                <c:pt idx="107">
                  <c:v>21.500000000000004</c:v>
                </c:pt>
                <c:pt idx="108">
                  <c:v>21.700000000000003</c:v>
                </c:pt>
                <c:pt idx="109">
                  <c:v>21.900000000000002</c:v>
                </c:pt>
                <c:pt idx="110">
                  <c:v>22.1</c:v>
                </c:pt>
                <c:pt idx="111">
                  <c:v>22.300000000000004</c:v>
                </c:pt>
                <c:pt idx="112">
                  <c:v>22.500000000000004</c:v>
                </c:pt>
                <c:pt idx="113">
                  <c:v>22.700000000000003</c:v>
                </c:pt>
                <c:pt idx="114">
                  <c:v>22.900000000000002</c:v>
                </c:pt>
                <c:pt idx="115">
                  <c:v>23.1</c:v>
                </c:pt>
                <c:pt idx="116">
                  <c:v>23.300000000000004</c:v>
                </c:pt>
                <c:pt idx="117">
                  <c:v>23.500000000000004</c:v>
                </c:pt>
                <c:pt idx="118">
                  <c:v>23.700000000000003</c:v>
                </c:pt>
                <c:pt idx="119">
                  <c:v>23.900000000000002</c:v>
                </c:pt>
                <c:pt idx="120">
                  <c:v>24.1</c:v>
                </c:pt>
                <c:pt idx="121">
                  <c:v>24.300000000000004</c:v>
                </c:pt>
                <c:pt idx="122">
                  <c:v>24.500000000000004</c:v>
                </c:pt>
                <c:pt idx="123">
                  <c:v>24.700000000000003</c:v>
                </c:pt>
                <c:pt idx="124">
                  <c:v>24.900000000000002</c:v>
                </c:pt>
                <c:pt idx="125">
                  <c:v>25.1</c:v>
                </c:pt>
                <c:pt idx="126">
                  <c:v>25.300000000000004</c:v>
                </c:pt>
                <c:pt idx="127">
                  <c:v>25.500000000000004</c:v>
                </c:pt>
                <c:pt idx="128">
                  <c:v>25.700000000000003</c:v>
                </c:pt>
                <c:pt idx="129">
                  <c:v>25.900000000000002</c:v>
                </c:pt>
                <c:pt idx="130">
                  <c:v>26.1</c:v>
                </c:pt>
                <c:pt idx="131">
                  <c:v>26.300000000000004</c:v>
                </c:pt>
                <c:pt idx="132">
                  <c:v>26.500000000000004</c:v>
                </c:pt>
                <c:pt idx="133">
                  <c:v>26.700000000000003</c:v>
                </c:pt>
                <c:pt idx="134">
                  <c:v>26.900000000000002</c:v>
                </c:pt>
                <c:pt idx="135">
                  <c:v>27.1</c:v>
                </c:pt>
                <c:pt idx="136">
                  <c:v>27.300000000000004</c:v>
                </c:pt>
                <c:pt idx="137">
                  <c:v>27.500000000000004</c:v>
                </c:pt>
                <c:pt idx="138">
                  <c:v>27.700000000000003</c:v>
                </c:pt>
                <c:pt idx="139">
                  <c:v>27.900000000000002</c:v>
                </c:pt>
                <c:pt idx="140">
                  <c:v>28.1</c:v>
                </c:pt>
                <c:pt idx="141">
                  <c:v>28.300000000000004</c:v>
                </c:pt>
                <c:pt idx="142">
                  <c:v>28.500000000000004</c:v>
                </c:pt>
                <c:pt idx="143">
                  <c:v>28.700000000000003</c:v>
                </c:pt>
                <c:pt idx="144">
                  <c:v>28.900000000000002</c:v>
                </c:pt>
                <c:pt idx="145">
                  <c:v>29.1</c:v>
                </c:pt>
                <c:pt idx="146">
                  <c:v>29.300000000000004</c:v>
                </c:pt>
                <c:pt idx="147">
                  <c:v>29.500000000000004</c:v>
                </c:pt>
                <c:pt idx="148">
                  <c:v>29.700000000000003</c:v>
                </c:pt>
                <c:pt idx="149">
                  <c:v>29.900000000000002</c:v>
                </c:pt>
                <c:pt idx="150">
                  <c:v>30.1</c:v>
                </c:pt>
                <c:pt idx="151">
                  <c:v>30.300000000000004</c:v>
                </c:pt>
                <c:pt idx="152">
                  <c:v>30.500000000000004</c:v>
                </c:pt>
                <c:pt idx="153">
                  <c:v>30.700000000000003</c:v>
                </c:pt>
                <c:pt idx="154">
                  <c:v>30.900000000000002</c:v>
                </c:pt>
                <c:pt idx="155">
                  <c:v>31.1</c:v>
                </c:pt>
                <c:pt idx="156">
                  <c:v>31.300000000000004</c:v>
                </c:pt>
                <c:pt idx="157">
                  <c:v>31.500000000000004</c:v>
                </c:pt>
                <c:pt idx="158">
                  <c:v>31.700000000000003</c:v>
                </c:pt>
                <c:pt idx="159">
                  <c:v>31.900000000000002</c:v>
                </c:pt>
                <c:pt idx="160">
                  <c:v>32.1</c:v>
                </c:pt>
                <c:pt idx="161">
                  <c:v>32.300000000000004</c:v>
                </c:pt>
                <c:pt idx="162">
                  <c:v>32.5</c:v>
                </c:pt>
                <c:pt idx="163">
                  <c:v>32.700000000000003</c:v>
                </c:pt>
                <c:pt idx="164">
                  <c:v>32.900000000000006</c:v>
                </c:pt>
                <c:pt idx="165">
                  <c:v>33.1</c:v>
                </c:pt>
                <c:pt idx="166">
                  <c:v>33.300000000000004</c:v>
                </c:pt>
                <c:pt idx="167">
                  <c:v>33.5</c:v>
                </c:pt>
                <c:pt idx="168">
                  <c:v>33.700000000000003</c:v>
                </c:pt>
                <c:pt idx="169">
                  <c:v>33.900000000000006</c:v>
                </c:pt>
                <c:pt idx="170">
                  <c:v>34.1</c:v>
                </c:pt>
                <c:pt idx="171">
                  <c:v>34.300000000000004</c:v>
                </c:pt>
                <c:pt idx="172">
                  <c:v>34.5</c:v>
                </c:pt>
                <c:pt idx="173">
                  <c:v>34.700000000000003</c:v>
                </c:pt>
                <c:pt idx="174">
                  <c:v>34.900000000000006</c:v>
                </c:pt>
                <c:pt idx="175">
                  <c:v>35.1</c:v>
                </c:pt>
                <c:pt idx="176">
                  <c:v>35.300000000000004</c:v>
                </c:pt>
                <c:pt idx="177">
                  <c:v>35.5</c:v>
                </c:pt>
                <c:pt idx="178">
                  <c:v>35.700000000000003</c:v>
                </c:pt>
                <c:pt idx="179">
                  <c:v>35.900000000000006</c:v>
                </c:pt>
                <c:pt idx="180">
                  <c:v>36.1</c:v>
                </c:pt>
                <c:pt idx="181">
                  <c:v>36.300000000000004</c:v>
                </c:pt>
                <c:pt idx="182">
                  <c:v>36.5</c:v>
                </c:pt>
                <c:pt idx="183">
                  <c:v>36.700000000000003</c:v>
                </c:pt>
                <c:pt idx="184">
                  <c:v>36.900000000000006</c:v>
                </c:pt>
                <c:pt idx="185">
                  <c:v>37.1</c:v>
                </c:pt>
                <c:pt idx="186">
                  <c:v>37.300000000000004</c:v>
                </c:pt>
                <c:pt idx="187">
                  <c:v>37.5</c:v>
                </c:pt>
                <c:pt idx="188">
                  <c:v>37.700000000000003</c:v>
                </c:pt>
                <c:pt idx="189">
                  <c:v>37.900000000000006</c:v>
                </c:pt>
                <c:pt idx="190">
                  <c:v>38.1</c:v>
                </c:pt>
                <c:pt idx="191">
                  <c:v>38.300000000000004</c:v>
                </c:pt>
                <c:pt idx="192">
                  <c:v>38.500000000000007</c:v>
                </c:pt>
                <c:pt idx="193">
                  <c:v>38.700000000000003</c:v>
                </c:pt>
                <c:pt idx="194">
                  <c:v>38.900000000000006</c:v>
                </c:pt>
                <c:pt idx="195">
                  <c:v>39.1</c:v>
                </c:pt>
                <c:pt idx="196">
                  <c:v>39.300000000000004</c:v>
                </c:pt>
                <c:pt idx="197">
                  <c:v>39.500000000000007</c:v>
                </c:pt>
                <c:pt idx="198">
                  <c:v>39.700000000000003</c:v>
                </c:pt>
                <c:pt idx="199">
                  <c:v>39.900000000000006</c:v>
                </c:pt>
                <c:pt idx="200">
                  <c:v>40.1</c:v>
                </c:pt>
                <c:pt idx="201">
                  <c:v>40.300000000000004</c:v>
                </c:pt>
                <c:pt idx="202">
                  <c:v>40.500000000000007</c:v>
                </c:pt>
                <c:pt idx="203">
                  <c:v>40.700000000000003</c:v>
                </c:pt>
                <c:pt idx="204">
                  <c:v>40.900000000000006</c:v>
                </c:pt>
                <c:pt idx="205">
                  <c:v>41.1</c:v>
                </c:pt>
                <c:pt idx="206">
                  <c:v>41.300000000000004</c:v>
                </c:pt>
                <c:pt idx="207">
                  <c:v>41.500000000000007</c:v>
                </c:pt>
                <c:pt idx="208">
                  <c:v>41.7</c:v>
                </c:pt>
                <c:pt idx="209">
                  <c:v>41.900000000000006</c:v>
                </c:pt>
                <c:pt idx="210">
                  <c:v>42.1</c:v>
                </c:pt>
                <c:pt idx="211">
                  <c:v>42.300000000000004</c:v>
                </c:pt>
                <c:pt idx="212">
                  <c:v>42.500000000000007</c:v>
                </c:pt>
                <c:pt idx="213">
                  <c:v>42.7</c:v>
                </c:pt>
                <c:pt idx="214">
                  <c:v>42.900000000000006</c:v>
                </c:pt>
                <c:pt idx="215">
                  <c:v>43.1</c:v>
                </c:pt>
                <c:pt idx="216">
                  <c:v>43.300000000000004</c:v>
                </c:pt>
                <c:pt idx="217">
                  <c:v>43.500000000000007</c:v>
                </c:pt>
                <c:pt idx="218">
                  <c:v>43.7</c:v>
                </c:pt>
                <c:pt idx="219">
                  <c:v>43.900000000000006</c:v>
                </c:pt>
                <c:pt idx="220">
                  <c:v>44.1</c:v>
                </c:pt>
                <c:pt idx="221">
                  <c:v>44.300000000000004</c:v>
                </c:pt>
                <c:pt idx="222">
                  <c:v>44.500000000000007</c:v>
                </c:pt>
                <c:pt idx="223">
                  <c:v>44.7</c:v>
                </c:pt>
                <c:pt idx="224">
                  <c:v>44.900000000000006</c:v>
                </c:pt>
                <c:pt idx="225">
                  <c:v>45.1</c:v>
                </c:pt>
                <c:pt idx="226">
                  <c:v>45.300000000000004</c:v>
                </c:pt>
                <c:pt idx="227">
                  <c:v>45.500000000000007</c:v>
                </c:pt>
                <c:pt idx="228">
                  <c:v>45.7</c:v>
                </c:pt>
                <c:pt idx="229">
                  <c:v>45.900000000000006</c:v>
                </c:pt>
                <c:pt idx="230">
                  <c:v>46.1</c:v>
                </c:pt>
                <c:pt idx="231">
                  <c:v>46.300000000000004</c:v>
                </c:pt>
                <c:pt idx="232">
                  <c:v>46.500000000000007</c:v>
                </c:pt>
                <c:pt idx="233">
                  <c:v>46.7</c:v>
                </c:pt>
                <c:pt idx="234">
                  <c:v>46.900000000000006</c:v>
                </c:pt>
                <c:pt idx="235">
                  <c:v>47.1</c:v>
                </c:pt>
                <c:pt idx="236">
                  <c:v>47.300000000000004</c:v>
                </c:pt>
                <c:pt idx="237">
                  <c:v>47.500000000000007</c:v>
                </c:pt>
                <c:pt idx="238">
                  <c:v>47.7</c:v>
                </c:pt>
                <c:pt idx="239">
                  <c:v>47.900000000000006</c:v>
                </c:pt>
                <c:pt idx="240">
                  <c:v>48.1</c:v>
                </c:pt>
                <c:pt idx="241">
                  <c:v>48.300000000000004</c:v>
                </c:pt>
                <c:pt idx="242">
                  <c:v>48.500000000000007</c:v>
                </c:pt>
                <c:pt idx="243">
                  <c:v>48.7</c:v>
                </c:pt>
                <c:pt idx="244">
                  <c:v>48.900000000000006</c:v>
                </c:pt>
                <c:pt idx="245">
                  <c:v>49.1</c:v>
                </c:pt>
                <c:pt idx="246">
                  <c:v>49.300000000000004</c:v>
                </c:pt>
                <c:pt idx="247">
                  <c:v>49.500000000000007</c:v>
                </c:pt>
                <c:pt idx="248">
                  <c:v>49.7</c:v>
                </c:pt>
                <c:pt idx="249">
                  <c:v>49.900000000000006</c:v>
                </c:pt>
                <c:pt idx="250">
                  <c:v>50.1</c:v>
                </c:pt>
                <c:pt idx="251">
                  <c:v>50.300000000000004</c:v>
                </c:pt>
                <c:pt idx="252">
                  <c:v>50.500000000000007</c:v>
                </c:pt>
                <c:pt idx="253">
                  <c:v>50.7</c:v>
                </c:pt>
                <c:pt idx="254">
                  <c:v>50.900000000000006</c:v>
                </c:pt>
                <c:pt idx="255">
                  <c:v>51.1</c:v>
                </c:pt>
                <c:pt idx="256">
                  <c:v>51.300000000000004</c:v>
                </c:pt>
                <c:pt idx="257">
                  <c:v>51.500000000000007</c:v>
                </c:pt>
                <c:pt idx="258">
                  <c:v>51.7</c:v>
                </c:pt>
                <c:pt idx="259">
                  <c:v>51.900000000000006</c:v>
                </c:pt>
                <c:pt idx="260">
                  <c:v>52.1</c:v>
                </c:pt>
                <c:pt idx="261">
                  <c:v>52.300000000000004</c:v>
                </c:pt>
                <c:pt idx="262">
                  <c:v>52.500000000000007</c:v>
                </c:pt>
                <c:pt idx="263">
                  <c:v>52.7</c:v>
                </c:pt>
                <c:pt idx="264">
                  <c:v>52.900000000000006</c:v>
                </c:pt>
                <c:pt idx="265">
                  <c:v>53.1</c:v>
                </c:pt>
                <c:pt idx="266">
                  <c:v>53.300000000000004</c:v>
                </c:pt>
                <c:pt idx="267">
                  <c:v>53.500000000000007</c:v>
                </c:pt>
                <c:pt idx="268">
                  <c:v>53.7</c:v>
                </c:pt>
                <c:pt idx="269">
                  <c:v>53.900000000000006</c:v>
                </c:pt>
                <c:pt idx="270">
                  <c:v>54.1</c:v>
                </c:pt>
                <c:pt idx="271">
                  <c:v>54.300000000000004</c:v>
                </c:pt>
                <c:pt idx="272">
                  <c:v>54.500000000000007</c:v>
                </c:pt>
                <c:pt idx="273">
                  <c:v>54.7</c:v>
                </c:pt>
                <c:pt idx="274">
                  <c:v>54.900000000000006</c:v>
                </c:pt>
                <c:pt idx="275">
                  <c:v>55.1</c:v>
                </c:pt>
                <c:pt idx="276">
                  <c:v>55.300000000000004</c:v>
                </c:pt>
                <c:pt idx="277">
                  <c:v>55.500000000000007</c:v>
                </c:pt>
                <c:pt idx="278">
                  <c:v>55.7</c:v>
                </c:pt>
                <c:pt idx="279">
                  <c:v>55.900000000000006</c:v>
                </c:pt>
                <c:pt idx="280">
                  <c:v>56.1</c:v>
                </c:pt>
                <c:pt idx="281">
                  <c:v>56.300000000000004</c:v>
                </c:pt>
                <c:pt idx="282">
                  <c:v>56.500000000000007</c:v>
                </c:pt>
                <c:pt idx="283">
                  <c:v>56.7</c:v>
                </c:pt>
                <c:pt idx="284">
                  <c:v>56.900000000000006</c:v>
                </c:pt>
                <c:pt idx="285">
                  <c:v>57.1</c:v>
                </c:pt>
                <c:pt idx="286">
                  <c:v>57.300000000000004</c:v>
                </c:pt>
                <c:pt idx="287">
                  <c:v>57.500000000000007</c:v>
                </c:pt>
                <c:pt idx="288">
                  <c:v>57.7</c:v>
                </c:pt>
                <c:pt idx="289">
                  <c:v>57.900000000000006</c:v>
                </c:pt>
                <c:pt idx="290">
                  <c:v>58.1</c:v>
                </c:pt>
                <c:pt idx="291">
                  <c:v>58.300000000000004</c:v>
                </c:pt>
                <c:pt idx="292">
                  <c:v>58.500000000000007</c:v>
                </c:pt>
                <c:pt idx="293">
                  <c:v>58.7</c:v>
                </c:pt>
                <c:pt idx="294">
                  <c:v>58.900000000000006</c:v>
                </c:pt>
                <c:pt idx="295">
                  <c:v>59.1</c:v>
                </c:pt>
                <c:pt idx="296">
                  <c:v>59.300000000000004</c:v>
                </c:pt>
                <c:pt idx="297">
                  <c:v>59.500000000000007</c:v>
                </c:pt>
                <c:pt idx="298">
                  <c:v>59.7</c:v>
                </c:pt>
                <c:pt idx="299">
                  <c:v>59.900000000000006</c:v>
                </c:pt>
                <c:pt idx="300">
                  <c:v>60.1</c:v>
                </c:pt>
                <c:pt idx="301">
                  <c:v>60.300000000000004</c:v>
                </c:pt>
                <c:pt idx="302">
                  <c:v>60.500000000000007</c:v>
                </c:pt>
                <c:pt idx="303">
                  <c:v>60.7</c:v>
                </c:pt>
                <c:pt idx="304">
                  <c:v>60.900000000000006</c:v>
                </c:pt>
                <c:pt idx="305">
                  <c:v>61.1</c:v>
                </c:pt>
                <c:pt idx="306">
                  <c:v>61.300000000000004</c:v>
                </c:pt>
                <c:pt idx="307">
                  <c:v>61.500000000000007</c:v>
                </c:pt>
                <c:pt idx="308">
                  <c:v>61.7</c:v>
                </c:pt>
                <c:pt idx="309">
                  <c:v>61.900000000000006</c:v>
                </c:pt>
                <c:pt idx="310">
                  <c:v>62.1</c:v>
                </c:pt>
                <c:pt idx="311">
                  <c:v>62.300000000000004</c:v>
                </c:pt>
                <c:pt idx="312">
                  <c:v>62.500000000000007</c:v>
                </c:pt>
                <c:pt idx="313">
                  <c:v>62.7</c:v>
                </c:pt>
                <c:pt idx="314">
                  <c:v>62.900000000000006</c:v>
                </c:pt>
                <c:pt idx="315">
                  <c:v>63.1</c:v>
                </c:pt>
                <c:pt idx="316">
                  <c:v>63.300000000000004</c:v>
                </c:pt>
                <c:pt idx="317">
                  <c:v>63.500000000000007</c:v>
                </c:pt>
                <c:pt idx="318">
                  <c:v>63.7</c:v>
                </c:pt>
                <c:pt idx="319">
                  <c:v>63.900000000000006</c:v>
                </c:pt>
                <c:pt idx="320">
                  <c:v>64.099999999999994</c:v>
                </c:pt>
                <c:pt idx="321">
                  <c:v>64.3</c:v>
                </c:pt>
                <c:pt idx="322">
                  <c:v>64.5</c:v>
                </c:pt>
                <c:pt idx="323">
                  <c:v>64.7</c:v>
                </c:pt>
                <c:pt idx="324">
                  <c:v>64.899999999999991</c:v>
                </c:pt>
                <c:pt idx="325">
                  <c:v>65.099999999999994</c:v>
                </c:pt>
                <c:pt idx="326">
                  <c:v>65.3</c:v>
                </c:pt>
                <c:pt idx="327">
                  <c:v>65.5</c:v>
                </c:pt>
                <c:pt idx="328">
                  <c:v>65.7</c:v>
                </c:pt>
                <c:pt idx="329">
                  <c:v>65.899999999999991</c:v>
                </c:pt>
                <c:pt idx="330">
                  <c:v>66.099999999999994</c:v>
                </c:pt>
                <c:pt idx="331">
                  <c:v>66.3</c:v>
                </c:pt>
                <c:pt idx="332">
                  <c:v>66.5</c:v>
                </c:pt>
                <c:pt idx="333">
                  <c:v>66.7</c:v>
                </c:pt>
                <c:pt idx="334">
                  <c:v>66.899999999999991</c:v>
                </c:pt>
                <c:pt idx="335">
                  <c:v>67.099999999999994</c:v>
                </c:pt>
                <c:pt idx="336">
                  <c:v>67.3</c:v>
                </c:pt>
                <c:pt idx="337">
                  <c:v>67.5</c:v>
                </c:pt>
                <c:pt idx="338">
                  <c:v>67.7</c:v>
                </c:pt>
                <c:pt idx="339">
                  <c:v>67.899999999999991</c:v>
                </c:pt>
                <c:pt idx="340">
                  <c:v>68.099999999999994</c:v>
                </c:pt>
                <c:pt idx="341">
                  <c:v>68.3</c:v>
                </c:pt>
                <c:pt idx="342">
                  <c:v>68.5</c:v>
                </c:pt>
                <c:pt idx="343">
                  <c:v>68.7</c:v>
                </c:pt>
                <c:pt idx="344">
                  <c:v>68.899999999999991</c:v>
                </c:pt>
                <c:pt idx="345">
                  <c:v>69.099999999999994</c:v>
                </c:pt>
                <c:pt idx="346">
                  <c:v>69.3</c:v>
                </c:pt>
                <c:pt idx="347">
                  <c:v>69.5</c:v>
                </c:pt>
                <c:pt idx="348">
                  <c:v>69.7</c:v>
                </c:pt>
                <c:pt idx="349">
                  <c:v>69.899999999999991</c:v>
                </c:pt>
                <c:pt idx="350">
                  <c:v>70.099999999999994</c:v>
                </c:pt>
                <c:pt idx="351">
                  <c:v>70.3</c:v>
                </c:pt>
                <c:pt idx="352">
                  <c:v>70.5</c:v>
                </c:pt>
                <c:pt idx="353">
                  <c:v>70.7</c:v>
                </c:pt>
                <c:pt idx="354">
                  <c:v>70.899999999999991</c:v>
                </c:pt>
                <c:pt idx="355">
                  <c:v>71.099999999999994</c:v>
                </c:pt>
                <c:pt idx="356">
                  <c:v>71.3</c:v>
                </c:pt>
                <c:pt idx="357">
                  <c:v>71.5</c:v>
                </c:pt>
                <c:pt idx="358">
                  <c:v>71.7</c:v>
                </c:pt>
                <c:pt idx="359">
                  <c:v>71.899999999999991</c:v>
                </c:pt>
                <c:pt idx="360">
                  <c:v>72.099999999999994</c:v>
                </c:pt>
                <c:pt idx="361">
                  <c:v>72.3</c:v>
                </c:pt>
                <c:pt idx="362">
                  <c:v>72.5</c:v>
                </c:pt>
                <c:pt idx="363">
                  <c:v>72.7</c:v>
                </c:pt>
                <c:pt idx="364">
                  <c:v>72.899999999999991</c:v>
                </c:pt>
                <c:pt idx="365">
                  <c:v>73.099999999999994</c:v>
                </c:pt>
                <c:pt idx="366">
                  <c:v>73.3</c:v>
                </c:pt>
                <c:pt idx="367">
                  <c:v>73.5</c:v>
                </c:pt>
                <c:pt idx="368">
                  <c:v>73.7</c:v>
                </c:pt>
                <c:pt idx="369">
                  <c:v>73.899999999999991</c:v>
                </c:pt>
                <c:pt idx="370">
                  <c:v>74.099999999999994</c:v>
                </c:pt>
                <c:pt idx="371">
                  <c:v>74.3</c:v>
                </c:pt>
                <c:pt idx="372">
                  <c:v>74.5</c:v>
                </c:pt>
                <c:pt idx="373">
                  <c:v>74.7</c:v>
                </c:pt>
                <c:pt idx="374">
                  <c:v>74.899999999999991</c:v>
                </c:pt>
                <c:pt idx="375">
                  <c:v>75.099999999999994</c:v>
                </c:pt>
                <c:pt idx="376">
                  <c:v>75.3</c:v>
                </c:pt>
                <c:pt idx="377">
                  <c:v>75.5</c:v>
                </c:pt>
                <c:pt idx="378">
                  <c:v>75.7</c:v>
                </c:pt>
                <c:pt idx="379">
                  <c:v>75.899999999999991</c:v>
                </c:pt>
                <c:pt idx="380">
                  <c:v>76.099999999999994</c:v>
                </c:pt>
                <c:pt idx="381">
                  <c:v>76.3</c:v>
                </c:pt>
                <c:pt idx="382">
                  <c:v>76.5</c:v>
                </c:pt>
                <c:pt idx="383">
                  <c:v>76.7</c:v>
                </c:pt>
                <c:pt idx="384">
                  <c:v>76.900000000000006</c:v>
                </c:pt>
                <c:pt idx="385">
                  <c:v>77.099999999999994</c:v>
                </c:pt>
                <c:pt idx="386">
                  <c:v>77.3</c:v>
                </c:pt>
                <c:pt idx="387">
                  <c:v>77.5</c:v>
                </c:pt>
                <c:pt idx="388">
                  <c:v>77.7</c:v>
                </c:pt>
                <c:pt idx="389">
                  <c:v>77.900000000000006</c:v>
                </c:pt>
                <c:pt idx="390">
                  <c:v>78.099999999999994</c:v>
                </c:pt>
                <c:pt idx="391">
                  <c:v>78.3</c:v>
                </c:pt>
                <c:pt idx="392">
                  <c:v>78.5</c:v>
                </c:pt>
                <c:pt idx="393">
                  <c:v>78.7</c:v>
                </c:pt>
                <c:pt idx="394">
                  <c:v>78.900000000000006</c:v>
                </c:pt>
                <c:pt idx="395">
                  <c:v>79.099999999999994</c:v>
                </c:pt>
                <c:pt idx="396">
                  <c:v>79.3</c:v>
                </c:pt>
                <c:pt idx="397">
                  <c:v>79.5</c:v>
                </c:pt>
                <c:pt idx="398">
                  <c:v>79.7</c:v>
                </c:pt>
                <c:pt idx="399">
                  <c:v>79.900000000000006</c:v>
                </c:pt>
                <c:pt idx="400">
                  <c:v>80.099999999999994</c:v>
                </c:pt>
                <c:pt idx="401">
                  <c:v>80.3</c:v>
                </c:pt>
                <c:pt idx="402">
                  <c:v>80.5</c:v>
                </c:pt>
                <c:pt idx="403">
                  <c:v>80.7</c:v>
                </c:pt>
                <c:pt idx="404">
                  <c:v>80.900000000000006</c:v>
                </c:pt>
                <c:pt idx="405">
                  <c:v>81.099999999999994</c:v>
                </c:pt>
                <c:pt idx="406">
                  <c:v>81.3</c:v>
                </c:pt>
                <c:pt idx="407">
                  <c:v>81.5</c:v>
                </c:pt>
                <c:pt idx="408">
                  <c:v>81.7</c:v>
                </c:pt>
                <c:pt idx="409">
                  <c:v>81.900000000000006</c:v>
                </c:pt>
                <c:pt idx="410">
                  <c:v>82.1</c:v>
                </c:pt>
                <c:pt idx="411">
                  <c:v>82.3</c:v>
                </c:pt>
                <c:pt idx="412">
                  <c:v>82.5</c:v>
                </c:pt>
                <c:pt idx="413">
                  <c:v>82.7</c:v>
                </c:pt>
                <c:pt idx="414">
                  <c:v>82.9</c:v>
                </c:pt>
                <c:pt idx="415">
                  <c:v>83.1</c:v>
                </c:pt>
                <c:pt idx="416">
                  <c:v>83.3</c:v>
                </c:pt>
                <c:pt idx="417">
                  <c:v>83.5</c:v>
                </c:pt>
                <c:pt idx="418">
                  <c:v>83.7</c:v>
                </c:pt>
                <c:pt idx="419">
                  <c:v>83.9</c:v>
                </c:pt>
                <c:pt idx="420">
                  <c:v>84.1</c:v>
                </c:pt>
                <c:pt idx="421">
                  <c:v>84.3</c:v>
                </c:pt>
                <c:pt idx="422">
                  <c:v>84.5</c:v>
                </c:pt>
                <c:pt idx="423">
                  <c:v>84.7</c:v>
                </c:pt>
                <c:pt idx="424">
                  <c:v>84.9</c:v>
                </c:pt>
                <c:pt idx="425">
                  <c:v>85.1</c:v>
                </c:pt>
                <c:pt idx="426">
                  <c:v>85.3</c:v>
                </c:pt>
                <c:pt idx="427">
                  <c:v>85.5</c:v>
                </c:pt>
                <c:pt idx="428">
                  <c:v>85.7</c:v>
                </c:pt>
                <c:pt idx="429">
                  <c:v>85.9</c:v>
                </c:pt>
                <c:pt idx="430">
                  <c:v>86.1</c:v>
                </c:pt>
                <c:pt idx="431">
                  <c:v>86.3</c:v>
                </c:pt>
                <c:pt idx="432">
                  <c:v>86.5</c:v>
                </c:pt>
                <c:pt idx="433">
                  <c:v>86.7</c:v>
                </c:pt>
                <c:pt idx="434">
                  <c:v>86.9</c:v>
                </c:pt>
                <c:pt idx="435">
                  <c:v>87.1</c:v>
                </c:pt>
                <c:pt idx="436">
                  <c:v>87.3</c:v>
                </c:pt>
                <c:pt idx="437">
                  <c:v>87.5</c:v>
                </c:pt>
                <c:pt idx="438">
                  <c:v>87.7</c:v>
                </c:pt>
                <c:pt idx="439">
                  <c:v>87.9</c:v>
                </c:pt>
                <c:pt idx="440">
                  <c:v>88.1</c:v>
                </c:pt>
                <c:pt idx="441">
                  <c:v>88.3</c:v>
                </c:pt>
                <c:pt idx="442">
                  <c:v>88.5</c:v>
                </c:pt>
                <c:pt idx="443">
                  <c:v>88.7</c:v>
                </c:pt>
                <c:pt idx="444">
                  <c:v>88.9</c:v>
                </c:pt>
                <c:pt idx="445">
                  <c:v>89.1</c:v>
                </c:pt>
                <c:pt idx="446">
                  <c:v>89.3</c:v>
                </c:pt>
                <c:pt idx="447">
                  <c:v>89.5</c:v>
                </c:pt>
                <c:pt idx="448">
                  <c:v>89.7</c:v>
                </c:pt>
                <c:pt idx="449">
                  <c:v>89.9</c:v>
                </c:pt>
                <c:pt idx="450">
                  <c:v>90.1</c:v>
                </c:pt>
                <c:pt idx="451">
                  <c:v>90.3</c:v>
                </c:pt>
                <c:pt idx="452">
                  <c:v>90.5</c:v>
                </c:pt>
                <c:pt idx="453">
                  <c:v>90.7</c:v>
                </c:pt>
                <c:pt idx="454">
                  <c:v>90.9</c:v>
                </c:pt>
                <c:pt idx="455">
                  <c:v>91.1</c:v>
                </c:pt>
                <c:pt idx="456">
                  <c:v>91.3</c:v>
                </c:pt>
                <c:pt idx="457">
                  <c:v>91.5</c:v>
                </c:pt>
                <c:pt idx="458">
                  <c:v>91.7</c:v>
                </c:pt>
                <c:pt idx="459">
                  <c:v>91.9</c:v>
                </c:pt>
                <c:pt idx="460">
                  <c:v>92.1</c:v>
                </c:pt>
                <c:pt idx="461">
                  <c:v>92.3</c:v>
                </c:pt>
                <c:pt idx="462">
                  <c:v>92.5</c:v>
                </c:pt>
                <c:pt idx="463">
                  <c:v>92.7</c:v>
                </c:pt>
                <c:pt idx="464">
                  <c:v>92.9</c:v>
                </c:pt>
                <c:pt idx="465">
                  <c:v>93.1</c:v>
                </c:pt>
                <c:pt idx="466">
                  <c:v>93.3</c:v>
                </c:pt>
                <c:pt idx="467">
                  <c:v>93.5</c:v>
                </c:pt>
                <c:pt idx="468">
                  <c:v>93.7</c:v>
                </c:pt>
                <c:pt idx="469">
                  <c:v>93.9</c:v>
                </c:pt>
                <c:pt idx="470">
                  <c:v>94.1</c:v>
                </c:pt>
                <c:pt idx="471">
                  <c:v>94.3</c:v>
                </c:pt>
                <c:pt idx="472">
                  <c:v>94.5</c:v>
                </c:pt>
                <c:pt idx="473">
                  <c:v>94.7</c:v>
                </c:pt>
                <c:pt idx="474">
                  <c:v>94.9</c:v>
                </c:pt>
                <c:pt idx="475">
                  <c:v>95.1</c:v>
                </c:pt>
                <c:pt idx="476">
                  <c:v>95.3</c:v>
                </c:pt>
                <c:pt idx="477">
                  <c:v>95.5</c:v>
                </c:pt>
                <c:pt idx="478">
                  <c:v>95.7</c:v>
                </c:pt>
                <c:pt idx="479">
                  <c:v>95.9</c:v>
                </c:pt>
                <c:pt idx="480">
                  <c:v>96.1</c:v>
                </c:pt>
                <c:pt idx="481">
                  <c:v>96.3</c:v>
                </c:pt>
                <c:pt idx="482">
                  <c:v>96.5</c:v>
                </c:pt>
                <c:pt idx="483">
                  <c:v>96.7</c:v>
                </c:pt>
                <c:pt idx="484">
                  <c:v>96.9</c:v>
                </c:pt>
                <c:pt idx="485">
                  <c:v>97.1</c:v>
                </c:pt>
                <c:pt idx="486">
                  <c:v>97.3</c:v>
                </c:pt>
                <c:pt idx="487">
                  <c:v>97.5</c:v>
                </c:pt>
                <c:pt idx="488">
                  <c:v>97.7</c:v>
                </c:pt>
                <c:pt idx="489">
                  <c:v>97.9</c:v>
                </c:pt>
                <c:pt idx="490">
                  <c:v>98.1</c:v>
                </c:pt>
                <c:pt idx="491">
                  <c:v>98.3</c:v>
                </c:pt>
                <c:pt idx="492">
                  <c:v>98.5</c:v>
                </c:pt>
                <c:pt idx="493">
                  <c:v>98.7</c:v>
                </c:pt>
                <c:pt idx="494">
                  <c:v>98.9</c:v>
                </c:pt>
                <c:pt idx="495">
                  <c:v>99.1</c:v>
                </c:pt>
                <c:pt idx="496">
                  <c:v>99.3</c:v>
                </c:pt>
                <c:pt idx="497">
                  <c:v>99.5</c:v>
                </c:pt>
                <c:pt idx="498">
                  <c:v>99.7</c:v>
                </c:pt>
                <c:pt idx="499">
                  <c:v>99.9</c:v>
                </c:pt>
              </c:numCache>
            </c:numRef>
          </c:xVal>
          <c:yVal>
            <c:numRef>
              <c:f>'regression(G_r_without_const)'!$K$27:$K$526</c:f>
              <c:numCache>
                <c:formatCode>General</c:formatCode>
                <c:ptCount val="5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27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32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34</c:v>
                </c:pt>
                <c:pt idx="204">
                  <c:v>34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41</c:v>
                </c:pt>
                <c:pt idx="273">
                  <c:v>41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43</c:v>
                </c:pt>
                <c:pt idx="292">
                  <c:v>43</c:v>
                </c:pt>
                <c:pt idx="293">
                  <c:v>44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49</c:v>
                </c:pt>
                <c:pt idx="323">
                  <c:v>49</c:v>
                </c:pt>
                <c:pt idx="324">
                  <c:v>49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51</c:v>
                </c:pt>
                <c:pt idx="344">
                  <c:v>51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55</c:v>
                </c:pt>
                <c:pt idx="368">
                  <c:v>55</c:v>
                </c:pt>
                <c:pt idx="369">
                  <c:v>55</c:v>
                </c:pt>
                <c:pt idx="370">
                  <c:v>55</c:v>
                </c:pt>
                <c:pt idx="371">
                  <c:v>55</c:v>
                </c:pt>
                <c:pt idx="372">
                  <c:v>55</c:v>
                </c:pt>
                <c:pt idx="373">
                  <c:v>56</c:v>
                </c:pt>
                <c:pt idx="374">
                  <c:v>56</c:v>
                </c:pt>
                <c:pt idx="375">
                  <c:v>56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56</c:v>
                </c:pt>
                <c:pt idx="380">
                  <c:v>56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57</c:v>
                </c:pt>
                <c:pt idx="387">
                  <c:v>57</c:v>
                </c:pt>
                <c:pt idx="388">
                  <c:v>58</c:v>
                </c:pt>
                <c:pt idx="389">
                  <c:v>58</c:v>
                </c:pt>
                <c:pt idx="390">
                  <c:v>58</c:v>
                </c:pt>
                <c:pt idx="391">
                  <c:v>58</c:v>
                </c:pt>
                <c:pt idx="392">
                  <c:v>58</c:v>
                </c:pt>
                <c:pt idx="393">
                  <c:v>58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59</c:v>
                </c:pt>
                <c:pt idx="398">
                  <c:v>59</c:v>
                </c:pt>
                <c:pt idx="399">
                  <c:v>59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64</c:v>
                </c:pt>
                <c:pt idx="425">
                  <c:v>64</c:v>
                </c:pt>
                <c:pt idx="426">
                  <c:v>64</c:v>
                </c:pt>
                <c:pt idx="427">
                  <c:v>64</c:v>
                </c:pt>
                <c:pt idx="428">
                  <c:v>65</c:v>
                </c:pt>
                <c:pt idx="429">
                  <c:v>65</c:v>
                </c:pt>
                <c:pt idx="430">
                  <c:v>65</c:v>
                </c:pt>
                <c:pt idx="431">
                  <c:v>65</c:v>
                </c:pt>
                <c:pt idx="432">
                  <c:v>66</c:v>
                </c:pt>
                <c:pt idx="433">
                  <c:v>66</c:v>
                </c:pt>
                <c:pt idx="434">
                  <c:v>66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68</c:v>
                </c:pt>
                <c:pt idx="439">
                  <c:v>68</c:v>
                </c:pt>
                <c:pt idx="440">
                  <c:v>68</c:v>
                </c:pt>
                <c:pt idx="441">
                  <c:v>68</c:v>
                </c:pt>
                <c:pt idx="442">
                  <c:v>68</c:v>
                </c:pt>
                <c:pt idx="443">
                  <c:v>68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71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74</c:v>
                </c:pt>
                <c:pt idx="462">
                  <c:v>74</c:v>
                </c:pt>
                <c:pt idx="463">
                  <c:v>74</c:v>
                </c:pt>
                <c:pt idx="464">
                  <c:v>74</c:v>
                </c:pt>
                <c:pt idx="465">
                  <c:v>75</c:v>
                </c:pt>
                <c:pt idx="466">
                  <c:v>75</c:v>
                </c:pt>
                <c:pt idx="467">
                  <c:v>75</c:v>
                </c:pt>
                <c:pt idx="468">
                  <c:v>75</c:v>
                </c:pt>
                <c:pt idx="469">
                  <c:v>75</c:v>
                </c:pt>
                <c:pt idx="470">
                  <c:v>75</c:v>
                </c:pt>
                <c:pt idx="471">
                  <c:v>75</c:v>
                </c:pt>
                <c:pt idx="472">
                  <c:v>76</c:v>
                </c:pt>
                <c:pt idx="473">
                  <c:v>76</c:v>
                </c:pt>
                <c:pt idx="474">
                  <c:v>76</c:v>
                </c:pt>
                <c:pt idx="475">
                  <c:v>76</c:v>
                </c:pt>
                <c:pt idx="476">
                  <c:v>77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6B-D440-8237-9836CF69E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29248"/>
        <c:axId val="45930896"/>
      </c:scatterChart>
      <c:valAx>
        <c:axId val="4592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30896"/>
        <c:crosses val="autoZero"/>
        <c:crossBetween val="midCat"/>
      </c:valAx>
      <c:valAx>
        <c:axId val="45930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o-RO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29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 Age Distrubition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'Goods review'!$H$30:$H$32</c:f>
              <c:strCache>
                <c:ptCount val="3"/>
                <c:pt idx="0">
                  <c:v>15-34</c:v>
                </c:pt>
                <c:pt idx="1">
                  <c:v>35-59</c:v>
                </c:pt>
                <c:pt idx="2">
                  <c:v>60+</c:v>
                </c:pt>
              </c:strCache>
            </c:strRef>
          </c:cat>
          <c:val>
            <c:numRef>
              <c:f>'Goods review'!$I$30:$I$32</c:f>
              <c:numCache>
                <c:formatCode>General</c:formatCode>
                <c:ptCount val="3"/>
                <c:pt idx="0">
                  <c:v>205</c:v>
                </c:pt>
                <c:pt idx="1">
                  <c:v>195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B-614A-A7D3-BD5F144944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156912"/>
        <c:axId val="30836320"/>
      </c:barChart>
      <c:catAx>
        <c:axId val="311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36320"/>
        <c:crosses val="autoZero"/>
        <c:auto val="1"/>
        <c:lblAlgn val="ctr"/>
        <c:lblOffset val="100"/>
        <c:noMultiLvlLbl val="0"/>
      </c:catAx>
      <c:valAx>
        <c:axId val="30836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15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first_purchase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A50-9444-8CC7-979173F16B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50-9444-8CC7-979173F16B2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A50-9444-8CC7-979173F16B2E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%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4159D1D-3072-E74B-9130-CA423B7936E1}" type="PERCENTAGE">
                      <a:rPr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[ПРОЦЕНТ]</a:t>
                    </a:fld>
                    <a:endParaRPr lang="ru-RU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A50-9444-8CC7-979173F16B2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'Goods review'!$G$52:$G$53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'Goods review'!$H$52:$H$53</c:f>
              <c:numCache>
                <c:formatCode>General</c:formatCode>
                <c:ptCount val="2"/>
                <c:pt idx="0">
                  <c:v>375</c:v>
                </c:pt>
                <c:pt idx="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0-9444-8CC7-979173F16B2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grade_service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'Goods review'!$BR$49:$BR$58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'Goods review'!$BS$49:$BS$58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45</c:v>
                </c:pt>
                <c:pt idx="4">
                  <c:v>58</c:v>
                </c:pt>
                <c:pt idx="5">
                  <c:v>82</c:v>
                </c:pt>
                <c:pt idx="6">
                  <c:v>71</c:v>
                </c:pt>
                <c:pt idx="7">
                  <c:v>71</c:v>
                </c:pt>
                <c:pt idx="8">
                  <c:v>47</c:v>
                </c:pt>
                <c:pt idx="9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'Goods review'!#REF!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C2C-674E-A365-7274D85CBB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69595760"/>
        <c:axId val="69597408"/>
      </c:barChart>
      <c:catAx>
        <c:axId val="69595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97408"/>
        <c:crosses val="autoZero"/>
        <c:auto val="1"/>
        <c:lblAlgn val="ctr"/>
        <c:lblOffset val="100"/>
        <c:noMultiLvlLbl val="0"/>
      </c:catAx>
      <c:valAx>
        <c:axId val="695974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9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grade_product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'Goods review'!$BZ$49:$BZ$58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'Goods review'!$CA$49:$CA$58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13</c:v>
                </c:pt>
                <c:pt idx="4">
                  <c:v>26</c:v>
                </c:pt>
                <c:pt idx="5">
                  <c:v>44</c:v>
                </c:pt>
                <c:pt idx="6">
                  <c:v>65</c:v>
                </c:pt>
                <c:pt idx="7">
                  <c:v>76</c:v>
                </c:pt>
                <c:pt idx="8">
                  <c:v>68</c:v>
                </c:pt>
                <c:pt idx="9">
                  <c:v>201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'Goods review'!#REF!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978-104B-8CB4-414B556C36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01109728"/>
        <c:axId val="101111376"/>
      </c:barChart>
      <c:catAx>
        <c:axId val="101109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111376"/>
        <c:crosses val="autoZero"/>
        <c:auto val="1"/>
        <c:lblAlgn val="ctr"/>
        <c:lblOffset val="100"/>
        <c:noMultiLvlLbl val="0"/>
      </c:catAx>
      <c:valAx>
        <c:axId val="1011113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10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'Goods review'!$BS$31</c:f>
              <c:strCache>
                <c:ptCount val="1"/>
                <c:pt idx="0">
                  <c:v>grade_service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'Goods review'!$BR$32:$BR$41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'Goods review'!$BS$32:$BS$41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25</c:v>
                </c:pt>
                <c:pt idx="5">
                  <c:v>33</c:v>
                </c:pt>
                <c:pt idx="6">
                  <c:v>22</c:v>
                </c:pt>
                <c:pt idx="7">
                  <c:v>24</c:v>
                </c:pt>
                <c:pt idx="8">
                  <c:v>20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3-DF44-80E1-7E345B5A7A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34935072"/>
        <c:axId val="142530096"/>
      </c:barChart>
      <c:catAx>
        <c:axId val="13493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30096"/>
        <c:crosses val="autoZero"/>
        <c:auto val="1"/>
        <c:lblAlgn val="ctr"/>
        <c:lblOffset val="100"/>
        <c:noMultiLvlLbl val="0"/>
      </c:catAx>
      <c:valAx>
        <c:axId val="1425300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3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'Goods review'!$CA$31</c:f>
              <c:strCache>
                <c:ptCount val="1"/>
                <c:pt idx="0">
                  <c:v>grade_product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'Goods review'!$BZ$32:$BZ$41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'Goods review'!$CA$32:$CA$41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18</c:v>
                </c:pt>
                <c:pt idx="6">
                  <c:v>19</c:v>
                </c:pt>
                <c:pt idx="7">
                  <c:v>30</c:v>
                </c:pt>
                <c:pt idx="8">
                  <c:v>34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70-0F48-A56A-923F8E9ACF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3363120"/>
        <c:axId val="143364768"/>
      </c:barChart>
      <c:catAx>
        <c:axId val="143363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364768"/>
        <c:crosses val="autoZero"/>
        <c:auto val="1"/>
        <c:lblAlgn val="ctr"/>
        <c:lblOffset val="100"/>
        <c:noMultiLvlLbl val="0"/>
      </c:catAx>
      <c:valAx>
        <c:axId val="1433647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36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'Goods review'!$BI$20</c:f>
              <c:strCache>
                <c:ptCount val="1"/>
                <c:pt idx="0">
                  <c:v>first_purchase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E4F-9844-89CB-1F3620E3BD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%" sy="102%" algn="ctr" rotWithShape="0">
                  <a:prstClr val="black">
                    <a:alpha val="20%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4F-9844-89CB-1F3620E3BD3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BE4F-9844-89CB-1F3620E3BD3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%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E4F-9844-89CB-1F3620E3BD3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'Goods review'!$BH$21:$BH$22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'Goods review'!$BI$21:$BI$22</c:f>
              <c:numCache>
                <c:formatCode>General</c:formatCode>
                <c:ptCount val="2"/>
                <c:pt idx="0">
                  <c:v>38</c:v>
                </c:pt>
                <c:pt idx="1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F-9844-89CB-1F3620E3BD3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  <a:r>
              <a:rPr lang="en-US" baseline="0%"/>
              <a:t> Diffeneces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'Goods review'!$BF$2:$BF$196</c:f>
              <c:numCache>
                <c:formatCode>General</c:formatCode>
                <c:ptCount val="195"/>
                <c:pt idx="0">
                  <c:v>-5</c:v>
                </c:pt>
                <c:pt idx="1">
                  <c:v>1</c:v>
                </c:pt>
                <c:pt idx="2">
                  <c:v>0</c:v>
                </c:pt>
                <c:pt idx="3">
                  <c:v>-2</c:v>
                </c:pt>
                <c:pt idx="4">
                  <c:v>-2</c:v>
                </c:pt>
                <c:pt idx="5">
                  <c:v>0</c:v>
                </c:pt>
                <c:pt idx="6">
                  <c:v>-4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-3</c:v>
                </c:pt>
                <c:pt idx="11">
                  <c:v>-2</c:v>
                </c:pt>
                <c:pt idx="12">
                  <c:v>-2</c:v>
                </c:pt>
                <c:pt idx="13">
                  <c:v>2</c:v>
                </c:pt>
                <c:pt idx="14">
                  <c:v>-2</c:v>
                </c:pt>
                <c:pt idx="15">
                  <c:v>0</c:v>
                </c:pt>
                <c:pt idx="16">
                  <c:v>-6</c:v>
                </c:pt>
                <c:pt idx="17">
                  <c:v>-2</c:v>
                </c:pt>
                <c:pt idx="18">
                  <c:v>4</c:v>
                </c:pt>
                <c:pt idx="19">
                  <c:v>-2</c:v>
                </c:pt>
                <c:pt idx="20">
                  <c:v>-3</c:v>
                </c:pt>
                <c:pt idx="21">
                  <c:v>-1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-3</c:v>
                </c:pt>
                <c:pt idx="26">
                  <c:v>-2</c:v>
                </c:pt>
                <c:pt idx="27">
                  <c:v>-1</c:v>
                </c:pt>
                <c:pt idx="28">
                  <c:v>1</c:v>
                </c:pt>
                <c:pt idx="29">
                  <c:v>-2</c:v>
                </c:pt>
                <c:pt idx="30">
                  <c:v>3</c:v>
                </c:pt>
                <c:pt idx="31">
                  <c:v>4</c:v>
                </c:pt>
                <c:pt idx="32">
                  <c:v>-2</c:v>
                </c:pt>
                <c:pt idx="33">
                  <c:v>-3</c:v>
                </c:pt>
                <c:pt idx="34">
                  <c:v>-1</c:v>
                </c:pt>
                <c:pt idx="35">
                  <c:v>-6</c:v>
                </c:pt>
                <c:pt idx="36">
                  <c:v>-5</c:v>
                </c:pt>
                <c:pt idx="37">
                  <c:v>-7</c:v>
                </c:pt>
                <c:pt idx="38">
                  <c:v>-3</c:v>
                </c:pt>
                <c:pt idx="39">
                  <c:v>0</c:v>
                </c:pt>
                <c:pt idx="40">
                  <c:v>4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-2</c:v>
                </c:pt>
                <c:pt idx="45">
                  <c:v>-3</c:v>
                </c:pt>
                <c:pt idx="46">
                  <c:v>-2</c:v>
                </c:pt>
                <c:pt idx="47">
                  <c:v>0</c:v>
                </c:pt>
                <c:pt idx="48">
                  <c:v>-3</c:v>
                </c:pt>
                <c:pt idx="49">
                  <c:v>1</c:v>
                </c:pt>
                <c:pt idx="50">
                  <c:v>-6</c:v>
                </c:pt>
                <c:pt idx="51">
                  <c:v>-5</c:v>
                </c:pt>
                <c:pt idx="52">
                  <c:v>0</c:v>
                </c:pt>
                <c:pt idx="53">
                  <c:v>0</c:v>
                </c:pt>
                <c:pt idx="54">
                  <c:v>-1</c:v>
                </c:pt>
                <c:pt idx="55">
                  <c:v>4</c:v>
                </c:pt>
                <c:pt idx="56">
                  <c:v>-4</c:v>
                </c:pt>
                <c:pt idx="57">
                  <c:v>4</c:v>
                </c:pt>
                <c:pt idx="58">
                  <c:v>-1</c:v>
                </c:pt>
                <c:pt idx="59">
                  <c:v>-3</c:v>
                </c:pt>
                <c:pt idx="60">
                  <c:v>-5</c:v>
                </c:pt>
                <c:pt idx="61">
                  <c:v>0</c:v>
                </c:pt>
                <c:pt idx="62">
                  <c:v>-3</c:v>
                </c:pt>
                <c:pt idx="63">
                  <c:v>0</c:v>
                </c:pt>
                <c:pt idx="64">
                  <c:v>6</c:v>
                </c:pt>
                <c:pt idx="65">
                  <c:v>-3</c:v>
                </c:pt>
                <c:pt idx="66">
                  <c:v>-6</c:v>
                </c:pt>
                <c:pt idx="67">
                  <c:v>-4</c:v>
                </c:pt>
                <c:pt idx="68">
                  <c:v>-1</c:v>
                </c:pt>
                <c:pt idx="69">
                  <c:v>1</c:v>
                </c:pt>
                <c:pt idx="70">
                  <c:v>-6</c:v>
                </c:pt>
                <c:pt idx="71">
                  <c:v>1</c:v>
                </c:pt>
                <c:pt idx="72">
                  <c:v>-2</c:v>
                </c:pt>
                <c:pt idx="73">
                  <c:v>0</c:v>
                </c:pt>
                <c:pt idx="74">
                  <c:v>2</c:v>
                </c:pt>
                <c:pt idx="75">
                  <c:v>-3</c:v>
                </c:pt>
                <c:pt idx="76">
                  <c:v>-2</c:v>
                </c:pt>
                <c:pt idx="77">
                  <c:v>-5</c:v>
                </c:pt>
                <c:pt idx="78">
                  <c:v>1</c:v>
                </c:pt>
                <c:pt idx="79">
                  <c:v>-1</c:v>
                </c:pt>
                <c:pt idx="80">
                  <c:v>-5</c:v>
                </c:pt>
                <c:pt idx="81">
                  <c:v>-1</c:v>
                </c:pt>
                <c:pt idx="82">
                  <c:v>-1</c:v>
                </c:pt>
                <c:pt idx="83">
                  <c:v>2</c:v>
                </c:pt>
                <c:pt idx="84">
                  <c:v>-2</c:v>
                </c:pt>
                <c:pt idx="85">
                  <c:v>-7</c:v>
                </c:pt>
                <c:pt idx="86">
                  <c:v>-1</c:v>
                </c:pt>
                <c:pt idx="87">
                  <c:v>2</c:v>
                </c:pt>
                <c:pt idx="88">
                  <c:v>-4</c:v>
                </c:pt>
                <c:pt idx="89">
                  <c:v>-3</c:v>
                </c:pt>
                <c:pt idx="90">
                  <c:v>1</c:v>
                </c:pt>
                <c:pt idx="91">
                  <c:v>6</c:v>
                </c:pt>
                <c:pt idx="92">
                  <c:v>-5</c:v>
                </c:pt>
                <c:pt idx="93">
                  <c:v>-1</c:v>
                </c:pt>
                <c:pt idx="94">
                  <c:v>-3</c:v>
                </c:pt>
                <c:pt idx="95">
                  <c:v>0</c:v>
                </c:pt>
                <c:pt idx="96">
                  <c:v>-2</c:v>
                </c:pt>
                <c:pt idx="97">
                  <c:v>2</c:v>
                </c:pt>
                <c:pt idx="98">
                  <c:v>1</c:v>
                </c:pt>
                <c:pt idx="99">
                  <c:v>-3</c:v>
                </c:pt>
                <c:pt idx="100">
                  <c:v>4</c:v>
                </c:pt>
                <c:pt idx="101">
                  <c:v>0</c:v>
                </c:pt>
                <c:pt idx="102">
                  <c:v>-4</c:v>
                </c:pt>
                <c:pt idx="103">
                  <c:v>6</c:v>
                </c:pt>
                <c:pt idx="104">
                  <c:v>5</c:v>
                </c:pt>
                <c:pt idx="105">
                  <c:v>-2</c:v>
                </c:pt>
                <c:pt idx="106">
                  <c:v>2</c:v>
                </c:pt>
                <c:pt idx="107">
                  <c:v>-2</c:v>
                </c:pt>
                <c:pt idx="108">
                  <c:v>-3</c:v>
                </c:pt>
                <c:pt idx="109">
                  <c:v>1</c:v>
                </c:pt>
                <c:pt idx="110">
                  <c:v>-3</c:v>
                </c:pt>
                <c:pt idx="111">
                  <c:v>1</c:v>
                </c:pt>
                <c:pt idx="112">
                  <c:v>-6</c:v>
                </c:pt>
                <c:pt idx="113">
                  <c:v>-5</c:v>
                </c:pt>
                <c:pt idx="114">
                  <c:v>-5</c:v>
                </c:pt>
                <c:pt idx="115">
                  <c:v>2</c:v>
                </c:pt>
                <c:pt idx="116">
                  <c:v>-4</c:v>
                </c:pt>
                <c:pt idx="117">
                  <c:v>-2</c:v>
                </c:pt>
                <c:pt idx="118">
                  <c:v>2</c:v>
                </c:pt>
                <c:pt idx="119">
                  <c:v>-2</c:v>
                </c:pt>
                <c:pt idx="120">
                  <c:v>0</c:v>
                </c:pt>
                <c:pt idx="121">
                  <c:v>0</c:v>
                </c:pt>
                <c:pt idx="122">
                  <c:v>-4</c:v>
                </c:pt>
                <c:pt idx="123">
                  <c:v>-2</c:v>
                </c:pt>
                <c:pt idx="124">
                  <c:v>-4</c:v>
                </c:pt>
                <c:pt idx="125">
                  <c:v>-6</c:v>
                </c:pt>
                <c:pt idx="126">
                  <c:v>5</c:v>
                </c:pt>
                <c:pt idx="127">
                  <c:v>-7</c:v>
                </c:pt>
                <c:pt idx="128">
                  <c:v>-1</c:v>
                </c:pt>
                <c:pt idx="129">
                  <c:v>-1</c:v>
                </c:pt>
                <c:pt idx="130">
                  <c:v>-2</c:v>
                </c:pt>
                <c:pt idx="131">
                  <c:v>-3</c:v>
                </c:pt>
                <c:pt idx="132">
                  <c:v>-4</c:v>
                </c:pt>
                <c:pt idx="133">
                  <c:v>1</c:v>
                </c:pt>
                <c:pt idx="134">
                  <c:v>-1</c:v>
                </c:pt>
                <c:pt idx="135">
                  <c:v>-4</c:v>
                </c:pt>
                <c:pt idx="136">
                  <c:v>-6</c:v>
                </c:pt>
                <c:pt idx="137">
                  <c:v>1</c:v>
                </c:pt>
                <c:pt idx="138">
                  <c:v>-6</c:v>
                </c:pt>
                <c:pt idx="139">
                  <c:v>3</c:v>
                </c:pt>
                <c:pt idx="140">
                  <c:v>-3</c:v>
                </c:pt>
                <c:pt idx="141">
                  <c:v>-4</c:v>
                </c:pt>
                <c:pt idx="142">
                  <c:v>-3</c:v>
                </c:pt>
                <c:pt idx="143">
                  <c:v>-2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-2</c:v>
                </c:pt>
                <c:pt idx="148">
                  <c:v>0</c:v>
                </c:pt>
                <c:pt idx="149">
                  <c:v>-5</c:v>
                </c:pt>
                <c:pt idx="150">
                  <c:v>-3</c:v>
                </c:pt>
                <c:pt idx="151">
                  <c:v>-1</c:v>
                </c:pt>
                <c:pt idx="152">
                  <c:v>-2</c:v>
                </c:pt>
                <c:pt idx="153">
                  <c:v>-4</c:v>
                </c:pt>
                <c:pt idx="154">
                  <c:v>-6</c:v>
                </c:pt>
                <c:pt idx="155">
                  <c:v>-7</c:v>
                </c:pt>
                <c:pt idx="156">
                  <c:v>0</c:v>
                </c:pt>
                <c:pt idx="157">
                  <c:v>-4</c:v>
                </c:pt>
                <c:pt idx="158">
                  <c:v>-1</c:v>
                </c:pt>
                <c:pt idx="159">
                  <c:v>4</c:v>
                </c:pt>
                <c:pt idx="160">
                  <c:v>-1</c:v>
                </c:pt>
                <c:pt idx="161">
                  <c:v>-6</c:v>
                </c:pt>
                <c:pt idx="162">
                  <c:v>4</c:v>
                </c:pt>
                <c:pt idx="163">
                  <c:v>1</c:v>
                </c:pt>
                <c:pt idx="164">
                  <c:v>0</c:v>
                </c:pt>
                <c:pt idx="165">
                  <c:v>-5</c:v>
                </c:pt>
                <c:pt idx="166">
                  <c:v>-1</c:v>
                </c:pt>
                <c:pt idx="167">
                  <c:v>-3</c:v>
                </c:pt>
                <c:pt idx="168">
                  <c:v>0</c:v>
                </c:pt>
                <c:pt idx="169">
                  <c:v>-8</c:v>
                </c:pt>
                <c:pt idx="170">
                  <c:v>4</c:v>
                </c:pt>
                <c:pt idx="171">
                  <c:v>1</c:v>
                </c:pt>
                <c:pt idx="172">
                  <c:v>2</c:v>
                </c:pt>
                <c:pt idx="173">
                  <c:v>-4</c:v>
                </c:pt>
                <c:pt idx="174">
                  <c:v>-2</c:v>
                </c:pt>
                <c:pt idx="175">
                  <c:v>-6</c:v>
                </c:pt>
                <c:pt idx="176">
                  <c:v>2</c:v>
                </c:pt>
                <c:pt idx="177">
                  <c:v>-5</c:v>
                </c:pt>
                <c:pt idx="178">
                  <c:v>0</c:v>
                </c:pt>
                <c:pt idx="179">
                  <c:v>-7</c:v>
                </c:pt>
                <c:pt idx="180">
                  <c:v>1</c:v>
                </c:pt>
                <c:pt idx="181">
                  <c:v>3</c:v>
                </c:pt>
                <c:pt idx="182">
                  <c:v>0</c:v>
                </c:pt>
                <c:pt idx="183">
                  <c:v>-4</c:v>
                </c:pt>
                <c:pt idx="184">
                  <c:v>1</c:v>
                </c:pt>
                <c:pt idx="185">
                  <c:v>-4</c:v>
                </c:pt>
                <c:pt idx="186">
                  <c:v>5</c:v>
                </c:pt>
                <c:pt idx="187">
                  <c:v>0</c:v>
                </c:pt>
                <c:pt idx="188">
                  <c:v>-1</c:v>
                </c:pt>
                <c:pt idx="189">
                  <c:v>-5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-3</c:v>
                </c:pt>
                <c:pt idx="1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0-B540-BA4F-F195DEF27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60271"/>
        <c:axId val="1849861919"/>
      </c:scatterChart>
      <c:valAx>
        <c:axId val="184986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861919"/>
        <c:crosses val="autoZero"/>
        <c:crossBetween val="midCat"/>
      </c:valAx>
      <c:valAx>
        <c:axId val="184986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86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 Distribution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'Delivery service review'!$G$29:$G$31</c:f>
              <c:strCache>
                <c:ptCount val="3"/>
                <c:pt idx="0">
                  <c:v>15-34</c:v>
                </c:pt>
                <c:pt idx="1">
                  <c:v>35-59</c:v>
                </c:pt>
                <c:pt idx="2">
                  <c:v>60+</c:v>
                </c:pt>
              </c:strCache>
            </c:strRef>
          </c:cat>
          <c:val>
            <c:numRef>
              <c:f>'Delivery service review'!$H$29:$H$31</c:f>
              <c:numCache>
                <c:formatCode>General</c:formatCode>
                <c:ptCount val="3"/>
                <c:pt idx="0">
                  <c:v>257</c:v>
                </c:pt>
                <c:pt idx="1">
                  <c:v>193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5-064F-AA89-B258F71631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156912"/>
        <c:axId val="30836320"/>
      </c:barChart>
      <c:catAx>
        <c:axId val="311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36320"/>
        <c:crosses val="autoZero"/>
        <c:auto val="1"/>
        <c:lblAlgn val="ctr"/>
        <c:lblOffset val="100"/>
        <c:noMultiLvlLbl val="0"/>
      </c:catAx>
      <c:valAx>
        <c:axId val="30836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15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'Delivery service review'!$W$32</c:f>
              <c:strCache>
                <c:ptCount val="1"/>
                <c:pt idx="0">
                  <c:v>grade_service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'Delivery service review'!$V$33:$V$42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'Delivery service review'!$W$33:$W$42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14</c:v>
                </c:pt>
                <c:pt idx="7">
                  <c:v>18</c:v>
                </c:pt>
                <c:pt idx="8">
                  <c:v>28</c:v>
                </c:pt>
                <c:pt idx="9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A-1E4D-B41D-EB51006CF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3231647"/>
        <c:axId val="1793236655"/>
      </c:barChart>
      <c:catAx>
        <c:axId val="1793231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3236655"/>
        <c:crosses val="autoZero"/>
        <c:auto val="1"/>
        <c:lblAlgn val="ctr"/>
        <c:lblOffset val="100"/>
        <c:noMultiLvlLbl val="0"/>
      </c:catAx>
      <c:valAx>
        <c:axId val="179323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323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'Delivery service review'!$AI$32</c:f>
              <c:strCache>
                <c:ptCount val="1"/>
                <c:pt idx="0">
                  <c:v>grade_product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'Delivery service review'!$AH$33:$AH$42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'Delivery service review'!$AI$33:$AI$42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11</c:v>
                </c:pt>
                <c:pt idx="5">
                  <c:v>9</c:v>
                </c:pt>
                <c:pt idx="6">
                  <c:v>22</c:v>
                </c:pt>
                <c:pt idx="7">
                  <c:v>28</c:v>
                </c:pt>
                <c:pt idx="8">
                  <c:v>23</c:v>
                </c:pt>
                <c:pt idx="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1-8046-9E07-C9595465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1678911"/>
        <c:axId val="1791680559"/>
      </c:barChart>
      <c:catAx>
        <c:axId val="1791678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680559"/>
        <c:crosses val="autoZero"/>
        <c:auto val="1"/>
        <c:lblAlgn val="ctr"/>
        <c:lblOffset val="100"/>
        <c:noMultiLvlLbl val="0"/>
      </c:catAx>
      <c:valAx>
        <c:axId val="179168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67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Differences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'Delivery service review'!$T$2:$T$194</c:f>
              <c:numCache>
                <c:formatCode>General</c:formatCode>
                <c:ptCount val="193"/>
                <c:pt idx="0">
                  <c:v>2</c:v>
                </c:pt>
                <c:pt idx="1">
                  <c:v>-3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-2</c:v>
                </c:pt>
                <c:pt idx="6">
                  <c:v>-3</c:v>
                </c:pt>
                <c:pt idx="7">
                  <c:v>-1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-1</c:v>
                </c:pt>
                <c:pt idx="18">
                  <c:v>0</c:v>
                </c:pt>
                <c:pt idx="19">
                  <c:v>-2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-1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-2</c:v>
                </c:pt>
                <c:pt idx="29">
                  <c:v>0</c:v>
                </c:pt>
                <c:pt idx="30">
                  <c:v>-1</c:v>
                </c:pt>
                <c:pt idx="31">
                  <c:v>-4</c:v>
                </c:pt>
                <c:pt idx="32">
                  <c:v>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-1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-2</c:v>
                </c:pt>
                <c:pt idx="48">
                  <c:v>-2</c:v>
                </c:pt>
                <c:pt idx="49">
                  <c:v>1</c:v>
                </c:pt>
                <c:pt idx="50">
                  <c:v>0</c:v>
                </c:pt>
                <c:pt idx="51">
                  <c:v>3</c:v>
                </c:pt>
                <c:pt idx="52">
                  <c:v>-2</c:v>
                </c:pt>
                <c:pt idx="53">
                  <c:v>5</c:v>
                </c:pt>
                <c:pt idx="54">
                  <c:v>0</c:v>
                </c:pt>
                <c:pt idx="55">
                  <c:v>-3</c:v>
                </c:pt>
                <c:pt idx="56">
                  <c:v>3</c:v>
                </c:pt>
                <c:pt idx="57">
                  <c:v>3</c:v>
                </c:pt>
                <c:pt idx="58">
                  <c:v>-1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5</c:v>
                </c:pt>
                <c:pt idx="64">
                  <c:v>2</c:v>
                </c:pt>
                <c:pt idx="65">
                  <c:v>5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-1</c:v>
                </c:pt>
                <c:pt idx="72">
                  <c:v>3</c:v>
                </c:pt>
                <c:pt idx="73">
                  <c:v>2</c:v>
                </c:pt>
                <c:pt idx="74">
                  <c:v>4</c:v>
                </c:pt>
                <c:pt idx="75">
                  <c:v>-1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-1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-2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-2</c:v>
                </c:pt>
                <c:pt idx="102">
                  <c:v>-5</c:v>
                </c:pt>
                <c:pt idx="103">
                  <c:v>6</c:v>
                </c:pt>
                <c:pt idx="104">
                  <c:v>0</c:v>
                </c:pt>
                <c:pt idx="105">
                  <c:v>3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8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3</c:v>
                </c:pt>
                <c:pt idx="126">
                  <c:v>-4</c:v>
                </c:pt>
                <c:pt idx="127">
                  <c:v>6</c:v>
                </c:pt>
                <c:pt idx="128">
                  <c:v>0</c:v>
                </c:pt>
                <c:pt idx="129">
                  <c:v>-3</c:v>
                </c:pt>
                <c:pt idx="130">
                  <c:v>0</c:v>
                </c:pt>
                <c:pt idx="131">
                  <c:v>-2</c:v>
                </c:pt>
                <c:pt idx="132">
                  <c:v>2</c:v>
                </c:pt>
                <c:pt idx="133">
                  <c:v>1</c:v>
                </c:pt>
                <c:pt idx="134">
                  <c:v>-1</c:v>
                </c:pt>
                <c:pt idx="135">
                  <c:v>0</c:v>
                </c:pt>
                <c:pt idx="136">
                  <c:v>-2</c:v>
                </c:pt>
                <c:pt idx="137">
                  <c:v>-4</c:v>
                </c:pt>
                <c:pt idx="138">
                  <c:v>0</c:v>
                </c:pt>
                <c:pt idx="139">
                  <c:v>-3</c:v>
                </c:pt>
                <c:pt idx="140">
                  <c:v>-1</c:v>
                </c:pt>
                <c:pt idx="141">
                  <c:v>-1</c:v>
                </c:pt>
                <c:pt idx="142">
                  <c:v>2</c:v>
                </c:pt>
                <c:pt idx="143">
                  <c:v>0</c:v>
                </c:pt>
                <c:pt idx="144">
                  <c:v>-1</c:v>
                </c:pt>
                <c:pt idx="145">
                  <c:v>4</c:v>
                </c:pt>
                <c:pt idx="146">
                  <c:v>0</c:v>
                </c:pt>
                <c:pt idx="147">
                  <c:v>0</c:v>
                </c:pt>
                <c:pt idx="148">
                  <c:v>-1</c:v>
                </c:pt>
                <c:pt idx="149">
                  <c:v>-3</c:v>
                </c:pt>
                <c:pt idx="150">
                  <c:v>-2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-4</c:v>
                </c:pt>
                <c:pt idx="155">
                  <c:v>-1</c:v>
                </c:pt>
                <c:pt idx="156">
                  <c:v>0</c:v>
                </c:pt>
                <c:pt idx="157">
                  <c:v>5</c:v>
                </c:pt>
                <c:pt idx="158">
                  <c:v>0</c:v>
                </c:pt>
                <c:pt idx="159">
                  <c:v>-5</c:v>
                </c:pt>
                <c:pt idx="160">
                  <c:v>0</c:v>
                </c:pt>
                <c:pt idx="161">
                  <c:v>-2</c:v>
                </c:pt>
                <c:pt idx="162">
                  <c:v>2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4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4</c:v>
                </c:pt>
                <c:pt idx="182">
                  <c:v>1</c:v>
                </c:pt>
                <c:pt idx="183">
                  <c:v>-1</c:v>
                </c:pt>
                <c:pt idx="184">
                  <c:v>3</c:v>
                </c:pt>
                <c:pt idx="185">
                  <c:v>1</c:v>
                </c:pt>
                <c:pt idx="186">
                  <c:v>0</c:v>
                </c:pt>
                <c:pt idx="187">
                  <c:v>2</c:v>
                </c:pt>
                <c:pt idx="188">
                  <c:v>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F-7748-8EB2-62ED830D9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866447"/>
        <c:axId val="1864868095"/>
      </c:scatterChart>
      <c:valAx>
        <c:axId val="186486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4868095"/>
        <c:crosses val="autoZero"/>
        <c:crossBetween val="midCat"/>
      </c:valAx>
      <c:valAx>
        <c:axId val="186486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486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 Distribution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'Favourite products'!$K$31:$K$33</c:f>
              <c:strCache>
                <c:ptCount val="3"/>
                <c:pt idx="0">
                  <c:v>15-34</c:v>
                </c:pt>
                <c:pt idx="1">
                  <c:v>35-59</c:v>
                </c:pt>
                <c:pt idx="2">
                  <c:v>60+</c:v>
                </c:pt>
              </c:strCache>
            </c:strRef>
          </c:cat>
          <c:val>
            <c:numRef>
              <c:f>'Favourite products'!$L$31:$L$33</c:f>
              <c:numCache>
                <c:formatCode>General</c:formatCode>
                <c:ptCount val="3"/>
                <c:pt idx="0">
                  <c:v>206</c:v>
                </c:pt>
                <c:pt idx="1">
                  <c:v>109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C-0843-AE04-6896E92F3A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156912"/>
        <c:axId val="30836320"/>
      </c:barChart>
      <c:catAx>
        <c:axId val="311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36320"/>
        <c:crosses val="autoZero"/>
        <c:auto val="1"/>
        <c:lblAlgn val="ctr"/>
        <c:lblOffset val="100"/>
        <c:noMultiLvlLbl val="0"/>
      </c:catAx>
      <c:valAx>
        <c:axId val="30836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15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Fav_products for 35-59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'Favourite products'!$AK$2:$AP$2</c:f>
              <c:strCache>
                <c:ptCount val="6"/>
                <c:pt idx="0">
                  <c:v>bed_linen</c:v>
                </c:pt>
                <c:pt idx="1">
                  <c:v>bath</c:v>
                </c:pt>
                <c:pt idx="2">
                  <c:v>blanket</c:v>
                </c:pt>
                <c:pt idx="3">
                  <c:v>kit</c:v>
                </c:pt>
                <c:pt idx="4">
                  <c:v>decor</c:v>
                </c:pt>
                <c:pt idx="5">
                  <c:v>cloth</c:v>
                </c:pt>
              </c:strCache>
            </c:strRef>
          </c:cat>
          <c:val>
            <c:numRef>
              <c:f>'Favourite products'!$AK$3:$AP$3</c:f>
              <c:numCache>
                <c:formatCode>General</c:formatCode>
                <c:ptCount val="6"/>
                <c:pt idx="0">
                  <c:v>58</c:v>
                </c:pt>
                <c:pt idx="1">
                  <c:v>36</c:v>
                </c:pt>
                <c:pt idx="2">
                  <c:v>70</c:v>
                </c:pt>
                <c:pt idx="3">
                  <c:v>31</c:v>
                </c:pt>
                <c:pt idx="4">
                  <c:v>82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5-3E48-B1D9-620D1F9FFB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92835183"/>
        <c:axId val="1793495631"/>
      </c:barChart>
      <c:catAx>
        <c:axId val="179283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3495631"/>
        <c:crosses val="autoZero"/>
        <c:auto val="1"/>
        <c:lblAlgn val="ctr"/>
        <c:lblOffset val="100"/>
        <c:noMultiLvlLbl val="0"/>
      </c:catAx>
      <c:valAx>
        <c:axId val="17934956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9283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Предпочтения</a:t>
            </a:r>
            <a:r>
              <a:rPr lang="ru-RU" baseline="0%"/>
              <a:t> продуктов сегмента 35-59 лет на основе всех потребителей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General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'Favourite products'!$AK$2:$AP$2</c:f>
              <c:strCache>
                <c:ptCount val="6"/>
                <c:pt idx="0">
                  <c:v>bed_linen</c:v>
                </c:pt>
                <c:pt idx="1">
                  <c:v>bath</c:v>
                </c:pt>
                <c:pt idx="2">
                  <c:v>blanket</c:v>
                </c:pt>
                <c:pt idx="3">
                  <c:v>kit</c:v>
                </c:pt>
                <c:pt idx="4">
                  <c:v>decor</c:v>
                </c:pt>
                <c:pt idx="5">
                  <c:v>cloth</c:v>
                </c:pt>
              </c:strCache>
            </c:strRef>
          </c:cat>
          <c:val>
            <c:numRef>
              <c:f>'Favourite products'!$M$15:$R$15</c:f>
              <c:numCache>
                <c:formatCode>General</c:formatCode>
                <c:ptCount val="6"/>
                <c:pt idx="0">
                  <c:v>193</c:v>
                </c:pt>
                <c:pt idx="1">
                  <c:v>122</c:v>
                </c:pt>
                <c:pt idx="2">
                  <c:v>210</c:v>
                </c:pt>
                <c:pt idx="3">
                  <c:v>77</c:v>
                </c:pt>
                <c:pt idx="4">
                  <c:v>248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0-3D4E-BA1F-972F69572221}"/>
            </c:ext>
          </c:extLst>
        </c:ser>
        <c:ser>
          <c:idx val="1"/>
          <c:order val="1"/>
          <c:tx>
            <c:v>35-59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'Favourite products'!$AK$2:$AP$2</c:f>
              <c:strCache>
                <c:ptCount val="6"/>
                <c:pt idx="0">
                  <c:v>bed_linen</c:v>
                </c:pt>
                <c:pt idx="1">
                  <c:v>bath</c:v>
                </c:pt>
                <c:pt idx="2">
                  <c:v>blanket</c:v>
                </c:pt>
                <c:pt idx="3">
                  <c:v>kit</c:v>
                </c:pt>
                <c:pt idx="4">
                  <c:v>decor</c:v>
                </c:pt>
                <c:pt idx="5">
                  <c:v>cloth</c:v>
                </c:pt>
              </c:strCache>
            </c:strRef>
          </c:cat>
          <c:val>
            <c:numRef>
              <c:f>'Favourite products'!$AK$3:$AP$3</c:f>
              <c:numCache>
                <c:formatCode>General</c:formatCode>
                <c:ptCount val="6"/>
                <c:pt idx="0">
                  <c:v>58</c:v>
                </c:pt>
                <c:pt idx="1">
                  <c:v>36</c:v>
                </c:pt>
                <c:pt idx="2">
                  <c:v>70</c:v>
                </c:pt>
                <c:pt idx="3">
                  <c:v>31</c:v>
                </c:pt>
                <c:pt idx="4">
                  <c:v>82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0-3D4E-BA1F-972F695722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50939599"/>
        <c:axId val="143423040"/>
      </c:barChart>
      <c:catAx>
        <c:axId val="185093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423040"/>
        <c:crosses val="autoZero"/>
        <c:auto val="1"/>
        <c:lblAlgn val="ctr"/>
        <c:lblOffset val="100"/>
        <c:noMultiLvlLbl val="0"/>
      </c:catAx>
      <c:valAx>
        <c:axId val="143423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093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 Distribution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Category!$K$31:$K$33</c:f>
              <c:strCache>
                <c:ptCount val="3"/>
                <c:pt idx="0">
                  <c:v>15-34</c:v>
                </c:pt>
                <c:pt idx="1">
                  <c:v>35-59</c:v>
                </c:pt>
                <c:pt idx="2">
                  <c:v>60+</c:v>
                </c:pt>
              </c:strCache>
            </c:strRef>
          </c:cat>
          <c:val>
            <c:numRef>
              <c:f>Category!$L$31:$L$33</c:f>
              <c:numCache>
                <c:formatCode>General</c:formatCode>
                <c:ptCount val="3"/>
                <c:pt idx="0">
                  <c:v>385</c:v>
                </c:pt>
                <c:pt idx="1">
                  <c:v>165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5-B746-B0DB-7EC172A831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156912"/>
        <c:axId val="30836320"/>
      </c:barChart>
      <c:catAx>
        <c:axId val="311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36320"/>
        <c:crosses val="autoZero"/>
        <c:auto val="1"/>
        <c:lblAlgn val="ctr"/>
        <c:lblOffset val="100"/>
        <c:noMultiLvlLbl val="0"/>
      </c:catAx>
      <c:valAx>
        <c:axId val="30836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15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categories</a:t>
            </a:r>
            <a:r>
              <a:rPr lang="en-US" baseline="0%"/>
              <a:t> for 35-59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Category!$AK$2:$AP$2</c:f>
              <c:strCache>
                <c:ptCount val="6"/>
                <c:pt idx="0">
                  <c:v>bed</c:v>
                </c:pt>
                <c:pt idx="1">
                  <c:v>bath</c:v>
                </c:pt>
                <c:pt idx="2">
                  <c:v>kit</c:v>
                </c:pt>
                <c:pt idx="3">
                  <c:v>dish</c:v>
                </c:pt>
                <c:pt idx="4">
                  <c:v>cloth</c:v>
                </c:pt>
                <c:pt idx="5">
                  <c:v>curtains</c:v>
                </c:pt>
              </c:strCache>
            </c:strRef>
          </c:cat>
          <c:val>
            <c:numRef>
              <c:f>Category!$AK$3:$AP$3</c:f>
              <c:numCache>
                <c:formatCode>General</c:formatCode>
                <c:ptCount val="6"/>
                <c:pt idx="0">
                  <c:v>108</c:v>
                </c:pt>
                <c:pt idx="1">
                  <c:v>92</c:v>
                </c:pt>
                <c:pt idx="2">
                  <c:v>43</c:v>
                </c:pt>
                <c:pt idx="3">
                  <c:v>94</c:v>
                </c:pt>
                <c:pt idx="4">
                  <c:v>27</c:v>
                </c:pt>
                <c:pt idx="5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1-1E47-86EB-673B7645DC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4663696"/>
        <c:axId val="1791255663"/>
      </c:barChart>
      <c:catAx>
        <c:axId val="13466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255663"/>
        <c:crosses val="autoZero"/>
        <c:auto val="1"/>
        <c:lblAlgn val="ctr"/>
        <c:lblOffset val="100"/>
        <c:noMultiLvlLbl val="0"/>
      </c:catAx>
      <c:valAx>
        <c:axId val="179125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466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%"/>
              <a:t>предпочтения категории продукта сегмента 35-59 лет на основе всех потребителей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General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Category!$M$19:$R$19</c:f>
              <c:strCache>
                <c:ptCount val="6"/>
                <c:pt idx="0">
                  <c:v>bed</c:v>
                </c:pt>
                <c:pt idx="1">
                  <c:v>bath</c:v>
                </c:pt>
                <c:pt idx="2">
                  <c:v>kit</c:v>
                </c:pt>
                <c:pt idx="3">
                  <c:v>dish</c:v>
                </c:pt>
                <c:pt idx="4">
                  <c:v>cloth</c:v>
                </c:pt>
                <c:pt idx="5">
                  <c:v>curtains</c:v>
                </c:pt>
              </c:strCache>
            </c:strRef>
          </c:cat>
          <c:val>
            <c:numRef>
              <c:f>Category!$M$15:$R$15</c:f>
              <c:numCache>
                <c:formatCode>General</c:formatCode>
                <c:ptCount val="6"/>
                <c:pt idx="0">
                  <c:v>488</c:v>
                </c:pt>
                <c:pt idx="1">
                  <c:v>413</c:v>
                </c:pt>
                <c:pt idx="2">
                  <c:v>202</c:v>
                </c:pt>
                <c:pt idx="3">
                  <c:v>458</c:v>
                </c:pt>
                <c:pt idx="4">
                  <c:v>128</c:v>
                </c:pt>
                <c:pt idx="5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F-134C-BEB6-A0E6D8BACF30}"/>
            </c:ext>
          </c:extLst>
        </c:ser>
        <c:ser>
          <c:idx val="1"/>
          <c:order val="1"/>
          <c:tx>
            <c:v>35-59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Category!$M$19:$R$19</c:f>
              <c:strCache>
                <c:ptCount val="6"/>
                <c:pt idx="0">
                  <c:v>bed</c:v>
                </c:pt>
                <c:pt idx="1">
                  <c:v>bath</c:v>
                </c:pt>
                <c:pt idx="2">
                  <c:v>kit</c:v>
                </c:pt>
                <c:pt idx="3">
                  <c:v>dish</c:v>
                </c:pt>
                <c:pt idx="4">
                  <c:v>cloth</c:v>
                </c:pt>
                <c:pt idx="5">
                  <c:v>curtains</c:v>
                </c:pt>
              </c:strCache>
            </c:strRef>
          </c:cat>
          <c:val>
            <c:numRef>
              <c:f>Category!$AK$3:$AP$3</c:f>
              <c:numCache>
                <c:formatCode>General</c:formatCode>
                <c:ptCount val="6"/>
                <c:pt idx="0">
                  <c:v>108</c:v>
                </c:pt>
                <c:pt idx="1">
                  <c:v>92</c:v>
                </c:pt>
                <c:pt idx="2">
                  <c:v>43</c:v>
                </c:pt>
                <c:pt idx="3">
                  <c:v>94</c:v>
                </c:pt>
                <c:pt idx="4">
                  <c:v>27</c:v>
                </c:pt>
                <c:pt idx="5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F-134C-BEB6-A0E6D8BACF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66091471"/>
        <c:axId val="1874255375"/>
      </c:barChart>
      <c:catAx>
        <c:axId val="186609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4255375"/>
        <c:crosses val="autoZero"/>
        <c:auto val="1"/>
        <c:lblAlgn val="ctr"/>
        <c:lblOffset val="100"/>
        <c:noMultiLvlLbl val="0"/>
      </c:catAx>
      <c:valAx>
        <c:axId val="1874255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60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Предпочтения</a:t>
            </a:r>
            <a:r>
              <a:rPr lang="ru-RU" baseline="0%"/>
              <a:t> продуктов сегмента 35-59 лет на основе всех потребителей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Общее количество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'Favourite products'!$AK$2:$AP$2</c:f>
              <c:strCache>
                <c:ptCount val="6"/>
                <c:pt idx="0">
                  <c:v>bed_linen</c:v>
                </c:pt>
                <c:pt idx="1">
                  <c:v>bath</c:v>
                </c:pt>
                <c:pt idx="2">
                  <c:v>blanket</c:v>
                </c:pt>
                <c:pt idx="3">
                  <c:v>kit</c:v>
                </c:pt>
                <c:pt idx="4">
                  <c:v>decor</c:v>
                </c:pt>
                <c:pt idx="5">
                  <c:v>cloth</c:v>
                </c:pt>
              </c:strCache>
            </c:strRef>
          </c:cat>
          <c:val>
            <c:numRef>
              <c:f>'Favourite products'!$M$15:$R$15</c:f>
              <c:numCache>
                <c:formatCode>General</c:formatCode>
                <c:ptCount val="6"/>
                <c:pt idx="0">
                  <c:v>193</c:v>
                </c:pt>
                <c:pt idx="1">
                  <c:v>122</c:v>
                </c:pt>
                <c:pt idx="2">
                  <c:v>210</c:v>
                </c:pt>
                <c:pt idx="3">
                  <c:v>77</c:v>
                </c:pt>
                <c:pt idx="4">
                  <c:v>248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1-F448-B5A8-D6B18E04842D}"/>
            </c:ext>
          </c:extLst>
        </c:ser>
        <c:ser>
          <c:idx val="1"/>
          <c:order val="1"/>
          <c:tx>
            <c:v>35-59 лет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'Favourite products'!$AK$2:$AP$2</c:f>
              <c:strCache>
                <c:ptCount val="6"/>
                <c:pt idx="0">
                  <c:v>bed_linen</c:v>
                </c:pt>
                <c:pt idx="1">
                  <c:v>bath</c:v>
                </c:pt>
                <c:pt idx="2">
                  <c:v>blanket</c:v>
                </c:pt>
                <c:pt idx="3">
                  <c:v>kit</c:v>
                </c:pt>
                <c:pt idx="4">
                  <c:v>decor</c:v>
                </c:pt>
                <c:pt idx="5">
                  <c:v>cloth</c:v>
                </c:pt>
              </c:strCache>
            </c:strRef>
          </c:cat>
          <c:val>
            <c:numRef>
              <c:f>'Favourite products'!$AK$3:$AP$3</c:f>
              <c:numCache>
                <c:formatCode>General</c:formatCode>
                <c:ptCount val="6"/>
                <c:pt idx="0">
                  <c:v>58</c:v>
                </c:pt>
                <c:pt idx="1">
                  <c:v>36</c:v>
                </c:pt>
                <c:pt idx="2">
                  <c:v>70</c:v>
                </c:pt>
                <c:pt idx="3">
                  <c:v>31</c:v>
                </c:pt>
                <c:pt idx="4">
                  <c:v>82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1-F448-B5A8-D6B18E0484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50939599"/>
        <c:axId val="143423040"/>
      </c:barChart>
      <c:catAx>
        <c:axId val="185093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423040"/>
        <c:crosses val="autoZero"/>
        <c:auto val="1"/>
        <c:lblAlgn val="ctr"/>
        <c:lblOffset val="100"/>
        <c:noMultiLvlLbl val="0"/>
      </c:catAx>
      <c:valAx>
        <c:axId val="143423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093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%"/>
              <a:t>предпочтения категории продукта сегмента 35-59 лет на основе всех потребителей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Общее количество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Category!$M$19:$R$19</c:f>
              <c:strCache>
                <c:ptCount val="6"/>
                <c:pt idx="0">
                  <c:v>bed</c:v>
                </c:pt>
                <c:pt idx="1">
                  <c:v>bath</c:v>
                </c:pt>
                <c:pt idx="2">
                  <c:v>kit</c:v>
                </c:pt>
                <c:pt idx="3">
                  <c:v>dish</c:v>
                </c:pt>
                <c:pt idx="4">
                  <c:v>cloth</c:v>
                </c:pt>
                <c:pt idx="5">
                  <c:v>curtains</c:v>
                </c:pt>
              </c:strCache>
            </c:strRef>
          </c:cat>
          <c:val>
            <c:numRef>
              <c:f>Category!$M$15:$R$15</c:f>
              <c:numCache>
                <c:formatCode>General</c:formatCode>
                <c:ptCount val="6"/>
                <c:pt idx="0">
                  <c:v>488</c:v>
                </c:pt>
                <c:pt idx="1">
                  <c:v>413</c:v>
                </c:pt>
                <c:pt idx="2">
                  <c:v>202</c:v>
                </c:pt>
                <c:pt idx="3">
                  <c:v>458</c:v>
                </c:pt>
                <c:pt idx="4">
                  <c:v>128</c:v>
                </c:pt>
                <c:pt idx="5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E-0640-B81E-9292322B047C}"/>
            </c:ext>
          </c:extLst>
        </c:ser>
        <c:ser>
          <c:idx val="1"/>
          <c:order val="1"/>
          <c:tx>
            <c:v>35-59 лет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Category!$M$19:$R$19</c:f>
              <c:strCache>
                <c:ptCount val="6"/>
                <c:pt idx="0">
                  <c:v>bed</c:v>
                </c:pt>
                <c:pt idx="1">
                  <c:v>bath</c:v>
                </c:pt>
                <c:pt idx="2">
                  <c:v>kit</c:v>
                </c:pt>
                <c:pt idx="3">
                  <c:v>dish</c:v>
                </c:pt>
                <c:pt idx="4">
                  <c:v>cloth</c:v>
                </c:pt>
                <c:pt idx="5">
                  <c:v>curtains</c:v>
                </c:pt>
              </c:strCache>
            </c:strRef>
          </c:cat>
          <c:val>
            <c:numRef>
              <c:f>Category!$AK$3:$AP$3</c:f>
              <c:numCache>
                <c:formatCode>General</c:formatCode>
                <c:ptCount val="6"/>
                <c:pt idx="0">
                  <c:v>108</c:v>
                </c:pt>
                <c:pt idx="1">
                  <c:v>92</c:v>
                </c:pt>
                <c:pt idx="2">
                  <c:v>43</c:v>
                </c:pt>
                <c:pt idx="3">
                  <c:v>94</c:v>
                </c:pt>
                <c:pt idx="4">
                  <c:v>27</c:v>
                </c:pt>
                <c:pt idx="5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7E-0640-B81E-9292322B04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66091471"/>
        <c:axId val="1874255375"/>
      </c:barChart>
      <c:catAx>
        <c:axId val="186609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4255375"/>
        <c:crosses val="autoZero"/>
        <c:auto val="1"/>
        <c:lblAlgn val="ctr"/>
        <c:lblOffset val="100"/>
        <c:noMultiLvlLbl val="0"/>
      </c:catAx>
      <c:valAx>
        <c:axId val="1874255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60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'Goods review'!$BS$31</c:f>
              <c:strCache>
                <c:ptCount val="1"/>
                <c:pt idx="0">
                  <c:v>grade_service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'Goods review'!$BR$32:$BR$41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'Goods review'!$BS$32:$BS$41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25</c:v>
                </c:pt>
                <c:pt idx="5">
                  <c:v>33</c:v>
                </c:pt>
                <c:pt idx="6">
                  <c:v>22</c:v>
                </c:pt>
                <c:pt idx="7">
                  <c:v>24</c:v>
                </c:pt>
                <c:pt idx="8">
                  <c:v>20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0-874E-B524-458D2D5B77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34935072"/>
        <c:axId val="142530096"/>
      </c:barChart>
      <c:catAx>
        <c:axId val="13493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30096"/>
        <c:crosses val="autoZero"/>
        <c:auto val="1"/>
        <c:lblAlgn val="ctr"/>
        <c:lblOffset val="100"/>
        <c:noMultiLvlLbl val="0"/>
      </c:catAx>
      <c:valAx>
        <c:axId val="1425300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3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'Goods review'!$CA$31</c:f>
              <c:strCache>
                <c:ptCount val="1"/>
                <c:pt idx="0">
                  <c:v>grade_product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'Goods review'!$BZ$32:$BZ$41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'Goods review'!$CA$32:$CA$41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18</c:v>
                </c:pt>
                <c:pt idx="6">
                  <c:v>19</c:v>
                </c:pt>
                <c:pt idx="7">
                  <c:v>30</c:v>
                </c:pt>
                <c:pt idx="8">
                  <c:v>34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0-764B-9E86-ADED19EF15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3363120"/>
        <c:axId val="143364768"/>
      </c:barChart>
      <c:catAx>
        <c:axId val="143363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364768"/>
        <c:crosses val="autoZero"/>
        <c:auto val="1"/>
        <c:lblAlgn val="ctr"/>
        <c:lblOffset val="100"/>
        <c:noMultiLvlLbl val="0"/>
      </c:catAx>
      <c:valAx>
        <c:axId val="1433647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36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  <a:r>
              <a:rPr lang="en-US" baseline="0%"/>
              <a:t> Diffeneces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'Goods review'!$BF$2:$BF$196</c:f>
              <c:numCache>
                <c:formatCode>General</c:formatCode>
                <c:ptCount val="195"/>
                <c:pt idx="0">
                  <c:v>-5</c:v>
                </c:pt>
                <c:pt idx="1">
                  <c:v>1</c:v>
                </c:pt>
                <c:pt idx="2">
                  <c:v>0</c:v>
                </c:pt>
                <c:pt idx="3">
                  <c:v>-2</c:v>
                </c:pt>
                <c:pt idx="4">
                  <c:v>-2</c:v>
                </c:pt>
                <c:pt idx="5">
                  <c:v>0</c:v>
                </c:pt>
                <c:pt idx="6">
                  <c:v>-4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-3</c:v>
                </c:pt>
                <c:pt idx="11">
                  <c:v>-2</c:v>
                </c:pt>
                <c:pt idx="12">
                  <c:v>-2</c:v>
                </c:pt>
                <c:pt idx="13">
                  <c:v>2</c:v>
                </c:pt>
                <c:pt idx="14">
                  <c:v>-2</c:v>
                </c:pt>
                <c:pt idx="15">
                  <c:v>0</c:v>
                </c:pt>
                <c:pt idx="16">
                  <c:v>-6</c:v>
                </c:pt>
                <c:pt idx="17">
                  <c:v>-2</c:v>
                </c:pt>
                <c:pt idx="18">
                  <c:v>4</c:v>
                </c:pt>
                <c:pt idx="19">
                  <c:v>-2</c:v>
                </c:pt>
                <c:pt idx="20">
                  <c:v>-3</c:v>
                </c:pt>
                <c:pt idx="21">
                  <c:v>-1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-3</c:v>
                </c:pt>
                <c:pt idx="26">
                  <c:v>-2</c:v>
                </c:pt>
                <c:pt idx="27">
                  <c:v>-1</c:v>
                </c:pt>
                <c:pt idx="28">
                  <c:v>1</c:v>
                </c:pt>
                <c:pt idx="29">
                  <c:v>-2</c:v>
                </c:pt>
                <c:pt idx="30">
                  <c:v>3</c:v>
                </c:pt>
                <c:pt idx="31">
                  <c:v>4</c:v>
                </c:pt>
                <c:pt idx="32">
                  <c:v>-2</c:v>
                </c:pt>
                <c:pt idx="33">
                  <c:v>-3</c:v>
                </c:pt>
                <c:pt idx="34">
                  <c:v>-1</c:v>
                </c:pt>
                <c:pt idx="35">
                  <c:v>-6</c:v>
                </c:pt>
                <c:pt idx="36">
                  <c:v>-5</c:v>
                </c:pt>
                <c:pt idx="37">
                  <c:v>-7</c:v>
                </c:pt>
                <c:pt idx="38">
                  <c:v>-3</c:v>
                </c:pt>
                <c:pt idx="39">
                  <c:v>0</c:v>
                </c:pt>
                <c:pt idx="40">
                  <c:v>4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-2</c:v>
                </c:pt>
                <c:pt idx="45">
                  <c:v>-3</c:v>
                </c:pt>
                <c:pt idx="46">
                  <c:v>-2</c:v>
                </c:pt>
                <c:pt idx="47">
                  <c:v>0</c:v>
                </c:pt>
                <c:pt idx="48">
                  <c:v>-3</c:v>
                </c:pt>
                <c:pt idx="49">
                  <c:v>1</c:v>
                </c:pt>
                <c:pt idx="50">
                  <c:v>-6</c:v>
                </c:pt>
                <c:pt idx="51">
                  <c:v>-5</c:v>
                </c:pt>
                <c:pt idx="52">
                  <c:v>0</c:v>
                </c:pt>
                <c:pt idx="53">
                  <c:v>0</c:v>
                </c:pt>
                <c:pt idx="54">
                  <c:v>-1</c:v>
                </c:pt>
                <c:pt idx="55">
                  <c:v>4</c:v>
                </c:pt>
                <c:pt idx="56">
                  <c:v>-4</c:v>
                </c:pt>
                <c:pt idx="57">
                  <c:v>4</c:v>
                </c:pt>
                <c:pt idx="58">
                  <c:v>-1</c:v>
                </c:pt>
                <c:pt idx="59">
                  <c:v>-3</c:v>
                </c:pt>
                <c:pt idx="60">
                  <c:v>-5</c:v>
                </c:pt>
                <c:pt idx="61">
                  <c:v>0</c:v>
                </c:pt>
                <c:pt idx="62">
                  <c:v>-3</c:v>
                </c:pt>
                <c:pt idx="63">
                  <c:v>0</c:v>
                </c:pt>
                <c:pt idx="64">
                  <c:v>6</c:v>
                </c:pt>
                <c:pt idx="65">
                  <c:v>-3</c:v>
                </c:pt>
                <c:pt idx="66">
                  <c:v>-6</c:v>
                </c:pt>
                <c:pt idx="67">
                  <c:v>-4</c:v>
                </c:pt>
                <c:pt idx="68">
                  <c:v>-1</c:v>
                </c:pt>
                <c:pt idx="69">
                  <c:v>1</c:v>
                </c:pt>
                <c:pt idx="70">
                  <c:v>-6</c:v>
                </c:pt>
                <c:pt idx="71">
                  <c:v>1</c:v>
                </c:pt>
                <c:pt idx="72">
                  <c:v>-2</c:v>
                </c:pt>
                <c:pt idx="73">
                  <c:v>0</c:v>
                </c:pt>
                <c:pt idx="74">
                  <c:v>2</c:v>
                </c:pt>
                <c:pt idx="75">
                  <c:v>-3</c:v>
                </c:pt>
                <c:pt idx="76">
                  <c:v>-2</c:v>
                </c:pt>
                <c:pt idx="77">
                  <c:v>-5</c:v>
                </c:pt>
                <c:pt idx="78">
                  <c:v>1</c:v>
                </c:pt>
                <c:pt idx="79">
                  <c:v>-1</c:v>
                </c:pt>
                <c:pt idx="80">
                  <c:v>-5</c:v>
                </c:pt>
                <c:pt idx="81">
                  <c:v>-1</c:v>
                </c:pt>
                <c:pt idx="82">
                  <c:v>-1</c:v>
                </c:pt>
                <c:pt idx="83">
                  <c:v>2</c:v>
                </c:pt>
                <c:pt idx="84">
                  <c:v>-2</c:v>
                </c:pt>
                <c:pt idx="85">
                  <c:v>-7</c:v>
                </c:pt>
                <c:pt idx="86">
                  <c:v>-1</c:v>
                </c:pt>
                <c:pt idx="87">
                  <c:v>2</c:v>
                </c:pt>
                <c:pt idx="88">
                  <c:v>-4</c:v>
                </c:pt>
                <c:pt idx="89">
                  <c:v>-3</c:v>
                </c:pt>
                <c:pt idx="90">
                  <c:v>1</c:v>
                </c:pt>
                <c:pt idx="91">
                  <c:v>6</c:v>
                </c:pt>
                <c:pt idx="92">
                  <c:v>-5</c:v>
                </c:pt>
                <c:pt idx="93">
                  <c:v>-1</c:v>
                </c:pt>
                <c:pt idx="94">
                  <c:v>-3</c:v>
                </c:pt>
                <c:pt idx="95">
                  <c:v>0</c:v>
                </c:pt>
                <c:pt idx="96">
                  <c:v>-2</c:v>
                </c:pt>
                <c:pt idx="97">
                  <c:v>2</c:v>
                </c:pt>
                <c:pt idx="98">
                  <c:v>1</c:v>
                </c:pt>
                <c:pt idx="99">
                  <c:v>-3</c:v>
                </c:pt>
                <c:pt idx="100">
                  <c:v>4</c:v>
                </c:pt>
                <c:pt idx="101">
                  <c:v>0</c:v>
                </c:pt>
                <c:pt idx="102">
                  <c:v>-4</c:v>
                </c:pt>
                <c:pt idx="103">
                  <c:v>6</c:v>
                </c:pt>
                <c:pt idx="104">
                  <c:v>5</c:v>
                </c:pt>
                <c:pt idx="105">
                  <c:v>-2</c:v>
                </c:pt>
                <c:pt idx="106">
                  <c:v>2</c:v>
                </c:pt>
                <c:pt idx="107">
                  <c:v>-2</c:v>
                </c:pt>
                <c:pt idx="108">
                  <c:v>-3</c:v>
                </c:pt>
                <c:pt idx="109">
                  <c:v>1</c:v>
                </c:pt>
                <c:pt idx="110">
                  <c:v>-3</c:v>
                </c:pt>
                <c:pt idx="111">
                  <c:v>1</c:v>
                </c:pt>
                <c:pt idx="112">
                  <c:v>-6</c:v>
                </c:pt>
                <c:pt idx="113">
                  <c:v>-5</c:v>
                </c:pt>
                <c:pt idx="114">
                  <c:v>-5</c:v>
                </c:pt>
                <c:pt idx="115">
                  <c:v>2</c:v>
                </c:pt>
                <c:pt idx="116">
                  <c:v>-4</c:v>
                </c:pt>
                <c:pt idx="117">
                  <c:v>-2</c:v>
                </c:pt>
                <c:pt idx="118">
                  <c:v>2</c:v>
                </c:pt>
                <c:pt idx="119">
                  <c:v>-2</c:v>
                </c:pt>
                <c:pt idx="120">
                  <c:v>0</c:v>
                </c:pt>
                <c:pt idx="121">
                  <c:v>0</c:v>
                </c:pt>
                <c:pt idx="122">
                  <c:v>-4</c:v>
                </c:pt>
                <c:pt idx="123">
                  <c:v>-2</c:v>
                </c:pt>
                <c:pt idx="124">
                  <c:v>-4</c:v>
                </c:pt>
                <c:pt idx="125">
                  <c:v>-6</c:v>
                </c:pt>
                <c:pt idx="126">
                  <c:v>5</c:v>
                </c:pt>
                <c:pt idx="127">
                  <c:v>-7</c:v>
                </c:pt>
                <c:pt idx="128">
                  <c:v>-1</c:v>
                </c:pt>
                <c:pt idx="129">
                  <c:v>-1</c:v>
                </c:pt>
                <c:pt idx="130">
                  <c:v>-2</c:v>
                </c:pt>
                <c:pt idx="131">
                  <c:v>-3</c:v>
                </c:pt>
                <c:pt idx="132">
                  <c:v>-4</c:v>
                </c:pt>
                <c:pt idx="133">
                  <c:v>1</c:v>
                </c:pt>
                <c:pt idx="134">
                  <c:v>-1</c:v>
                </c:pt>
                <c:pt idx="135">
                  <c:v>-4</c:v>
                </c:pt>
                <c:pt idx="136">
                  <c:v>-6</c:v>
                </c:pt>
                <c:pt idx="137">
                  <c:v>1</c:v>
                </c:pt>
                <c:pt idx="138">
                  <c:v>-6</c:v>
                </c:pt>
                <c:pt idx="139">
                  <c:v>3</c:v>
                </c:pt>
                <c:pt idx="140">
                  <c:v>-3</c:v>
                </c:pt>
                <c:pt idx="141">
                  <c:v>-4</c:v>
                </c:pt>
                <c:pt idx="142">
                  <c:v>-3</c:v>
                </c:pt>
                <c:pt idx="143">
                  <c:v>-2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-2</c:v>
                </c:pt>
                <c:pt idx="148">
                  <c:v>0</c:v>
                </c:pt>
                <c:pt idx="149">
                  <c:v>-5</c:v>
                </c:pt>
                <c:pt idx="150">
                  <c:v>-3</c:v>
                </c:pt>
                <c:pt idx="151">
                  <c:v>-1</c:v>
                </c:pt>
                <c:pt idx="152">
                  <c:v>-2</c:v>
                </c:pt>
                <c:pt idx="153">
                  <c:v>-4</c:v>
                </c:pt>
                <c:pt idx="154">
                  <c:v>-6</c:v>
                </c:pt>
                <c:pt idx="155">
                  <c:v>-7</c:v>
                </c:pt>
                <c:pt idx="156">
                  <c:v>0</c:v>
                </c:pt>
                <c:pt idx="157">
                  <c:v>-4</c:v>
                </c:pt>
                <c:pt idx="158">
                  <c:v>-1</c:v>
                </c:pt>
                <c:pt idx="159">
                  <c:v>4</c:v>
                </c:pt>
                <c:pt idx="160">
                  <c:v>-1</c:v>
                </c:pt>
                <c:pt idx="161">
                  <c:v>-6</c:v>
                </c:pt>
                <c:pt idx="162">
                  <c:v>4</c:v>
                </c:pt>
                <c:pt idx="163">
                  <c:v>1</c:v>
                </c:pt>
                <c:pt idx="164">
                  <c:v>0</c:v>
                </c:pt>
                <c:pt idx="165">
                  <c:v>-5</c:v>
                </c:pt>
                <c:pt idx="166">
                  <c:v>-1</c:v>
                </c:pt>
                <c:pt idx="167">
                  <c:v>-3</c:v>
                </c:pt>
                <c:pt idx="168">
                  <c:v>0</c:v>
                </c:pt>
                <c:pt idx="169">
                  <c:v>-8</c:v>
                </c:pt>
                <c:pt idx="170">
                  <c:v>4</c:v>
                </c:pt>
                <c:pt idx="171">
                  <c:v>1</c:v>
                </c:pt>
                <c:pt idx="172">
                  <c:v>2</c:v>
                </c:pt>
                <c:pt idx="173">
                  <c:v>-4</c:v>
                </c:pt>
                <c:pt idx="174">
                  <c:v>-2</c:v>
                </c:pt>
                <c:pt idx="175">
                  <c:v>-6</c:v>
                </c:pt>
                <c:pt idx="176">
                  <c:v>2</c:v>
                </c:pt>
                <c:pt idx="177">
                  <c:v>-5</c:v>
                </c:pt>
                <c:pt idx="178">
                  <c:v>0</c:v>
                </c:pt>
                <c:pt idx="179">
                  <c:v>-7</c:v>
                </c:pt>
                <c:pt idx="180">
                  <c:v>1</c:v>
                </c:pt>
                <c:pt idx="181">
                  <c:v>3</c:v>
                </c:pt>
                <c:pt idx="182">
                  <c:v>0</c:v>
                </c:pt>
                <c:pt idx="183">
                  <c:v>-4</c:v>
                </c:pt>
                <c:pt idx="184">
                  <c:v>1</c:v>
                </c:pt>
                <c:pt idx="185">
                  <c:v>-4</c:v>
                </c:pt>
                <c:pt idx="186">
                  <c:v>5</c:v>
                </c:pt>
                <c:pt idx="187">
                  <c:v>0</c:v>
                </c:pt>
                <c:pt idx="188">
                  <c:v>-1</c:v>
                </c:pt>
                <c:pt idx="189">
                  <c:v>-5</c:v>
                </c:pt>
                <c:pt idx="190">
                  <c:v>0</c:v>
                </c:pt>
                <c:pt idx="191">
                  <c:v>2</c:v>
                </c:pt>
                <c:pt idx="192">
                  <c:v>0</c:v>
                </c:pt>
                <c:pt idx="193">
                  <c:v>-3</c:v>
                </c:pt>
                <c:pt idx="1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7-2D4F-98FF-62438856A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60271"/>
        <c:axId val="1849861919"/>
      </c:scatterChart>
      <c:valAx>
        <c:axId val="184986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861919"/>
        <c:crosses val="autoZero"/>
        <c:crossBetween val="midCat"/>
      </c:valAx>
      <c:valAx>
        <c:axId val="184986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86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'Delivery service review'!$W$32</c:f>
              <c:strCache>
                <c:ptCount val="1"/>
                <c:pt idx="0">
                  <c:v>grade_service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'Delivery service review'!$V$33:$V$42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'Delivery service review'!$W$33:$W$42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14</c:v>
                </c:pt>
                <c:pt idx="7">
                  <c:v>18</c:v>
                </c:pt>
                <c:pt idx="8">
                  <c:v>28</c:v>
                </c:pt>
                <c:pt idx="9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A-C345-9206-F3B3FDD70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3231647"/>
        <c:axId val="1793236655"/>
      </c:barChart>
      <c:catAx>
        <c:axId val="1793231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3236655"/>
        <c:crosses val="autoZero"/>
        <c:auto val="1"/>
        <c:lblAlgn val="ctr"/>
        <c:lblOffset val="100"/>
        <c:noMultiLvlLbl val="0"/>
      </c:catAx>
      <c:valAx>
        <c:axId val="179323665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323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'Delivery service review'!$AI$32</c:f>
              <c:strCache>
                <c:ptCount val="1"/>
                <c:pt idx="0">
                  <c:v>grade_product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'Delivery service review'!$AH$33:$AH$42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'Delivery service review'!$AI$33:$AI$42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11</c:v>
                </c:pt>
                <c:pt idx="5">
                  <c:v>9</c:v>
                </c:pt>
                <c:pt idx="6">
                  <c:v>22</c:v>
                </c:pt>
                <c:pt idx="7">
                  <c:v>28</c:v>
                </c:pt>
                <c:pt idx="8">
                  <c:v>23</c:v>
                </c:pt>
                <c:pt idx="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2-A844-B42F-95E6C4269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1678911"/>
        <c:axId val="1791680559"/>
      </c:barChart>
      <c:catAx>
        <c:axId val="1791678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680559"/>
        <c:crosses val="autoZero"/>
        <c:auto val="1"/>
        <c:lblAlgn val="ctr"/>
        <c:lblOffset val="100"/>
        <c:noMultiLvlLbl val="0"/>
      </c:catAx>
      <c:valAx>
        <c:axId val="179168055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67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Differences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'Delivery service review'!$T$2:$T$194</c:f>
              <c:numCache>
                <c:formatCode>General</c:formatCode>
                <c:ptCount val="193"/>
                <c:pt idx="0">
                  <c:v>2</c:v>
                </c:pt>
                <c:pt idx="1">
                  <c:v>-3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-2</c:v>
                </c:pt>
                <c:pt idx="6">
                  <c:v>-3</c:v>
                </c:pt>
                <c:pt idx="7">
                  <c:v>-1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-1</c:v>
                </c:pt>
                <c:pt idx="18">
                  <c:v>0</c:v>
                </c:pt>
                <c:pt idx="19">
                  <c:v>-2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-1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-2</c:v>
                </c:pt>
                <c:pt idx="29">
                  <c:v>0</c:v>
                </c:pt>
                <c:pt idx="30">
                  <c:v>-1</c:v>
                </c:pt>
                <c:pt idx="31">
                  <c:v>-4</c:v>
                </c:pt>
                <c:pt idx="32">
                  <c:v>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-1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-2</c:v>
                </c:pt>
                <c:pt idx="48">
                  <c:v>-2</c:v>
                </c:pt>
                <c:pt idx="49">
                  <c:v>1</c:v>
                </c:pt>
                <c:pt idx="50">
                  <c:v>0</c:v>
                </c:pt>
                <c:pt idx="51">
                  <c:v>3</c:v>
                </c:pt>
                <c:pt idx="52">
                  <c:v>-2</c:v>
                </c:pt>
                <c:pt idx="53">
                  <c:v>5</c:v>
                </c:pt>
                <c:pt idx="54">
                  <c:v>0</c:v>
                </c:pt>
                <c:pt idx="55">
                  <c:v>-3</c:v>
                </c:pt>
                <c:pt idx="56">
                  <c:v>3</c:v>
                </c:pt>
                <c:pt idx="57">
                  <c:v>3</c:v>
                </c:pt>
                <c:pt idx="58">
                  <c:v>-1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5</c:v>
                </c:pt>
                <c:pt idx="64">
                  <c:v>2</c:v>
                </c:pt>
                <c:pt idx="65">
                  <c:v>5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-1</c:v>
                </c:pt>
                <c:pt idx="72">
                  <c:v>3</c:v>
                </c:pt>
                <c:pt idx="73">
                  <c:v>2</c:v>
                </c:pt>
                <c:pt idx="74">
                  <c:v>4</c:v>
                </c:pt>
                <c:pt idx="75">
                  <c:v>-1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-1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-2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-2</c:v>
                </c:pt>
                <c:pt idx="102">
                  <c:v>-5</c:v>
                </c:pt>
                <c:pt idx="103">
                  <c:v>6</c:v>
                </c:pt>
                <c:pt idx="104">
                  <c:v>0</c:v>
                </c:pt>
                <c:pt idx="105">
                  <c:v>3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8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3</c:v>
                </c:pt>
                <c:pt idx="126">
                  <c:v>-4</c:v>
                </c:pt>
                <c:pt idx="127">
                  <c:v>6</c:v>
                </c:pt>
                <c:pt idx="128">
                  <c:v>0</c:v>
                </c:pt>
                <c:pt idx="129">
                  <c:v>-3</c:v>
                </c:pt>
                <c:pt idx="130">
                  <c:v>0</c:v>
                </c:pt>
                <c:pt idx="131">
                  <c:v>-2</c:v>
                </c:pt>
                <c:pt idx="132">
                  <c:v>2</c:v>
                </c:pt>
                <c:pt idx="133">
                  <c:v>1</c:v>
                </c:pt>
                <c:pt idx="134">
                  <c:v>-1</c:v>
                </c:pt>
                <c:pt idx="135">
                  <c:v>0</c:v>
                </c:pt>
                <c:pt idx="136">
                  <c:v>-2</c:v>
                </c:pt>
                <c:pt idx="137">
                  <c:v>-4</c:v>
                </c:pt>
                <c:pt idx="138">
                  <c:v>0</c:v>
                </c:pt>
                <c:pt idx="139">
                  <c:v>-3</c:v>
                </c:pt>
                <c:pt idx="140">
                  <c:v>-1</c:v>
                </c:pt>
                <c:pt idx="141">
                  <c:v>-1</c:v>
                </c:pt>
                <c:pt idx="142">
                  <c:v>2</c:v>
                </c:pt>
                <c:pt idx="143">
                  <c:v>0</c:v>
                </c:pt>
                <c:pt idx="144">
                  <c:v>-1</c:v>
                </c:pt>
                <c:pt idx="145">
                  <c:v>4</c:v>
                </c:pt>
                <c:pt idx="146">
                  <c:v>0</c:v>
                </c:pt>
                <c:pt idx="147">
                  <c:v>0</c:v>
                </c:pt>
                <c:pt idx="148">
                  <c:v>-1</c:v>
                </c:pt>
                <c:pt idx="149">
                  <c:v>-3</c:v>
                </c:pt>
                <c:pt idx="150">
                  <c:v>-2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-4</c:v>
                </c:pt>
                <c:pt idx="155">
                  <c:v>-1</c:v>
                </c:pt>
                <c:pt idx="156">
                  <c:v>0</c:v>
                </c:pt>
                <c:pt idx="157">
                  <c:v>5</c:v>
                </c:pt>
                <c:pt idx="158">
                  <c:v>0</c:v>
                </c:pt>
                <c:pt idx="159">
                  <c:v>-5</c:v>
                </c:pt>
                <c:pt idx="160">
                  <c:v>0</c:v>
                </c:pt>
                <c:pt idx="161">
                  <c:v>-2</c:v>
                </c:pt>
                <c:pt idx="162">
                  <c:v>2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4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4</c:v>
                </c:pt>
                <c:pt idx="182">
                  <c:v>1</c:v>
                </c:pt>
                <c:pt idx="183">
                  <c:v>-1</c:v>
                </c:pt>
                <c:pt idx="184">
                  <c:v>3</c:v>
                </c:pt>
                <c:pt idx="185">
                  <c:v>1</c:v>
                </c:pt>
                <c:pt idx="186">
                  <c:v>0</c:v>
                </c:pt>
                <c:pt idx="187">
                  <c:v>2</c:v>
                </c:pt>
                <c:pt idx="188">
                  <c:v>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C-194A-BB44-F7C3F4F6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866447"/>
        <c:axId val="1864868095"/>
      </c:scatterChart>
      <c:valAx>
        <c:axId val="186486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4868095"/>
        <c:crosses val="autoZero"/>
        <c:crossBetween val="midCat"/>
      </c:valAx>
      <c:valAx>
        <c:axId val="186486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486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Рейтинг продукта</c:v>
          </c:tx>
          <c:spPr>
            <a:solidFill>
              <a:schemeClr val="accent5">
                <a:shade val="86%"/>
              </a:schemeClr>
            </a:solidFill>
            <a:ln>
              <a:noFill/>
            </a:ln>
            <a:effectLst/>
          </c:spPr>
          <c:invertIfNegative val="0"/>
          <c:val>
            <c:numRef>
              <c:f>'charts (presentation)'!$V$32:$V$41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25</c:v>
                </c:pt>
                <c:pt idx="5">
                  <c:v>33</c:v>
                </c:pt>
                <c:pt idx="6">
                  <c:v>22</c:v>
                </c:pt>
                <c:pt idx="7">
                  <c:v>24</c:v>
                </c:pt>
                <c:pt idx="8">
                  <c:v>20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1-7340-8046-B0094ECB8E63}"/>
            </c:ext>
          </c:extLst>
        </c:ser>
        <c:ser>
          <c:idx val="3"/>
          <c:order val="1"/>
          <c:tx>
            <c:v>Рейтинг сервиса</c:v>
          </c:tx>
          <c:spPr>
            <a:solidFill>
              <a:schemeClr val="accent5">
                <a:tint val="58%"/>
              </a:schemeClr>
            </a:solidFill>
            <a:ln>
              <a:noFill/>
            </a:ln>
            <a:effectLst/>
          </c:spPr>
          <c:invertIfNegative val="0"/>
          <c:val>
            <c:numRef>
              <c:f>'charts (presentation)'!$AD$32:$AD$41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18</c:v>
                </c:pt>
                <c:pt idx="6">
                  <c:v>19</c:v>
                </c:pt>
                <c:pt idx="7">
                  <c:v>30</c:v>
                </c:pt>
                <c:pt idx="8">
                  <c:v>34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61-7340-8046-B0094ECB8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028928"/>
        <c:axId val="1279510432"/>
      </c:barChart>
      <c:catAx>
        <c:axId val="1253028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9510432"/>
        <c:crosses val="autoZero"/>
        <c:auto val="1"/>
        <c:lblAlgn val="ctr"/>
        <c:lblOffset val="100"/>
        <c:noMultiLvlLbl val="0"/>
      </c:catAx>
      <c:valAx>
        <c:axId val="12795104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302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shade val="76%"/>
              </a:schemeClr>
            </a:solidFill>
            <a:ln>
              <a:noFill/>
            </a:ln>
            <a:effectLst/>
          </c:spPr>
          <c:invertIfNegative val="0"/>
          <c:val>
            <c:numRef>
              <c:f>'charts (presentation)'!$V$50:$V$59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14</c:v>
                </c:pt>
                <c:pt idx="7">
                  <c:v>18</c:v>
                </c:pt>
                <c:pt idx="8">
                  <c:v>28</c:v>
                </c:pt>
                <c:pt idx="9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A-C244-9C3E-0A5218C98050}"/>
            </c:ext>
          </c:extLst>
        </c:ser>
        <c:ser>
          <c:idx val="1"/>
          <c:order val="1"/>
          <c:spPr>
            <a:solidFill>
              <a:schemeClr val="accent5">
                <a:tint val="77%"/>
              </a:schemeClr>
            </a:solidFill>
            <a:ln>
              <a:noFill/>
            </a:ln>
            <a:effectLst/>
          </c:spPr>
          <c:invertIfNegative val="0"/>
          <c:val>
            <c:numRef>
              <c:f>'charts (presentation)'!$AD$50:$AD$59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11</c:v>
                </c:pt>
                <c:pt idx="5">
                  <c:v>9</c:v>
                </c:pt>
                <c:pt idx="6">
                  <c:v>22</c:v>
                </c:pt>
                <c:pt idx="7">
                  <c:v>28</c:v>
                </c:pt>
                <c:pt idx="8">
                  <c:v>23</c:v>
                </c:pt>
                <c:pt idx="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DA-C244-9C3E-0A5218C98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5175088"/>
        <c:axId val="1264905888"/>
      </c:barChart>
      <c:catAx>
        <c:axId val="126517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4905888"/>
        <c:crosses val="autoZero"/>
        <c:auto val="1"/>
        <c:lblAlgn val="ctr"/>
        <c:lblOffset val="100"/>
        <c:noMultiLvlLbl val="0"/>
      </c:catAx>
      <c:valAx>
        <c:axId val="126490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1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withinLinear" id="18">
  <a:schemeClr val="accent5"/>
</cs:colorStyle>
</file>

<file path=xl/charts/colors28.xml><?xml version="1.0" encoding="utf-8"?>
<cs:colorStyle xmlns:cs="http://schemas.microsoft.com/office/drawing/2012/chartStyle" xmlns:a="http://purl.oclc.org/ooxml/drawingml/main" meth="withinLinear" id="18">
  <a:schemeClr val="accent5"/>
</cs:colorStyle>
</file>

<file path=xl/charts/style1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5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%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10%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purl.oclc.org/ooxml/drawingml/main" id="25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%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%" sy="102%" algn="ctr" rotWithShape="0">
          <a:prstClr val="black">
            <a:alpha val="20%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%" sy="102%" algn="ctr" rotWithShape="0">
          <a:prstClr val="black">
            <a:alpha val="10%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2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5.xml><?xml version="1.0" encoding="utf-8"?>
<cs:chartStyle xmlns:cs="http://schemas.microsoft.com/office/drawing/2012/chartStyle" xmlns:a="http://purl.oclc.org/ooxml/drawingml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purl.oclc.org/ooxml/officeDocument/relationships/chart" Target="../charts/chart10.xml"/><Relationship Id="rId3" Type="http://purl.oclc.org/ooxml/officeDocument/relationships/chart" Target="../charts/chart5.xml"/><Relationship Id="rId7" Type="http://purl.oclc.org/ooxml/officeDocument/relationships/chart" Target="../charts/chart9.xml"/><Relationship Id="rId2" Type="http://purl.oclc.org/ooxml/officeDocument/relationships/chart" Target="../charts/chart4.xml"/><Relationship Id="rId1" Type="http://purl.oclc.org/ooxml/officeDocument/relationships/chart" Target="../charts/chart3.xml"/><Relationship Id="rId6" Type="http://purl.oclc.org/ooxml/officeDocument/relationships/chart" Target="../charts/chart8.xml"/><Relationship Id="rId5" Type="http://purl.oclc.org/ooxml/officeDocument/relationships/chart" Target="../charts/chart7.xml"/><Relationship Id="rId4" Type="http://purl.oclc.org/ooxml/officeDocument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3.xml"/><Relationship Id="rId2" Type="http://purl.oclc.org/ooxml/officeDocument/relationships/chart" Target="../charts/chart12.xml"/><Relationship Id="rId1" Type="http://purl.oclc.org/ooxml/officeDocument/relationships/chart" Target="../charts/chart11.xml"/><Relationship Id="rId4" Type="http://purl.oclc.org/ooxml/officeDocument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purl.oclc.org/ooxml/officeDocument/relationships/chart" Target="../charts/chart17.xml"/><Relationship Id="rId2" Type="http://purl.oclc.org/ooxml/officeDocument/relationships/chart" Target="../charts/chart16.xml"/><Relationship Id="rId1" Type="http://purl.oclc.org/ooxml/officeDocument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20.xml"/><Relationship Id="rId2" Type="http://purl.oclc.org/ooxml/officeDocument/relationships/chart" Target="../charts/chart19.xml"/><Relationship Id="rId1" Type="http://purl.oclc.org/ooxml/officeDocument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8" Type="http://purl.oclc.org/ooxml/officeDocument/relationships/chart" Target="../charts/chart28.xml"/><Relationship Id="rId3" Type="http://purl.oclc.org/ooxml/officeDocument/relationships/chart" Target="../charts/chart23.xml"/><Relationship Id="rId7" Type="http://purl.oclc.org/ooxml/officeDocument/relationships/chart" Target="../charts/chart27.xml"/><Relationship Id="rId2" Type="http://purl.oclc.org/ooxml/officeDocument/relationships/chart" Target="../charts/chart22.xml"/><Relationship Id="rId1" Type="http://purl.oclc.org/ooxml/officeDocument/relationships/chart" Target="../charts/chart21.xml"/><Relationship Id="rId6" Type="http://purl.oclc.org/ooxml/officeDocument/relationships/chart" Target="../charts/chart26.xml"/><Relationship Id="rId5" Type="http://purl.oclc.org/ooxml/officeDocument/relationships/chart" Target="../charts/chart25.xml"/><Relationship Id="rId10" Type="http://purl.oclc.org/ooxml/officeDocument/relationships/chart" Target="../charts/chart30.xml"/><Relationship Id="rId4" Type="http://purl.oclc.org/ooxml/officeDocument/relationships/chart" Target="../charts/chart24.xml"/><Relationship Id="rId9" Type="http://purl.oclc.org/ooxml/officeDocument/relationships/chart" Target="../charts/chart2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622300</xdr:colOff>
      <xdr:row>26</xdr:row>
      <xdr:rowOff>12700</xdr:rowOff>
    </xdr:from>
    <xdr:to>
      <xdr:col>12</xdr:col>
      <xdr:colOff>622300</xdr:colOff>
      <xdr:row>36</xdr:row>
      <xdr:rowOff>50800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4DEF85-7B43-6A4D-A6C6-25DD3FE85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11</xdr:col>
      <xdr:colOff>482600</xdr:colOff>
      <xdr:row>23</xdr:row>
      <xdr:rowOff>12700</xdr:rowOff>
    </xdr:from>
    <xdr:to>
      <xdr:col>17</xdr:col>
      <xdr:colOff>482600</xdr:colOff>
      <xdr:row>33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02CFA19-1A4C-7B49-9BD1-840247A73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654050</xdr:colOff>
      <xdr:row>34</xdr:row>
      <xdr:rowOff>12700</xdr:rowOff>
    </xdr:from>
    <xdr:to>
      <xdr:col>10</xdr:col>
      <xdr:colOff>241300</xdr:colOff>
      <xdr:row>47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A9696AA-F685-BD45-A5DE-9B774B1EA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438150</xdr:colOff>
      <xdr:row>50</xdr:row>
      <xdr:rowOff>12700</xdr:rowOff>
    </xdr:from>
    <xdr:to>
      <xdr:col>11</xdr:col>
      <xdr:colOff>901700</xdr:colOff>
      <xdr:row>61</xdr:row>
      <xdr:rowOff>165100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7632C-D745-EE4B-881F-FEE4D6DC7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71</xdr:col>
      <xdr:colOff>15461</xdr:colOff>
      <xdr:row>47</xdr:row>
      <xdr:rowOff>6994</xdr:rowOff>
    </xdr:from>
    <xdr:to>
      <xdr:col>76</xdr:col>
      <xdr:colOff>1213495</xdr:colOff>
      <xdr:row>61</xdr:row>
      <xdr:rowOff>128840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9AACE5E-B261-664E-9291-29E8D44A0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79</xdr:col>
      <xdr:colOff>234858</xdr:colOff>
      <xdr:row>46</xdr:row>
      <xdr:rowOff>196205</xdr:rowOff>
    </xdr:from>
    <xdr:to>
      <xdr:col>85</xdr:col>
      <xdr:colOff>93501</xdr:colOff>
      <xdr:row>60</xdr:row>
      <xdr:rowOff>187739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1DA0E9C-5862-3B4C-8E2D-B7F1C4162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71</xdr:col>
      <xdr:colOff>269302</xdr:colOff>
      <xdr:row>30</xdr:row>
      <xdr:rowOff>20810</xdr:rowOff>
    </xdr:from>
    <xdr:to>
      <xdr:col>76</xdr:col>
      <xdr:colOff>709976</xdr:colOff>
      <xdr:row>43</xdr:row>
      <xdr:rowOff>178106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DF966FF-F1D0-2C4F-B1A0-51FDA3221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79</xdr:col>
      <xdr:colOff>361108</xdr:colOff>
      <xdr:row>29</xdr:row>
      <xdr:rowOff>189123</xdr:rowOff>
    </xdr:from>
    <xdr:to>
      <xdr:col>84</xdr:col>
      <xdr:colOff>725277</xdr:colOff>
      <xdr:row>43</xdr:row>
      <xdr:rowOff>86299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2C147976-60C0-3A4C-BF0B-A8FF38C29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61</xdr:col>
      <xdr:colOff>850747</xdr:colOff>
      <xdr:row>19</xdr:row>
      <xdr:rowOff>20809</xdr:rowOff>
    </xdr:from>
    <xdr:to>
      <xdr:col>64</xdr:col>
      <xdr:colOff>541663</xdr:colOff>
      <xdr:row>32</xdr:row>
      <xdr:rowOff>25094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66DB917-D392-BF46-9246-E7F3A92E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61</xdr:col>
      <xdr:colOff>16934</xdr:colOff>
      <xdr:row>49</xdr:row>
      <xdr:rowOff>8467</xdr:rowOff>
    </xdr:from>
    <xdr:to>
      <xdr:col>63</xdr:col>
      <xdr:colOff>1473200</xdr:colOff>
      <xdr:row>62</xdr:row>
      <xdr:rowOff>59267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F1DF4496-3992-FB40-AE4D-2FCA36393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5</xdr:col>
      <xdr:colOff>0</xdr:colOff>
      <xdr:row>34</xdr:row>
      <xdr:rowOff>0</xdr:rowOff>
    </xdr:from>
    <xdr:to>
      <xdr:col>8</xdr:col>
      <xdr:colOff>781050</xdr:colOff>
      <xdr:row>47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9AC5918-4C9B-0448-8CD2-9479170E2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438942</xdr:colOff>
      <xdr:row>31</xdr:row>
      <xdr:rowOff>20625</xdr:rowOff>
    </xdr:from>
    <xdr:to>
      <xdr:col>27</xdr:col>
      <xdr:colOff>31358</xdr:colOff>
      <xdr:row>43</xdr:row>
      <xdr:rowOff>173937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8B1EDE7-315F-0D41-882B-C5B0B53D1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35</xdr:col>
      <xdr:colOff>175605</xdr:colOff>
      <xdr:row>30</xdr:row>
      <xdr:rowOff>196301</xdr:rowOff>
    </xdr:from>
    <xdr:to>
      <xdr:col>44</xdr:col>
      <xdr:colOff>1549087</xdr:colOff>
      <xdr:row>44</xdr:row>
      <xdr:rowOff>23205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757A955-8AEE-314D-B728-2B9AE77C7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32</xdr:col>
      <xdr:colOff>204390</xdr:colOff>
      <xdr:row>47</xdr:row>
      <xdr:rowOff>215900</xdr:rowOff>
    </xdr:from>
    <xdr:to>
      <xdr:col>34</xdr:col>
      <xdr:colOff>1383109</xdr:colOff>
      <xdr:row>61</xdr:row>
      <xdr:rowOff>81756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2A960E5-CB42-314F-90DD-C3FA5B730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9</xdr:col>
      <xdr:colOff>0</xdr:colOff>
      <xdr:row>36</xdr:row>
      <xdr:rowOff>0</xdr:rowOff>
    </xdr:from>
    <xdr:to>
      <xdr:col>12</xdr:col>
      <xdr:colOff>781050</xdr:colOff>
      <xdr:row>49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1F4E8B-89FF-E449-B77D-5F99D1339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36</xdr:col>
      <xdr:colOff>152400</xdr:colOff>
      <xdr:row>5</xdr:row>
      <xdr:rowOff>8466</xdr:rowOff>
    </xdr:from>
    <xdr:to>
      <xdr:col>41</xdr:col>
      <xdr:colOff>575734</xdr:colOff>
      <xdr:row>18</xdr:row>
      <xdr:rowOff>93133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66B95DE-571F-2540-8798-A7D9244B6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35</xdr:col>
      <xdr:colOff>100370</xdr:colOff>
      <xdr:row>52</xdr:row>
      <xdr:rowOff>62270</xdr:rowOff>
    </xdr:from>
    <xdr:to>
      <xdr:col>44</xdr:col>
      <xdr:colOff>532580</xdr:colOff>
      <xdr:row>73</xdr:row>
      <xdr:rowOff>61452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B9D69B2-2665-CC45-925A-29735433F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9</xdr:col>
      <xdr:colOff>0</xdr:colOff>
      <xdr:row>35</xdr:row>
      <xdr:rowOff>0</xdr:rowOff>
    </xdr:from>
    <xdr:to>
      <xdr:col>12</xdr:col>
      <xdr:colOff>781050</xdr:colOff>
      <xdr:row>48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DBB707-1B30-D745-91C7-A78CEC5F4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36</xdr:col>
      <xdr:colOff>285750</xdr:colOff>
      <xdr:row>4</xdr:row>
      <xdr:rowOff>0</xdr:rowOff>
    </xdr:from>
    <xdr:to>
      <xdr:col>41</xdr:col>
      <xdr:colOff>730250</xdr:colOff>
      <xdr:row>17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5EFA3E7-BCC3-8948-BF7D-972D2F969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35</xdr:col>
      <xdr:colOff>20052</xdr:colOff>
      <xdr:row>52</xdr:row>
      <xdr:rowOff>20944</xdr:rowOff>
    </xdr:from>
    <xdr:to>
      <xdr:col>44</xdr:col>
      <xdr:colOff>757544</xdr:colOff>
      <xdr:row>74</xdr:row>
      <xdr:rowOff>155965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83553C9-E909-924E-8697-D586E120A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31</xdr:col>
      <xdr:colOff>389467</xdr:colOff>
      <xdr:row>2</xdr:row>
      <xdr:rowOff>16933</xdr:rowOff>
    </xdr:from>
    <xdr:to>
      <xdr:col>40</xdr:col>
      <xdr:colOff>828563</xdr:colOff>
      <xdr:row>22</xdr:row>
      <xdr:rowOff>129344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78CE8DB-2CE1-C744-A043-44503F142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40</xdr:col>
      <xdr:colOff>824580</xdr:colOff>
      <xdr:row>1</xdr:row>
      <xdr:rowOff>203199</xdr:rowOff>
    </xdr:from>
    <xdr:to>
      <xdr:col>50</xdr:col>
      <xdr:colOff>372533</xdr:colOff>
      <xdr:row>23</xdr:row>
      <xdr:rowOff>16933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B5FB483-199A-4B42-9C1E-414F4978F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22</xdr:col>
      <xdr:colOff>90557</xdr:colOff>
      <xdr:row>29</xdr:row>
      <xdr:rowOff>152400</xdr:rowOff>
    </xdr:from>
    <xdr:to>
      <xdr:col>28</xdr:col>
      <xdr:colOff>567312</xdr:colOff>
      <xdr:row>43</xdr:row>
      <xdr:rowOff>187449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00D3AB9-400C-BD48-B01F-959CDD64C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30</xdr:col>
      <xdr:colOff>177800</xdr:colOff>
      <xdr:row>30</xdr:row>
      <xdr:rowOff>0</xdr:rowOff>
    </xdr:from>
    <xdr:to>
      <xdr:col>35</xdr:col>
      <xdr:colOff>646635</xdr:colOff>
      <xdr:row>43</xdr:row>
      <xdr:rowOff>185900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9267646-54A7-DA48-B03B-8AF942EE2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39</xdr:col>
      <xdr:colOff>5153</xdr:colOff>
      <xdr:row>30</xdr:row>
      <xdr:rowOff>0</xdr:rowOff>
    </xdr:from>
    <xdr:to>
      <xdr:col>44</xdr:col>
      <xdr:colOff>428772</xdr:colOff>
      <xdr:row>43</xdr:row>
      <xdr:rowOff>74151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483C5CF-5B95-014E-86C7-0C9522607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22</xdr:col>
      <xdr:colOff>441739</xdr:colOff>
      <xdr:row>47</xdr:row>
      <xdr:rowOff>184059</xdr:rowOff>
    </xdr:from>
    <xdr:to>
      <xdr:col>27</xdr:col>
      <xdr:colOff>236822</xdr:colOff>
      <xdr:row>61</xdr:row>
      <xdr:rowOff>15572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DD49831-57D8-E440-9BC2-37C1BE96E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30</xdr:col>
      <xdr:colOff>177800</xdr:colOff>
      <xdr:row>48</xdr:row>
      <xdr:rowOff>0</xdr:rowOff>
    </xdr:from>
    <xdr:to>
      <xdr:col>35</xdr:col>
      <xdr:colOff>669645</xdr:colOff>
      <xdr:row>61</xdr:row>
      <xdr:rowOff>166490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E92D85B-8DA3-484A-8177-7104CAA11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39</xdr:col>
      <xdr:colOff>22087</xdr:colOff>
      <xdr:row>47</xdr:row>
      <xdr:rowOff>196206</xdr:rowOff>
    </xdr:from>
    <xdr:to>
      <xdr:col>44</xdr:col>
      <xdr:colOff>446168</xdr:colOff>
      <xdr:row>61</xdr:row>
      <xdr:rowOff>155380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C8C8F8D9-D72C-7544-8DA7-B4409BA35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45</xdr:col>
      <xdr:colOff>218301</xdr:colOff>
      <xdr:row>29</xdr:row>
      <xdr:rowOff>201612</xdr:rowOff>
    </xdr:from>
    <xdr:to>
      <xdr:col>51</xdr:col>
      <xdr:colOff>469241</xdr:colOff>
      <xdr:row>42</xdr:row>
      <xdr:rowOff>184069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B095359-B6D6-4641-B751-15CD748FB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45</xdr:col>
      <xdr:colOff>192549</xdr:colOff>
      <xdr:row>48</xdr:row>
      <xdr:rowOff>7647</xdr:rowOff>
    </xdr:from>
    <xdr:to>
      <xdr:col>50</xdr:col>
      <xdr:colOff>667775</xdr:colOff>
      <xdr:row>60</xdr:row>
      <xdr:rowOff>183535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1F38DB6-CE50-3543-BF10-897C26FDF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acBook" refreshedDateIso="2023-09-26T19:18:31.61799968685954525" createdVersion="7" refreshedVersion="7" minRefreshableVersion="3" recordCount="501" xr:uid="{00000000-000A-0000-FFFF-FFFF0F000000}">
  <cacheSource type="worksheet">
    <worksheetSource ref="B1:E1048576" sheet="Goods review"/>
  </cacheSource>
  <cacheFields count="4">
    <cacheField name="age" numFmtId="0">
      <sharedItems containsString="0" containsBlank="1" containsNumber="1" containsInteger="1" minValue="15" maxValue="80" count="67"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m/>
      </sharedItems>
    </cacheField>
    <cacheField name="first_purchase" numFmtId="0">
      <sharedItems containsString="0" containsBlank="1" containsNumber="1" containsInteger="1" minValue="0" maxValue="1" count="3">
        <n v="0"/>
        <n v="1"/>
        <m/>
      </sharedItems>
    </cacheField>
    <cacheField name="grade_service" numFmtId="0">
      <sharedItems containsString="0" containsBlank="1" containsNumber="1" containsInteger="1" minValue="1" maxValue="10" count="11">
        <n v="10"/>
        <n v="7"/>
        <n v="6"/>
        <n v="8"/>
        <n v="5"/>
        <n v="4"/>
        <n v="2"/>
        <n v="9"/>
        <n v="3"/>
        <n v="1"/>
        <m/>
      </sharedItems>
    </cacheField>
    <cacheField name="grade_product" numFmtId="0">
      <sharedItems containsString="0" containsBlank="1" containsNumber="1" containsInteger="1" minValue="2" maxValue="10" count="10">
        <n v="10"/>
        <n v="8"/>
        <n v="9"/>
        <n v="3"/>
        <n v="7"/>
        <n v="6"/>
        <n v="4"/>
        <n v="5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acBook" refreshedDateIso="2023-09-26T20:54:59.59800022188574350" createdVersion="7" refreshedVersion="7" minRefreshableVersion="3" recordCount="208" xr:uid="{00000000-000A-0000-FFFF-FFFF0E000000}">
  <cacheSource type="worksheet">
    <worksheetSource ref="AZ1:BD1048576" sheet="Goods review"/>
  </cacheSource>
  <cacheFields count="5">
    <cacheField name="sex" numFmtId="0">
      <sharedItems containsString="0" containsBlank="1" containsNumber="1" containsInteger="1" minValue="0" maxValue="1" count="3">
        <n v="1"/>
        <n v="0"/>
        <m/>
      </sharedItems>
    </cacheField>
    <cacheField name="age" numFmtId="0">
      <sharedItems containsString="0" containsBlank="1" containsNumber="1" containsInteger="1" minValue="35" maxValue="59" count="26"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m/>
      </sharedItems>
    </cacheField>
    <cacheField name="first_purchase" numFmtId="0">
      <sharedItems containsString="0" containsBlank="1" containsNumber="1" containsInteger="1" minValue="0" maxValue="1" count="3">
        <n v="1"/>
        <n v="0"/>
        <m/>
      </sharedItems>
    </cacheField>
    <cacheField name="grade_service" numFmtId="0">
      <sharedItems containsString="0" containsBlank="1" containsNumber="1" containsInteger="1" minValue="2" maxValue="10" count="10">
        <n v="5"/>
        <n v="10"/>
        <n v="9"/>
        <n v="7"/>
        <n v="6"/>
        <n v="8"/>
        <n v="4"/>
        <n v="3"/>
        <n v="2"/>
        <m/>
      </sharedItems>
    </cacheField>
    <cacheField name="grade_product" numFmtId="0">
      <sharedItems containsString="0" containsBlank="1" containsNumber="1" containsInteger="1" minValue="2" maxValue="10" count="10">
        <n v="10"/>
        <n v="9"/>
        <n v="8"/>
        <n v="6"/>
        <n v="7"/>
        <n v="5"/>
        <n v="4"/>
        <n v="3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acBook" refreshedDateIso="2023-09-27T00:25:13.54800020344555125" createdVersion="7" refreshedVersion="7" minRefreshableVersion="3" recordCount="195" xr:uid="{00000000-000A-0000-FFFF-FFFF14000000}">
  <cacheSource type="worksheet">
    <worksheetSource ref="P1:R196" sheet="Delivery service review"/>
  </cacheSource>
  <cacheFields count="3">
    <cacheField name="age" numFmtId="0">
      <sharedItems containsString="0" containsBlank="1" containsNumber="1" containsInteger="1" minValue="35" maxValue="59" count="26"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m/>
      </sharedItems>
    </cacheField>
    <cacheField name="grade_service" numFmtId="0">
      <sharedItems containsString="0" containsBlank="1" containsNumber="1" containsInteger="1" minValue="4" maxValue="10" count="8">
        <n v="10"/>
        <n v="7"/>
        <n v="9"/>
        <n v="8"/>
        <n v="6"/>
        <n v="5"/>
        <n v="4"/>
        <m/>
      </sharedItems>
    </cacheField>
    <cacheField name="grade_product" numFmtId="0">
      <sharedItems containsString="0" containsBlank="1" containsNumber="1" containsInteger="1" minValue="2" maxValue="10" count="9">
        <n v="8"/>
        <n v="10"/>
        <n v="5"/>
        <n v="7"/>
        <n v="9"/>
        <n v="6"/>
        <n v="4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01">
  <r>
    <x v="0"/>
    <x v="0"/>
    <x v="0"/>
    <x v="0"/>
  </r>
  <r>
    <x v="0"/>
    <x v="1"/>
    <x v="1"/>
    <x v="1"/>
  </r>
  <r>
    <x v="0"/>
    <x v="1"/>
    <x v="0"/>
    <x v="2"/>
  </r>
  <r>
    <x v="0"/>
    <x v="1"/>
    <x v="1"/>
    <x v="3"/>
  </r>
  <r>
    <x v="0"/>
    <x v="1"/>
    <x v="2"/>
    <x v="4"/>
  </r>
  <r>
    <x v="1"/>
    <x v="0"/>
    <x v="3"/>
    <x v="5"/>
  </r>
  <r>
    <x v="1"/>
    <x v="0"/>
    <x v="4"/>
    <x v="0"/>
  </r>
  <r>
    <x v="1"/>
    <x v="1"/>
    <x v="0"/>
    <x v="2"/>
  </r>
  <r>
    <x v="1"/>
    <x v="0"/>
    <x v="2"/>
    <x v="2"/>
  </r>
  <r>
    <x v="2"/>
    <x v="1"/>
    <x v="3"/>
    <x v="0"/>
  </r>
  <r>
    <x v="2"/>
    <x v="1"/>
    <x v="3"/>
    <x v="4"/>
  </r>
  <r>
    <x v="2"/>
    <x v="1"/>
    <x v="3"/>
    <x v="0"/>
  </r>
  <r>
    <x v="2"/>
    <x v="0"/>
    <x v="4"/>
    <x v="0"/>
  </r>
  <r>
    <x v="3"/>
    <x v="1"/>
    <x v="4"/>
    <x v="1"/>
  </r>
  <r>
    <x v="3"/>
    <x v="1"/>
    <x v="3"/>
    <x v="0"/>
  </r>
  <r>
    <x v="4"/>
    <x v="1"/>
    <x v="0"/>
    <x v="5"/>
  </r>
  <r>
    <x v="4"/>
    <x v="1"/>
    <x v="4"/>
    <x v="6"/>
  </r>
  <r>
    <x v="4"/>
    <x v="0"/>
    <x v="2"/>
    <x v="0"/>
  </r>
  <r>
    <x v="4"/>
    <x v="0"/>
    <x v="3"/>
    <x v="1"/>
  </r>
  <r>
    <x v="4"/>
    <x v="1"/>
    <x v="3"/>
    <x v="7"/>
  </r>
  <r>
    <x v="5"/>
    <x v="0"/>
    <x v="3"/>
    <x v="5"/>
  </r>
  <r>
    <x v="5"/>
    <x v="0"/>
    <x v="0"/>
    <x v="4"/>
  </r>
  <r>
    <x v="5"/>
    <x v="0"/>
    <x v="3"/>
    <x v="4"/>
  </r>
  <r>
    <x v="5"/>
    <x v="1"/>
    <x v="0"/>
    <x v="0"/>
  </r>
  <r>
    <x v="5"/>
    <x v="1"/>
    <x v="2"/>
    <x v="0"/>
  </r>
  <r>
    <x v="5"/>
    <x v="1"/>
    <x v="3"/>
    <x v="2"/>
  </r>
  <r>
    <x v="6"/>
    <x v="1"/>
    <x v="1"/>
    <x v="0"/>
  </r>
  <r>
    <x v="6"/>
    <x v="1"/>
    <x v="1"/>
    <x v="0"/>
  </r>
  <r>
    <x v="6"/>
    <x v="0"/>
    <x v="0"/>
    <x v="0"/>
  </r>
  <r>
    <x v="6"/>
    <x v="0"/>
    <x v="4"/>
    <x v="4"/>
  </r>
  <r>
    <x v="6"/>
    <x v="0"/>
    <x v="2"/>
    <x v="1"/>
  </r>
  <r>
    <x v="6"/>
    <x v="1"/>
    <x v="1"/>
    <x v="1"/>
  </r>
  <r>
    <x v="6"/>
    <x v="1"/>
    <x v="2"/>
    <x v="2"/>
  </r>
  <r>
    <x v="6"/>
    <x v="1"/>
    <x v="0"/>
    <x v="5"/>
  </r>
  <r>
    <x v="6"/>
    <x v="1"/>
    <x v="5"/>
    <x v="5"/>
  </r>
  <r>
    <x v="6"/>
    <x v="1"/>
    <x v="6"/>
    <x v="0"/>
  </r>
  <r>
    <x v="6"/>
    <x v="1"/>
    <x v="1"/>
    <x v="0"/>
  </r>
  <r>
    <x v="6"/>
    <x v="1"/>
    <x v="1"/>
    <x v="1"/>
  </r>
  <r>
    <x v="6"/>
    <x v="1"/>
    <x v="0"/>
    <x v="5"/>
  </r>
  <r>
    <x v="6"/>
    <x v="1"/>
    <x v="3"/>
    <x v="2"/>
  </r>
  <r>
    <x v="6"/>
    <x v="1"/>
    <x v="4"/>
    <x v="1"/>
  </r>
  <r>
    <x v="6"/>
    <x v="1"/>
    <x v="4"/>
    <x v="5"/>
  </r>
  <r>
    <x v="7"/>
    <x v="0"/>
    <x v="0"/>
    <x v="1"/>
  </r>
  <r>
    <x v="7"/>
    <x v="1"/>
    <x v="4"/>
    <x v="0"/>
  </r>
  <r>
    <x v="7"/>
    <x v="0"/>
    <x v="3"/>
    <x v="8"/>
  </r>
  <r>
    <x v="7"/>
    <x v="0"/>
    <x v="1"/>
    <x v="0"/>
  </r>
  <r>
    <x v="7"/>
    <x v="1"/>
    <x v="1"/>
    <x v="0"/>
  </r>
  <r>
    <x v="7"/>
    <x v="1"/>
    <x v="7"/>
    <x v="4"/>
  </r>
  <r>
    <x v="7"/>
    <x v="0"/>
    <x v="5"/>
    <x v="0"/>
  </r>
  <r>
    <x v="7"/>
    <x v="0"/>
    <x v="3"/>
    <x v="2"/>
  </r>
  <r>
    <x v="7"/>
    <x v="0"/>
    <x v="5"/>
    <x v="0"/>
  </r>
  <r>
    <x v="7"/>
    <x v="1"/>
    <x v="2"/>
    <x v="1"/>
  </r>
  <r>
    <x v="8"/>
    <x v="1"/>
    <x v="3"/>
    <x v="0"/>
  </r>
  <r>
    <x v="8"/>
    <x v="1"/>
    <x v="8"/>
    <x v="0"/>
  </r>
  <r>
    <x v="8"/>
    <x v="1"/>
    <x v="0"/>
    <x v="4"/>
  </r>
  <r>
    <x v="8"/>
    <x v="1"/>
    <x v="7"/>
    <x v="2"/>
  </r>
  <r>
    <x v="8"/>
    <x v="1"/>
    <x v="2"/>
    <x v="2"/>
  </r>
  <r>
    <x v="8"/>
    <x v="0"/>
    <x v="4"/>
    <x v="1"/>
  </r>
  <r>
    <x v="8"/>
    <x v="1"/>
    <x v="1"/>
    <x v="7"/>
  </r>
  <r>
    <x v="8"/>
    <x v="0"/>
    <x v="7"/>
    <x v="4"/>
  </r>
  <r>
    <x v="8"/>
    <x v="1"/>
    <x v="2"/>
    <x v="7"/>
  </r>
  <r>
    <x v="8"/>
    <x v="1"/>
    <x v="7"/>
    <x v="4"/>
  </r>
  <r>
    <x v="8"/>
    <x v="1"/>
    <x v="1"/>
    <x v="4"/>
  </r>
  <r>
    <x v="8"/>
    <x v="1"/>
    <x v="7"/>
    <x v="4"/>
  </r>
  <r>
    <x v="8"/>
    <x v="1"/>
    <x v="0"/>
    <x v="0"/>
  </r>
  <r>
    <x v="9"/>
    <x v="1"/>
    <x v="7"/>
    <x v="3"/>
  </r>
  <r>
    <x v="9"/>
    <x v="1"/>
    <x v="3"/>
    <x v="4"/>
  </r>
  <r>
    <x v="9"/>
    <x v="0"/>
    <x v="0"/>
    <x v="0"/>
  </r>
  <r>
    <x v="9"/>
    <x v="1"/>
    <x v="2"/>
    <x v="4"/>
  </r>
  <r>
    <x v="9"/>
    <x v="1"/>
    <x v="2"/>
    <x v="1"/>
  </r>
  <r>
    <x v="9"/>
    <x v="0"/>
    <x v="1"/>
    <x v="0"/>
  </r>
  <r>
    <x v="9"/>
    <x v="1"/>
    <x v="3"/>
    <x v="4"/>
  </r>
  <r>
    <x v="9"/>
    <x v="1"/>
    <x v="2"/>
    <x v="0"/>
  </r>
  <r>
    <x v="9"/>
    <x v="1"/>
    <x v="3"/>
    <x v="0"/>
  </r>
  <r>
    <x v="9"/>
    <x v="1"/>
    <x v="2"/>
    <x v="0"/>
  </r>
  <r>
    <x v="9"/>
    <x v="1"/>
    <x v="3"/>
    <x v="0"/>
  </r>
  <r>
    <x v="9"/>
    <x v="1"/>
    <x v="5"/>
    <x v="5"/>
  </r>
  <r>
    <x v="9"/>
    <x v="1"/>
    <x v="3"/>
    <x v="0"/>
  </r>
  <r>
    <x v="9"/>
    <x v="0"/>
    <x v="2"/>
    <x v="2"/>
  </r>
  <r>
    <x v="10"/>
    <x v="1"/>
    <x v="2"/>
    <x v="7"/>
  </r>
  <r>
    <x v="10"/>
    <x v="1"/>
    <x v="8"/>
    <x v="1"/>
  </r>
  <r>
    <x v="10"/>
    <x v="0"/>
    <x v="1"/>
    <x v="0"/>
  </r>
  <r>
    <x v="10"/>
    <x v="1"/>
    <x v="1"/>
    <x v="1"/>
  </r>
  <r>
    <x v="10"/>
    <x v="1"/>
    <x v="4"/>
    <x v="7"/>
  </r>
  <r>
    <x v="10"/>
    <x v="1"/>
    <x v="3"/>
    <x v="4"/>
  </r>
  <r>
    <x v="10"/>
    <x v="1"/>
    <x v="7"/>
    <x v="0"/>
  </r>
  <r>
    <x v="10"/>
    <x v="1"/>
    <x v="4"/>
    <x v="7"/>
  </r>
  <r>
    <x v="10"/>
    <x v="1"/>
    <x v="0"/>
    <x v="0"/>
  </r>
  <r>
    <x v="10"/>
    <x v="1"/>
    <x v="5"/>
    <x v="4"/>
  </r>
  <r>
    <x v="10"/>
    <x v="0"/>
    <x v="1"/>
    <x v="0"/>
  </r>
  <r>
    <x v="10"/>
    <x v="1"/>
    <x v="1"/>
    <x v="7"/>
  </r>
  <r>
    <x v="10"/>
    <x v="1"/>
    <x v="4"/>
    <x v="4"/>
  </r>
  <r>
    <x v="10"/>
    <x v="1"/>
    <x v="0"/>
    <x v="0"/>
  </r>
  <r>
    <x v="10"/>
    <x v="1"/>
    <x v="1"/>
    <x v="0"/>
  </r>
  <r>
    <x v="10"/>
    <x v="0"/>
    <x v="7"/>
    <x v="7"/>
  </r>
  <r>
    <x v="10"/>
    <x v="0"/>
    <x v="1"/>
    <x v="0"/>
  </r>
  <r>
    <x v="10"/>
    <x v="0"/>
    <x v="4"/>
    <x v="2"/>
  </r>
  <r>
    <x v="11"/>
    <x v="1"/>
    <x v="5"/>
    <x v="1"/>
  </r>
  <r>
    <x v="11"/>
    <x v="0"/>
    <x v="5"/>
    <x v="4"/>
  </r>
  <r>
    <x v="11"/>
    <x v="1"/>
    <x v="5"/>
    <x v="0"/>
  </r>
  <r>
    <x v="11"/>
    <x v="0"/>
    <x v="3"/>
    <x v="0"/>
  </r>
  <r>
    <x v="11"/>
    <x v="1"/>
    <x v="8"/>
    <x v="0"/>
  </r>
  <r>
    <x v="11"/>
    <x v="1"/>
    <x v="0"/>
    <x v="1"/>
  </r>
  <r>
    <x v="11"/>
    <x v="1"/>
    <x v="0"/>
    <x v="6"/>
  </r>
  <r>
    <x v="11"/>
    <x v="0"/>
    <x v="1"/>
    <x v="2"/>
  </r>
  <r>
    <x v="11"/>
    <x v="1"/>
    <x v="2"/>
    <x v="2"/>
  </r>
  <r>
    <x v="11"/>
    <x v="1"/>
    <x v="7"/>
    <x v="0"/>
  </r>
  <r>
    <x v="11"/>
    <x v="1"/>
    <x v="1"/>
    <x v="5"/>
  </r>
  <r>
    <x v="11"/>
    <x v="0"/>
    <x v="0"/>
    <x v="4"/>
  </r>
  <r>
    <x v="12"/>
    <x v="1"/>
    <x v="3"/>
    <x v="1"/>
  </r>
  <r>
    <x v="12"/>
    <x v="0"/>
    <x v="0"/>
    <x v="5"/>
  </r>
  <r>
    <x v="12"/>
    <x v="1"/>
    <x v="2"/>
    <x v="0"/>
  </r>
  <r>
    <x v="12"/>
    <x v="0"/>
    <x v="4"/>
    <x v="1"/>
  </r>
  <r>
    <x v="12"/>
    <x v="1"/>
    <x v="2"/>
    <x v="0"/>
  </r>
  <r>
    <x v="12"/>
    <x v="1"/>
    <x v="2"/>
    <x v="4"/>
  </r>
  <r>
    <x v="12"/>
    <x v="1"/>
    <x v="0"/>
    <x v="3"/>
  </r>
  <r>
    <x v="12"/>
    <x v="1"/>
    <x v="1"/>
    <x v="4"/>
  </r>
  <r>
    <x v="12"/>
    <x v="0"/>
    <x v="0"/>
    <x v="6"/>
  </r>
  <r>
    <x v="12"/>
    <x v="1"/>
    <x v="5"/>
    <x v="0"/>
  </r>
  <r>
    <x v="12"/>
    <x v="0"/>
    <x v="7"/>
    <x v="1"/>
  </r>
  <r>
    <x v="13"/>
    <x v="0"/>
    <x v="2"/>
    <x v="2"/>
  </r>
  <r>
    <x v="13"/>
    <x v="0"/>
    <x v="7"/>
    <x v="1"/>
  </r>
  <r>
    <x v="13"/>
    <x v="0"/>
    <x v="7"/>
    <x v="5"/>
  </r>
  <r>
    <x v="13"/>
    <x v="1"/>
    <x v="4"/>
    <x v="0"/>
  </r>
  <r>
    <x v="13"/>
    <x v="0"/>
    <x v="0"/>
    <x v="4"/>
  </r>
  <r>
    <x v="13"/>
    <x v="1"/>
    <x v="4"/>
    <x v="0"/>
  </r>
  <r>
    <x v="13"/>
    <x v="1"/>
    <x v="1"/>
    <x v="6"/>
  </r>
  <r>
    <x v="13"/>
    <x v="1"/>
    <x v="1"/>
    <x v="1"/>
  </r>
  <r>
    <x v="13"/>
    <x v="1"/>
    <x v="7"/>
    <x v="2"/>
  </r>
  <r>
    <x v="13"/>
    <x v="0"/>
    <x v="0"/>
    <x v="1"/>
  </r>
  <r>
    <x v="14"/>
    <x v="1"/>
    <x v="4"/>
    <x v="5"/>
  </r>
  <r>
    <x v="14"/>
    <x v="1"/>
    <x v="0"/>
    <x v="0"/>
  </r>
  <r>
    <x v="14"/>
    <x v="1"/>
    <x v="2"/>
    <x v="1"/>
  </r>
  <r>
    <x v="14"/>
    <x v="1"/>
    <x v="0"/>
    <x v="0"/>
  </r>
  <r>
    <x v="14"/>
    <x v="0"/>
    <x v="1"/>
    <x v="0"/>
  </r>
  <r>
    <x v="14"/>
    <x v="1"/>
    <x v="8"/>
    <x v="7"/>
  </r>
  <r>
    <x v="14"/>
    <x v="1"/>
    <x v="3"/>
    <x v="0"/>
  </r>
  <r>
    <x v="14"/>
    <x v="1"/>
    <x v="5"/>
    <x v="0"/>
  </r>
  <r>
    <x v="14"/>
    <x v="0"/>
    <x v="5"/>
    <x v="1"/>
  </r>
  <r>
    <x v="14"/>
    <x v="0"/>
    <x v="3"/>
    <x v="0"/>
  </r>
  <r>
    <x v="14"/>
    <x v="1"/>
    <x v="8"/>
    <x v="5"/>
  </r>
  <r>
    <x v="14"/>
    <x v="1"/>
    <x v="4"/>
    <x v="0"/>
  </r>
  <r>
    <x v="14"/>
    <x v="1"/>
    <x v="1"/>
    <x v="0"/>
  </r>
  <r>
    <x v="14"/>
    <x v="1"/>
    <x v="2"/>
    <x v="0"/>
  </r>
  <r>
    <x v="14"/>
    <x v="0"/>
    <x v="3"/>
    <x v="0"/>
  </r>
  <r>
    <x v="14"/>
    <x v="1"/>
    <x v="6"/>
    <x v="4"/>
  </r>
  <r>
    <x v="14"/>
    <x v="0"/>
    <x v="7"/>
    <x v="4"/>
  </r>
  <r>
    <x v="14"/>
    <x v="0"/>
    <x v="1"/>
    <x v="1"/>
  </r>
  <r>
    <x v="14"/>
    <x v="0"/>
    <x v="1"/>
    <x v="0"/>
  </r>
  <r>
    <x v="15"/>
    <x v="0"/>
    <x v="3"/>
    <x v="5"/>
  </r>
  <r>
    <x v="15"/>
    <x v="0"/>
    <x v="2"/>
    <x v="7"/>
  </r>
  <r>
    <x v="15"/>
    <x v="0"/>
    <x v="3"/>
    <x v="0"/>
  </r>
  <r>
    <x v="15"/>
    <x v="1"/>
    <x v="4"/>
    <x v="0"/>
  </r>
  <r>
    <x v="15"/>
    <x v="1"/>
    <x v="3"/>
    <x v="4"/>
  </r>
  <r>
    <x v="15"/>
    <x v="0"/>
    <x v="3"/>
    <x v="2"/>
  </r>
  <r>
    <x v="15"/>
    <x v="1"/>
    <x v="0"/>
    <x v="2"/>
  </r>
  <r>
    <x v="15"/>
    <x v="1"/>
    <x v="0"/>
    <x v="0"/>
  </r>
  <r>
    <x v="16"/>
    <x v="1"/>
    <x v="2"/>
    <x v="0"/>
  </r>
  <r>
    <x v="16"/>
    <x v="0"/>
    <x v="0"/>
    <x v="1"/>
  </r>
  <r>
    <x v="16"/>
    <x v="1"/>
    <x v="0"/>
    <x v="4"/>
  </r>
  <r>
    <x v="16"/>
    <x v="1"/>
    <x v="5"/>
    <x v="1"/>
  </r>
  <r>
    <x v="16"/>
    <x v="1"/>
    <x v="4"/>
    <x v="7"/>
  </r>
  <r>
    <x v="16"/>
    <x v="1"/>
    <x v="9"/>
    <x v="0"/>
  </r>
  <r>
    <x v="16"/>
    <x v="1"/>
    <x v="7"/>
    <x v="2"/>
  </r>
  <r>
    <x v="16"/>
    <x v="1"/>
    <x v="4"/>
    <x v="6"/>
  </r>
  <r>
    <x v="16"/>
    <x v="1"/>
    <x v="2"/>
    <x v="5"/>
  </r>
  <r>
    <x v="16"/>
    <x v="1"/>
    <x v="4"/>
    <x v="2"/>
  </r>
  <r>
    <x v="16"/>
    <x v="1"/>
    <x v="0"/>
    <x v="4"/>
  </r>
  <r>
    <x v="17"/>
    <x v="0"/>
    <x v="3"/>
    <x v="2"/>
  </r>
  <r>
    <x v="17"/>
    <x v="1"/>
    <x v="0"/>
    <x v="4"/>
  </r>
  <r>
    <x v="17"/>
    <x v="1"/>
    <x v="0"/>
    <x v="4"/>
  </r>
  <r>
    <x v="17"/>
    <x v="1"/>
    <x v="0"/>
    <x v="0"/>
  </r>
  <r>
    <x v="17"/>
    <x v="1"/>
    <x v="1"/>
    <x v="0"/>
  </r>
  <r>
    <x v="17"/>
    <x v="1"/>
    <x v="4"/>
    <x v="0"/>
  </r>
  <r>
    <x v="17"/>
    <x v="1"/>
    <x v="2"/>
    <x v="5"/>
  </r>
  <r>
    <x v="17"/>
    <x v="1"/>
    <x v="5"/>
    <x v="7"/>
  </r>
  <r>
    <x v="17"/>
    <x v="0"/>
    <x v="1"/>
    <x v="0"/>
  </r>
  <r>
    <x v="17"/>
    <x v="1"/>
    <x v="3"/>
    <x v="2"/>
  </r>
  <r>
    <x v="17"/>
    <x v="1"/>
    <x v="2"/>
    <x v="0"/>
  </r>
  <r>
    <x v="17"/>
    <x v="0"/>
    <x v="5"/>
    <x v="0"/>
  </r>
  <r>
    <x v="17"/>
    <x v="1"/>
    <x v="4"/>
    <x v="1"/>
  </r>
  <r>
    <x v="17"/>
    <x v="1"/>
    <x v="4"/>
    <x v="0"/>
  </r>
  <r>
    <x v="18"/>
    <x v="0"/>
    <x v="1"/>
    <x v="4"/>
  </r>
  <r>
    <x v="18"/>
    <x v="1"/>
    <x v="7"/>
    <x v="0"/>
  </r>
  <r>
    <x v="18"/>
    <x v="1"/>
    <x v="3"/>
    <x v="4"/>
  </r>
  <r>
    <x v="18"/>
    <x v="1"/>
    <x v="7"/>
    <x v="0"/>
  </r>
  <r>
    <x v="18"/>
    <x v="0"/>
    <x v="2"/>
    <x v="0"/>
  </r>
  <r>
    <x v="18"/>
    <x v="1"/>
    <x v="0"/>
    <x v="7"/>
  </r>
  <r>
    <x v="18"/>
    <x v="1"/>
    <x v="2"/>
    <x v="7"/>
  </r>
  <r>
    <x v="18"/>
    <x v="0"/>
    <x v="7"/>
    <x v="4"/>
  </r>
  <r>
    <x v="18"/>
    <x v="1"/>
    <x v="0"/>
    <x v="0"/>
  </r>
  <r>
    <x v="18"/>
    <x v="1"/>
    <x v="1"/>
    <x v="5"/>
  </r>
  <r>
    <x v="18"/>
    <x v="1"/>
    <x v="1"/>
    <x v="0"/>
  </r>
  <r>
    <x v="19"/>
    <x v="1"/>
    <x v="3"/>
    <x v="2"/>
  </r>
  <r>
    <x v="19"/>
    <x v="1"/>
    <x v="8"/>
    <x v="1"/>
  </r>
  <r>
    <x v="19"/>
    <x v="1"/>
    <x v="0"/>
    <x v="2"/>
  </r>
  <r>
    <x v="19"/>
    <x v="1"/>
    <x v="8"/>
    <x v="0"/>
  </r>
  <r>
    <x v="19"/>
    <x v="1"/>
    <x v="4"/>
    <x v="4"/>
  </r>
  <r>
    <x v="19"/>
    <x v="1"/>
    <x v="4"/>
    <x v="1"/>
  </r>
  <r>
    <x v="19"/>
    <x v="1"/>
    <x v="0"/>
    <x v="0"/>
  </r>
  <r>
    <x v="19"/>
    <x v="0"/>
    <x v="2"/>
    <x v="1"/>
  </r>
  <r>
    <x v="19"/>
    <x v="1"/>
    <x v="0"/>
    <x v="1"/>
  </r>
  <r>
    <x v="19"/>
    <x v="0"/>
    <x v="0"/>
    <x v="1"/>
  </r>
  <r>
    <x v="19"/>
    <x v="0"/>
    <x v="2"/>
    <x v="2"/>
  </r>
  <r>
    <x v="19"/>
    <x v="1"/>
    <x v="2"/>
    <x v="0"/>
  </r>
  <r>
    <x v="20"/>
    <x v="1"/>
    <x v="4"/>
    <x v="0"/>
  </r>
  <r>
    <x v="20"/>
    <x v="1"/>
    <x v="0"/>
    <x v="2"/>
  </r>
  <r>
    <x v="20"/>
    <x v="1"/>
    <x v="7"/>
    <x v="2"/>
  </r>
  <r>
    <x v="20"/>
    <x v="1"/>
    <x v="1"/>
    <x v="2"/>
  </r>
  <r>
    <x v="20"/>
    <x v="1"/>
    <x v="2"/>
    <x v="1"/>
  </r>
  <r>
    <x v="20"/>
    <x v="1"/>
    <x v="0"/>
    <x v="0"/>
  </r>
  <r>
    <x v="20"/>
    <x v="1"/>
    <x v="2"/>
    <x v="0"/>
  </r>
  <r>
    <x v="20"/>
    <x v="1"/>
    <x v="4"/>
    <x v="5"/>
  </r>
  <r>
    <x v="20"/>
    <x v="1"/>
    <x v="7"/>
    <x v="1"/>
  </r>
  <r>
    <x v="20"/>
    <x v="0"/>
    <x v="3"/>
    <x v="2"/>
  </r>
  <r>
    <x v="20"/>
    <x v="1"/>
    <x v="4"/>
    <x v="1"/>
  </r>
  <r>
    <x v="20"/>
    <x v="1"/>
    <x v="2"/>
    <x v="1"/>
  </r>
  <r>
    <x v="20"/>
    <x v="1"/>
    <x v="3"/>
    <x v="0"/>
  </r>
  <r>
    <x v="20"/>
    <x v="1"/>
    <x v="0"/>
    <x v="1"/>
  </r>
  <r>
    <x v="20"/>
    <x v="1"/>
    <x v="3"/>
    <x v="0"/>
  </r>
  <r>
    <x v="21"/>
    <x v="1"/>
    <x v="0"/>
    <x v="0"/>
  </r>
  <r>
    <x v="21"/>
    <x v="1"/>
    <x v="5"/>
    <x v="0"/>
  </r>
  <r>
    <x v="21"/>
    <x v="1"/>
    <x v="1"/>
    <x v="2"/>
  </r>
  <r>
    <x v="21"/>
    <x v="1"/>
    <x v="0"/>
    <x v="5"/>
  </r>
  <r>
    <x v="21"/>
    <x v="1"/>
    <x v="3"/>
    <x v="0"/>
  </r>
  <r>
    <x v="21"/>
    <x v="0"/>
    <x v="4"/>
    <x v="1"/>
  </r>
  <r>
    <x v="21"/>
    <x v="0"/>
    <x v="7"/>
    <x v="0"/>
  </r>
  <r>
    <x v="21"/>
    <x v="1"/>
    <x v="5"/>
    <x v="4"/>
  </r>
  <r>
    <x v="21"/>
    <x v="0"/>
    <x v="2"/>
    <x v="1"/>
  </r>
  <r>
    <x v="21"/>
    <x v="1"/>
    <x v="1"/>
    <x v="0"/>
  </r>
  <r>
    <x v="21"/>
    <x v="0"/>
    <x v="5"/>
    <x v="4"/>
  </r>
  <r>
    <x v="22"/>
    <x v="1"/>
    <x v="1"/>
    <x v="2"/>
  </r>
  <r>
    <x v="22"/>
    <x v="1"/>
    <x v="7"/>
    <x v="0"/>
  </r>
  <r>
    <x v="22"/>
    <x v="1"/>
    <x v="0"/>
    <x v="2"/>
  </r>
  <r>
    <x v="22"/>
    <x v="1"/>
    <x v="3"/>
    <x v="0"/>
  </r>
  <r>
    <x v="22"/>
    <x v="1"/>
    <x v="0"/>
    <x v="4"/>
  </r>
  <r>
    <x v="23"/>
    <x v="1"/>
    <x v="0"/>
    <x v="5"/>
  </r>
  <r>
    <x v="23"/>
    <x v="0"/>
    <x v="1"/>
    <x v="2"/>
  </r>
  <r>
    <x v="23"/>
    <x v="1"/>
    <x v="1"/>
    <x v="0"/>
  </r>
  <r>
    <x v="23"/>
    <x v="1"/>
    <x v="7"/>
    <x v="0"/>
  </r>
  <r>
    <x v="23"/>
    <x v="1"/>
    <x v="5"/>
    <x v="0"/>
  </r>
  <r>
    <x v="24"/>
    <x v="1"/>
    <x v="4"/>
    <x v="0"/>
  </r>
  <r>
    <x v="24"/>
    <x v="1"/>
    <x v="8"/>
    <x v="0"/>
  </r>
  <r>
    <x v="24"/>
    <x v="1"/>
    <x v="1"/>
    <x v="0"/>
  </r>
  <r>
    <x v="24"/>
    <x v="1"/>
    <x v="2"/>
    <x v="5"/>
  </r>
  <r>
    <x v="24"/>
    <x v="0"/>
    <x v="0"/>
    <x v="5"/>
  </r>
  <r>
    <x v="24"/>
    <x v="1"/>
    <x v="0"/>
    <x v="2"/>
  </r>
  <r>
    <x v="24"/>
    <x v="0"/>
    <x v="2"/>
    <x v="5"/>
  </r>
  <r>
    <x v="24"/>
    <x v="1"/>
    <x v="7"/>
    <x v="1"/>
  </r>
  <r>
    <x v="24"/>
    <x v="1"/>
    <x v="3"/>
    <x v="0"/>
  </r>
  <r>
    <x v="24"/>
    <x v="1"/>
    <x v="4"/>
    <x v="1"/>
  </r>
  <r>
    <x v="25"/>
    <x v="1"/>
    <x v="2"/>
    <x v="1"/>
  </r>
  <r>
    <x v="25"/>
    <x v="1"/>
    <x v="0"/>
    <x v="0"/>
  </r>
  <r>
    <x v="25"/>
    <x v="1"/>
    <x v="2"/>
    <x v="2"/>
  </r>
  <r>
    <x v="25"/>
    <x v="1"/>
    <x v="1"/>
    <x v="5"/>
  </r>
  <r>
    <x v="25"/>
    <x v="1"/>
    <x v="5"/>
    <x v="0"/>
  </r>
  <r>
    <x v="25"/>
    <x v="1"/>
    <x v="4"/>
    <x v="0"/>
  </r>
  <r>
    <x v="25"/>
    <x v="1"/>
    <x v="0"/>
    <x v="0"/>
  </r>
  <r>
    <x v="25"/>
    <x v="1"/>
    <x v="0"/>
    <x v="0"/>
  </r>
  <r>
    <x v="25"/>
    <x v="1"/>
    <x v="3"/>
    <x v="2"/>
  </r>
  <r>
    <x v="25"/>
    <x v="1"/>
    <x v="7"/>
    <x v="7"/>
  </r>
  <r>
    <x v="25"/>
    <x v="0"/>
    <x v="4"/>
    <x v="2"/>
  </r>
  <r>
    <x v="25"/>
    <x v="1"/>
    <x v="3"/>
    <x v="6"/>
  </r>
  <r>
    <x v="25"/>
    <x v="1"/>
    <x v="7"/>
    <x v="0"/>
  </r>
  <r>
    <x v="25"/>
    <x v="1"/>
    <x v="2"/>
    <x v="2"/>
  </r>
  <r>
    <x v="25"/>
    <x v="0"/>
    <x v="4"/>
    <x v="0"/>
  </r>
  <r>
    <x v="25"/>
    <x v="1"/>
    <x v="0"/>
    <x v="0"/>
  </r>
  <r>
    <x v="26"/>
    <x v="1"/>
    <x v="2"/>
    <x v="2"/>
  </r>
  <r>
    <x v="26"/>
    <x v="0"/>
    <x v="1"/>
    <x v="4"/>
  </r>
  <r>
    <x v="26"/>
    <x v="1"/>
    <x v="0"/>
    <x v="6"/>
  </r>
  <r>
    <x v="26"/>
    <x v="0"/>
    <x v="4"/>
    <x v="1"/>
  </r>
  <r>
    <x v="26"/>
    <x v="0"/>
    <x v="5"/>
    <x v="0"/>
  </r>
  <r>
    <x v="26"/>
    <x v="0"/>
    <x v="5"/>
    <x v="1"/>
  </r>
  <r>
    <x v="26"/>
    <x v="1"/>
    <x v="7"/>
    <x v="0"/>
  </r>
  <r>
    <x v="27"/>
    <x v="1"/>
    <x v="0"/>
    <x v="2"/>
  </r>
  <r>
    <x v="27"/>
    <x v="0"/>
    <x v="5"/>
    <x v="0"/>
  </r>
  <r>
    <x v="27"/>
    <x v="1"/>
    <x v="7"/>
    <x v="1"/>
  </r>
  <r>
    <x v="27"/>
    <x v="1"/>
    <x v="3"/>
    <x v="0"/>
  </r>
  <r>
    <x v="27"/>
    <x v="1"/>
    <x v="0"/>
    <x v="0"/>
  </r>
  <r>
    <x v="27"/>
    <x v="1"/>
    <x v="1"/>
    <x v="7"/>
  </r>
  <r>
    <x v="27"/>
    <x v="1"/>
    <x v="1"/>
    <x v="0"/>
  </r>
  <r>
    <x v="27"/>
    <x v="1"/>
    <x v="5"/>
    <x v="5"/>
  </r>
  <r>
    <x v="27"/>
    <x v="1"/>
    <x v="4"/>
    <x v="0"/>
  </r>
  <r>
    <x v="28"/>
    <x v="1"/>
    <x v="0"/>
    <x v="2"/>
  </r>
  <r>
    <x v="28"/>
    <x v="0"/>
    <x v="7"/>
    <x v="0"/>
  </r>
  <r>
    <x v="28"/>
    <x v="1"/>
    <x v="4"/>
    <x v="0"/>
  </r>
  <r>
    <x v="28"/>
    <x v="0"/>
    <x v="7"/>
    <x v="0"/>
  </r>
  <r>
    <x v="28"/>
    <x v="1"/>
    <x v="7"/>
    <x v="0"/>
  </r>
  <r>
    <x v="28"/>
    <x v="1"/>
    <x v="0"/>
    <x v="1"/>
  </r>
  <r>
    <x v="28"/>
    <x v="0"/>
    <x v="4"/>
    <x v="4"/>
  </r>
  <r>
    <x v="28"/>
    <x v="1"/>
    <x v="8"/>
    <x v="0"/>
  </r>
  <r>
    <x v="28"/>
    <x v="1"/>
    <x v="4"/>
    <x v="5"/>
  </r>
  <r>
    <x v="28"/>
    <x v="1"/>
    <x v="7"/>
    <x v="4"/>
  </r>
  <r>
    <x v="29"/>
    <x v="1"/>
    <x v="2"/>
    <x v="0"/>
  </r>
  <r>
    <x v="29"/>
    <x v="1"/>
    <x v="2"/>
    <x v="2"/>
  </r>
  <r>
    <x v="29"/>
    <x v="1"/>
    <x v="0"/>
    <x v="2"/>
  </r>
  <r>
    <x v="29"/>
    <x v="1"/>
    <x v="0"/>
    <x v="6"/>
  </r>
  <r>
    <x v="29"/>
    <x v="1"/>
    <x v="8"/>
    <x v="1"/>
  </r>
  <r>
    <x v="30"/>
    <x v="0"/>
    <x v="3"/>
    <x v="2"/>
  </r>
  <r>
    <x v="30"/>
    <x v="1"/>
    <x v="1"/>
    <x v="0"/>
  </r>
  <r>
    <x v="30"/>
    <x v="1"/>
    <x v="0"/>
    <x v="0"/>
  </r>
  <r>
    <x v="30"/>
    <x v="1"/>
    <x v="1"/>
    <x v="2"/>
  </r>
  <r>
    <x v="30"/>
    <x v="0"/>
    <x v="7"/>
    <x v="4"/>
  </r>
  <r>
    <x v="30"/>
    <x v="1"/>
    <x v="0"/>
    <x v="2"/>
  </r>
  <r>
    <x v="30"/>
    <x v="1"/>
    <x v="1"/>
    <x v="0"/>
  </r>
  <r>
    <x v="30"/>
    <x v="1"/>
    <x v="1"/>
    <x v="3"/>
  </r>
  <r>
    <x v="30"/>
    <x v="0"/>
    <x v="0"/>
    <x v="0"/>
  </r>
  <r>
    <x v="31"/>
    <x v="0"/>
    <x v="2"/>
    <x v="0"/>
  </r>
  <r>
    <x v="31"/>
    <x v="0"/>
    <x v="3"/>
    <x v="8"/>
  </r>
  <r>
    <x v="31"/>
    <x v="1"/>
    <x v="0"/>
    <x v="7"/>
  </r>
  <r>
    <x v="31"/>
    <x v="1"/>
    <x v="1"/>
    <x v="2"/>
  </r>
  <r>
    <x v="31"/>
    <x v="1"/>
    <x v="0"/>
    <x v="1"/>
  </r>
  <r>
    <x v="31"/>
    <x v="1"/>
    <x v="5"/>
    <x v="5"/>
  </r>
  <r>
    <x v="31"/>
    <x v="1"/>
    <x v="5"/>
    <x v="4"/>
  </r>
  <r>
    <x v="32"/>
    <x v="0"/>
    <x v="7"/>
    <x v="1"/>
  </r>
  <r>
    <x v="32"/>
    <x v="0"/>
    <x v="2"/>
    <x v="2"/>
  </r>
  <r>
    <x v="32"/>
    <x v="1"/>
    <x v="0"/>
    <x v="2"/>
  </r>
  <r>
    <x v="33"/>
    <x v="0"/>
    <x v="5"/>
    <x v="0"/>
  </r>
  <r>
    <x v="33"/>
    <x v="1"/>
    <x v="4"/>
    <x v="0"/>
  </r>
  <r>
    <x v="33"/>
    <x v="1"/>
    <x v="5"/>
    <x v="2"/>
  </r>
  <r>
    <x v="33"/>
    <x v="1"/>
    <x v="0"/>
    <x v="1"/>
  </r>
  <r>
    <x v="33"/>
    <x v="1"/>
    <x v="2"/>
    <x v="0"/>
  </r>
  <r>
    <x v="34"/>
    <x v="1"/>
    <x v="3"/>
    <x v="0"/>
  </r>
  <r>
    <x v="34"/>
    <x v="1"/>
    <x v="2"/>
    <x v="6"/>
  </r>
  <r>
    <x v="34"/>
    <x v="0"/>
    <x v="3"/>
    <x v="0"/>
  </r>
  <r>
    <x v="34"/>
    <x v="1"/>
    <x v="0"/>
    <x v="0"/>
  </r>
  <r>
    <x v="34"/>
    <x v="1"/>
    <x v="7"/>
    <x v="2"/>
  </r>
  <r>
    <x v="34"/>
    <x v="0"/>
    <x v="2"/>
    <x v="0"/>
  </r>
  <r>
    <x v="34"/>
    <x v="1"/>
    <x v="4"/>
    <x v="4"/>
  </r>
  <r>
    <x v="34"/>
    <x v="0"/>
    <x v="4"/>
    <x v="2"/>
  </r>
  <r>
    <x v="34"/>
    <x v="1"/>
    <x v="8"/>
    <x v="2"/>
  </r>
  <r>
    <x v="34"/>
    <x v="1"/>
    <x v="0"/>
    <x v="7"/>
  </r>
  <r>
    <x v="34"/>
    <x v="1"/>
    <x v="8"/>
    <x v="0"/>
  </r>
  <r>
    <x v="35"/>
    <x v="1"/>
    <x v="7"/>
    <x v="0"/>
  </r>
  <r>
    <x v="35"/>
    <x v="0"/>
    <x v="4"/>
    <x v="5"/>
  </r>
  <r>
    <x v="35"/>
    <x v="1"/>
    <x v="3"/>
    <x v="0"/>
  </r>
  <r>
    <x v="35"/>
    <x v="1"/>
    <x v="5"/>
    <x v="4"/>
  </r>
  <r>
    <x v="35"/>
    <x v="1"/>
    <x v="2"/>
    <x v="0"/>
  </r>
  <r>
    <x v="35"/>
    <x v="1"/>
    <x v="7"/>
    <x v="1"/>
  </r>
  <r>
    <x v="35"/>
    <x v="1"/>
    <x v="1"/>
    <x v="1"/>
  </r>
  <r>
    <x v="35"/>
    <x v="1"/>
    <x v="2"/>
    <x v="0"/>
  </r>
  <r>
    <x v="35"/>
    <x v="1"/>
    <x v="5"/>
    <x v="0"/>
  </r>
  <r>
    <x v="35"/>
    <x v="0"/>
    <x v="0"/>
    <x v="2"/>
  </r>
  <r>
    <x v="36"/>
    <x v="1"/>
    <x v="5"/>
    <x v="0"/>
  </r>
  <r>
    <x v="36"/>
    <x v="1"/>
    <x v="0"/>
    <x v="4"/>
  </r>
  <r>
    <x v="37"/>
    <x v="1"/>
    <x v="4"/>
    <x v="1"/>
  </r>
  <r>
    <x v="37"/>
    <x v="1"/>
    <x v="2"/>
    <x v="0"/>
  </r>
  <r>
    <x v="37"/>
    <x v="1"/>
    <x v="4"/>
    <x v="1"/>
  </r>
  <r>
    <x v="37"/>
    <x v="1"/>
    <x v="1"/>
    <x v="2"/>
  </r>
  <r>
    <x v="37"/>
    <x v="1"/>
    <x v="2"/>
    <x v="6"/>
  </r>
  <r>
    <x v="37"/>
    <x v="1"/>
    <x v="0"/>
    <x v="1"/>
  </r>
  <r>
    <x v="37"/>
    <x v="1"/>
    <x v="2"/>
    <x v="5"/>
  </r>
  <r>
    <x v="37"/>
    <x v="1"/>
    <x v="2"/>
    <x v="1"/>
  </r>
  <r>
    <x v="38"/>
    <x v="1"/>
    <x v="3"/>
    <x v="1"/>
  </r>
  <r>
    <x v="38"/>
    <x v="1"/>
    <x v="4"/>
    <x v="0"/>
  </r>
  <r>
    <x v="38"/>
    <x v="1"/>
    <x v="2"/>
    <x v="2"/>
  </r>
  <r>
    <x v="38"/>
    <x v="1"/>
    <x v="3"/>
    <x v="2"/>
  </r>
  <r>
    <x v="38"/>
    <x v="1"/>
    <x v="3"/>
    <x v="0"/>
  </r>
  <r>
    <x v="38"/>
    <x v="1"/>
    <x v="2"/>
    <x v="0"/>
  </r>
  <r>
    <x v="38"/>
    <x v="1"/>
    <x v="5"/>
    <x v="0"/>
  </r>
  <r>
    <x v="38"/>
    <x v="1"/>
    <x v="8"/>
    <x v="0"/>
  </r>
  <r>
    <x v="38"/>
    <x v="0"/>
    <x v="1"/>
    <x v="4"/>
  </r>
  <r>
    <x v="39"/>
    <x v="1"/>
    <x v="2"/>
    <x v="0"/>
  </r>
  <r>
    <x v="39"/>
    <x v="1"/>
    <x v="2"/>
    <x v="4"/>
  </r>
  <r>
    <x v="39"/>
    <x v="1"/>
    <x v="0"/>
    <x v="5"/>
  </r>
  <r>
    <x v="39"/>
    <x v="1"/>
    <x v="2"/>
    <x v="4"/>
  </r>
  <r>
    <x v="39"/>
    <x v="1"/>
    <x v="5"/>
    <x v="0"/>
  </r>
  <r>
    <x v="40"/>
    <x v="1"/>
    <x v="0"/>
    <x v="5"/>
  </r>
  <r>
    <x v="40"/>
    <x v="1"/>
    <x v="3"/>
    <x v="4"/>
  </r>
  <r>
    <x v="40"/>
    <x v="1"/>
    <x v="1"/>
    <x v="4"/>
  </r>
  <r>
    <x v="40"/>
    <x v="1"/>
    <x v="4"/>
    <x v="0"/>
  </r>
  <r>
    <x v="40"/>
    <x v="1"/>
    <x v="4"/>
    <x v="5"/>
  </r>
  <r>
    <x v="40"/>
    <x v="1"/>
    <x v="4"/>
    <x v="1"/>
  </r>
  <r>
    <x v="41"/>
    <x v="1"/>
    <x v="3"/>
    <x v="1"/>
  </r>
  <r>
    <x v="41"/>
    <x v="1"/>
    <x v="6"/>
    <x v="0"/>
  </r>
  <r>
    <x v="41"/>
    <x v="1"/>
    <x v="0"/>
    <x v="5"/>
  </r>
  <r>
    <x v="41"/>
    <x v="0"/>
    <x v="2"/>
    <x v="7"/>
  </r>
  <r>
    <x v="41"/>
    <x v="1"/>
    <x v="2"/>
    <x v="6"/>
  </r>
  <r>
    <x v="41"/>
    <x v="0"/>
    <x v="2"/>
    <x v="0"/>
  </r>
  <r>
    <x v="41"/>
    <x v="1"/>
    <x v="5"/>
    <x v="5"/>
  </r>
  <r>
    <x v="41"/>
    <x v="1"/>
    <x v="5"/>
    <x v="0"/>
  </r>
  <r>
    <x v="42"/>
    <x v="0"/>
    <x v="0"/>
    <x v="1"/>
  </r>
  <r>
    <x v="42"/>
    <x v="1"/>
    <x v="4"/>
    <x v="0"/>
  </r>
  <r>
    <x v="42"/>
    <x v="1"/>
    <x v="0"/>
    <x v="0"/>
  </r>
  <r>
    <x v="42"/>
    <x v="1"/>
    <x v="8"/>
    <x v="0"/>
  </r>
  <r>
    <x v="42"/>
    <x v="1"/>
    <x v="3"/>
    <x v="4"/>
  </r>
  <r>
    <x v="42"/>
    <x v="1"/>
    <x v="0"/>
    <x v="4"/>
  </r>
  <r>
    <x v="42"/>
    <x v="1"/>
    <x v="3"/>
    <x v="1"/>
  </r>
  <r>
    <x v="43"/>
    <x v="1"/>
    <x v="2"/>
    <x v="0"/>
  </r>
  <r>
    <x v="43"/>
    <x v="1"/>
    <x v="1"/>
    <x v="5"/>
  </r>
  <r>
    <x v="43"/>
    <x v="1"/>
    <x v="2"/>
    <x v="0"/>
  </r>
  <r>
    <x v="43"/>
    <x v="1"/>
    <x v="3"/>
    <x v="3"/>
  </r>
  <r>
    <x v="43"/>
    <x v="1"/>
    <x v="3"/>
    <x v="1"/>
  </r>
  <r>
    <x v="43"/>
    <x v="0"/>
    <x v="3"/>
    <x v="2"/>
  </r>
  <r>
    <x v="44"/>
    <x v="1"/>
    <x v="5"/>
    <x v="2"/>
  </r>
  <r>
    <x v="44"/>
    <x v="1"/>
    <x v="0"/>
    <x v="0"/>
  </r>
  <r>
    <x v="44"/>
    <x v="1"/>
    <x v="7"/>
    <x v="4"/>
  </r>
  <r>
    <x v="44"/>
    <x v="0"/>
    <x v="0"/>
    <x v="0"/>
  </r>
  <r>
    <x v="44"/>
    <x v="1"/>
    <x v="1"/>
    <x v="0"/>
  </r>
  <r>
    <x v="44"/>
    <x v="0"/>
    <x v="0"/>
    <x v="0"/>
  </r>
  <r>
    <x v="45"/>
    <x v="1"/>
    <x v="1"/>
    <x v="4"/>
  </r>
  <r>
    <x v="45"/>
    <x v="1"/>
    <x v="1"/>
    <x v="4"/>
  </r>
  <r>
    <x v="45"/>
    <x v="1"/>
    <x v="7"/>
    <x v="0"/>
  </r>
  <r>
    <x v="46"/>
    <x v="0"/>
    <x v="0"/>
    <x v="0"/>
  </r>
  <r>
    <x v="46"/>
    <x v="0"/>
    <x v="8"/>
    <x v="1"/>
  </r>
  <r>
    <x v="46"/>
    <x v="1"/>
    <x v="7"/>
    <x v="0"/>
  </r>
  <r>
    <x v="46"/>
    <x v="0"/>
    <x v="0"/>
    <x v="0"/>
  </r>
  <r>
    <x v="46"/>
    <x v="1"/>
    <x v="0"/>
    <x v="0"/>
  </r>
  <r>
    <x v="46"/>
    <x v="1"/>
    <x v="3"/>
    <x v="2"/>
  </r>
  <r>
    <x v="46"/>
    <x v="1"/>
    <x v="5"/>
    <x v="0"/>
  </r>
  <r>
    <x v="46"/>
    <x v="1"/>
    <x v="0"/>
    <x v="2"/>
  </r>
  <r>
    <x v="46"/>
    <x v="0"/>
    <x v="0"/>
    <x v="0"/>
  </r>
  <r>
    <x v="47"/>
    <x v="1"/>
    <x v="3"/>
    <x v="7"/>
  </r>
  <r>
    <x v="47"/>
    <x v="1"/>
    <x v="0"/>
    <x v="5"/>
  </r>
  <r>
    <x v="47"/>
    <x v="1"/>
    <x v="1"/>
    <x v="0"/>
  </r>
  <r>
    <x v="47"/>
    <x v="0"/>
    <x v="4"/>
    <x v="0"/>
  </r>
  <r>
    <x v="47"/>
    <x v="1"/>
    <x v="7"/>
    <x v="0"/>
  </r>
  <r>
    <x v="47"/>
    <x v="0"/>
    <x v="3"/>
    <x v="0"/>
  </r>
  <r>
    <x v="47"/>
    <x v="1"/>
    <x v="1"/>
    <x v="1"/>
  </r>
  <r>
    <x v="48"/>
    <x v="1"/>
    <x v="2"/>
    <x v="1"/>
  </r>
  <r>
    <x v="48"/>
    <x v="1"/>
    <x v="5"/>
    <x v="0"/>
  </r>
  <r>
    <x v="48"/>
    <x v="0"/>
    <x v="7"/>
    <x v="0"/>
  </r>
  <r>
    <x v="48"/>
    <x v="1"/>
    <x v="1"/>
    <x v="0"/>
  </r>
  <r>
    <x v="48"/>
    <x v="1"/>
    <x v="5"/>
    <x v="0"/>
  </r>
  <r>
    <x v="49"/>
    <x v="1"/>
    <x v="4"/>
    <x v="4"/>
  </r>
  <r>
    <x v="49"/>
    <x v="1"/>
    <x v="1"/>
    <x v="0"/>
  </r>
  <r>
    <x v="49"/>
    <x v="0"/>
    <x v="0"/>
    <x v="0"/>
  </r>
  <r>
    <x v="49"/>
    <x v="1"/>
    <x v="7"/>
    <x v="5"/>
  </r>
  <r>
    <x v="50"/>
    <x v="1"/>
    <x v="0"/>
    <x v="1"/>
  </r>
  <r>
    <x v="50"/>
    <x v="1"/>
    <x v="2"/>
    <x v="5"/>
  </r>
  <r>
    <x v="50"/>
    <x v="1"/>
    <x v="2"/>
    <x v="0"/>
  </r>
  <r>
    <x v="50"/>
    <x v="1"/>
    <x v="4"/>
    <x v="2"/>
  </r>
  <r>
    <x v="51"/>
    <x v="1"/>
    <x v="5"/>
    <x v="2"/>
  </r>
  <r>
    <x v="51"/>
    <x v="1"/>
    <x v="1"/>
    <x v="2"/>
  </r>
  <r>
    <x v="51"/>
    <x v="0"/>
    <x v="0"/>
    <x v="6"/>
  </r>
  <r>
    <x v="52"/>
    <x v="0"/>
    <x v="5"/>
    <x v="0"/>
  </r>
  <r>
    <x v="52"/>
    <x v="1"/>
    <x v="2"/>
    <x v="7"/>
  </r>
  <r>
    <x v="52"/>
    <x v="1"/>
    <x v="2"/>
    <x v="0"/>
  </r>
  <r>
    <x v="53"/>
    <x v="1"/>
    <x v="3"/>
    <x v="5"/>
  </r>
  <r>
    <x v="53"/>
    <x v="1"/>
    <x v="3"/>
    <x v="0"/>
  </r>
  <r>
    <x v="53"/>
    <x v="1"/>
    <x v="1"/>
    <x v="0"/>
  </r>
  <r>
    <x v="53"/>
    <x v="1"/>
    <x v="0"/>
    <x v="2"/>
  </r>
  <r>
    <x v="53"/>
    <x v="1"/>
    <x v="3"/>
    <x v="7"/>
  </r>
  <r>
    <x v="53"/>
    <x v="1"/>
    <x v="1"/>
    <x v="0"/>
  </r>
  <r>
    <x v="54"/>
    <x v="1"/>
    <x v="3"/>
    <x v="5"/>
  </r>
  <r>
    <x v="54"/>
    <x v="1"/>
    <x v="2"/>
    <x v="2"/>
  </r>
  <r>
    <x v="54"/>
    <x v="1"/>
    <x v="0"/>
    <x v="4"/>
  </r>
  <r>
    <x v="54"/>
    <x v="1"/>
    <x v="5"/>
    <x v="0"/>
  </r>
  <r>
    <x v="54"/>
    <x v="1"/>
    <x v="0"/>
    <x v="1"/>
  </r>
  <r>
    <x v="55"/>
    <x v="1"/>
    <x v="1"/>
    <x v="4"/>
  </r>
  <r>
    <x v="55"/>
    <x v="1"/>
    <x v="4"/>
    <x v="0"/>
  </r>
  <r>
    <x v="55"/>
    <x v="1"/>
    <x v="3"/>
    <x v="1"/>
  </r>
  <r>
    <x v="56"/>
    <x v="1"/>
    <x v="8"/>
    <x v="0"/>
  </r>
  <r>
    <x v="56"/>
    <x v="1"/>
    <x v="0"/>
    <x v="4"/>
  </r>
  <r>
    <x v="57"/>
    <x v="1"/>
    <x v="0"/>
    <x v="0"/>
  </r>
  <r>
    <x v="57"/>
    <x v="1"/>
    <x v="0"/>
    <x v="0"/>
  </r>
  <r>
    <x v="57"/>
    <x v="1"/>
    <x v="3"/>
    <x v="5"/>
  </r>
  <r>
    <x v="58"/>
    <x v="1"/>
    <x v="2"/>
    <x v="7"/>
  </r>
  <r>
    <x v="58"/>
    <x v="1"/>
    <x v="5"/>
    <x v="1"/>
  </r>
  <r>
    <x v="58"/>
    <x v="1"/>
    <x v="2"/>
    <x v="1"/>
  </r>
  <r>
    <x v="58"/>
    <x v="0"/>
    <x v="1"/>
    <x v="1"/>
  </r>
  <r>
    <x v="59"/>
    <x v="1"/>
    <x v="0"/>
    <x v="0"/>
  </r>
  <r>
    <x v="59"/>
    <x v="1"/>
    <x v="0"/>
    <x v="1"/>
  </r>
  <r>
    <x v="59"/>
    <x v="0"/>
    <x v="4"/>
    <x v="0"/>
  </r>
  <r>
    <x v="59"/>
    <x v="1"/>
    <x v="1"/>
    <x v="1"/>
  </r>
  <r>
    <x v="60"/>
    <x v="0"/>
    <x v="2"/>
    <x v="4"/>
  </r>
  <r>
    <x v="60"/>
    <x v="0"/>
    <x v="1"/>
    <x v="5"/>
  </r>
  <r>
    <x v="60"/>
    <x v="1"/>
    <x v="5"/>
    <x v="0"/>
  </r>
  <r>
    <x v="60"/>
    <x v="1"/>
    <x v="2"/>
    <x v="4"/>
  </r>
  <r>
    <x v="60"/>
    <x v="0"/>
    <x v="7"/>
    <x v="2"/>
  </r>
  <r>
    <x v="60"/>
    <x v="1"/>
    <x v="0"/>
    <x v="0"/>
  </r>
  <r>
    <x v="60"/>
    <x v="1"/>
    <x v="2"/>
    <x v="5"/>
  </r>
  <r>
    <x v="61"/>
    <x v="0"/>
    <x v="2"/>
    <x v="0"/>
  </r>
  <r>
    <x v="61"/>
    <x v="1"/>
    <x v="3"/>
    <x v="4"/>
  </r>
  <r>
    <x v="61"/>
    <x v="1"/>
    <x v="0"/>
    <x v="0"/>
  </r>
  <r>
    <x v="61"/>
    <x v="1"/>
    <x v="3"/>
    <x v="0"/>
  </r>
  <r>
    <x v="62"/>
    <x v="1"/>
    <x v="2"/>
    <x v="7"/>
  </r>
  <r>
    <x v="63"/>
    <x v="0"/>
    <x v="2"/>
    <x v="0"/>
  </r>
  <r>
    <x v="63"/>
    <x v="0"/>
    <x v="8"/>
    <x v="7"/>
  </r>
  <r>
    <x v="63"/>
    <x v="1"/>
    <x v="0"/>
    <x v="1"/>
  </r>
  <r>
    <x v="63"/>
    <x v="1"/>
    <x v="5"/>
    <x v="5"/>
  </r>
  <r>
    <x v="63"/>
    <x v="0"/>
    <x v="7"/>
    <x v="0"/>
  </r>
  <r>
    <x v="63"/>
    <x v="1"/>
    <x v="0"/>
    <x v="4"/>
  </r>
  <r>
    <x v="64"/>
    <x v="1"/>
    <x v="5"/>
    <x v="0"/>
  </r>
  <r>
    <x v="64"/>
    <x v="1"/>
    <x v="0"/>
    <x v="0"/>
  </r>
  <r>
    <x v="64"/>
    <x v="0"/>
    <x v="0"/>
    <x v="1"/>
  </r>
  <r>
    <x v="64"/>
    <x v="1"/>
    <x v="6"/>
    <x v="4"/>
  </r>
  <r>
    <x v="64"/>
    <x v="1"/>
    <x v="2"/>
    <x v="4"/>
  </r>
  <r>
    <x v="64"/>
    <x v="1"/>
    <x v="2"/>
    <x v="7"/>
  </r>
  <r>
    <x v="64"/>
    <x v="0"/>
    <x v="7"/>
    <x v="0"/>
  </r>
  <r>
    <x v="64"/>
    <x v="1"/>
    <x v="1"/>
    <x v="1"/>
  </r>
  <r>
    <x v="65"/>
    <x v="0"/>
    <x v="1"/>
    <x v="2"/>
  </r>
  <r>
    <x v="65"/>
    <x v="0"/>
    <x v="2"/>
    <x v="2"/>
  </r>
  <r>
    <x v="65"/>
    <x v="1"/>
    <x v="4"/>
    <x v="6"/>
  </r>
  <r>
    <x v="65"/>
    <x v="1"/>
    <x v="3"/>
    <x v="0"/>
  </r>
  <r>
    <x v="65"/>
    <x v="0"/>
    <x v="1"/>
    <x v="0"/>
  </r>
  <r>
    <x v="65"/>
    <x v="1"/>
    <x v="3"/>
    <x v="0"/>
  </r>
  <r>
    <x v="65"/>
    <x v="1"/>
    <x v="3"/>
    <x v="0"/>
  </r>
  <r>
    <x v="65"/>
    <x v="1"/>
    <x v="1"/>
    <x v="4"/>
  </r>
  <r>
    <x v="65"/>
    <x v="1"/>
    <x v="7"/>
    <x v="0"/>
  </r>
  <r>
    <x v="66"/>
    <x v="2"/>
    <x v="10"/>
    <x v="9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08">
  <r>
    <x v="0"/>
    <x v="0"/>
    <x v="0"/>
    <x v="0"/>
    <x v="0"/>
  </r>
  <r>
    <x v="0"/>
    <x v="0"/>
    <x v="0"/>
    <x v="1"/>
    <x v="1"/>
  </r>
  <r>
    <x v="0"/>
    <x v="0"/>
    <x v="0"/>
    <x v="2"/>
    <x v="1"/>
  </r>
  <r>
    <x v="1"/>
    <x v="0"/>
    <x v="0"/>
    <x v="3"/>
    <x v="1"/>
  </r>
  <r>
    <x v="0"/>
    <x v="0"/>
    <x v="0"/>
    <x v="4"/>
    <x v="2"/>
  </r>
  <r>
    <x v="1"/>
    <x v="0"/>
    <x v="0"/>
    <x v="1"/>
    <x v="0"/>
  </r>
  <r>
    <x v="0"/>
    <x v="0"/>
    <x v="0"/>
    <x v="4"/>
    <x v="0"/>
  </r>
  <r>
    <x v="0"/>
    <x v="0"/>
    <x v="0"/>
    <x v="0"/>
    <x v="3"/>
  </r>
  <r>
    <x v="0"/>
    <x v="0"/>
    <x v="0"/>
    <x v="2"/>
    <x v="2"/>
  </r>
  <r>
    <x v="0"/>
    <x v="0"/>
    <x v="1"/>
    <x v="5"/>
    <x v="1"/>
  </r>
  <r>
    <x v="1"/>
    <x v="0"/>
    <x v="0"/>
    <x v="0"/>
    <x v="2"/>
  </r>
  <r>
    <x v="0"/>
    <x v="0"/>
    <x v="0"/>
    <x v="4"/>
    <x v="2"/>
  </r>
  <r>
    <x v="0"/>
    <x v="0"/>
    <x v="0"/>
    <x v="5"/>
    <x v="0"/>
  </r>
  <r>
    <x v="0"/>
    <x v="0"/>
    <x v="0"/>
    <x v="1"/>
    <x v="2"/>
  </r>
  <r>
    <x v="0"/>
    <x v="0"/>
    <x v="0"/>
    <x v="5"/>
    <x v="0"/>
  </r>
  <r>
    <x v="1"/>
    <x v="1"/>
    <x v="0"/>
    <x v="1"/>
    <x v="0"/>
  </r>
  <r>
    <x v="0"/>
    <x v="1"/>
    <x v="0"/>
    <x v="6"/>
    <x v="0"/>
  </r>
  <r>
    <x v="0"/>
    <x v="1"/>
    <x v="0"/>
    <x v="3"/>
    <x v="1"/>
  </r>
  <r>
    <x v="0"/>
    <x v="1"/>
    <x v="0"/>
    <x v="1"/>
    <x v="3"/>
  </r>
  <r>
    <x v="0"/>
    <x v="1"/>
    <x v="0"/>
    <x v="5"/>
    <x v="0"/>
  </r>
  <r>
    <x v="0"/>
    <x v="1"/>
    <x v="1"/>
    <x v="0"/>
    <x v="2"/>
  </r>
  <r>
    <x v="0"/>
    <x v="1"/>
    <x v="1"/>
    <x v="2"/>
    <x v="0"/>
  </r>
  <r>
    <x v="0"/>
    <x v="1"/>
    <x v="0"/>
    <x v="6"/>
    <x v="4"/>
  </r>
  <r>
    <x v="0"/>
    <x v="1"/>
    <x v="1"/>
    <x v="4"/>
    <x v="2"/>
  </r>
  <r>
    <x v="0"/>
    <x v="1"/>
    <x v="0"/>
    <x v="3"/>
    <x v="0"/>
  </r>
  <r>
    <x v="0"/>
    <x v="1"/>
    <x v="1"/>
    <x v="6"/>
    <x v="4"/>
  </r>
  <r>
    <x v="0"/>
    <x v="2"/>
    <x v="0"/>
    <x v="3"/>
    <x v="1"/>
  </r>
  <r>
    <x v="1"/>
    <x v="2"/>
    <x v="0"/>
    <x v="2"/>
    <x v="0"/>
  </r>
  <r>
    <x v="0"/>
    <x v="2"/>
    <x v="0"/>
    <x v="1"/>
    <x v="1"/>
  </r>
  <r>
    <x v="0"/>
    <x v="2"/>
    <x v="0"/>
    <x v="5"/>
    <x v="0"/>
  </r>
  <r>
    <x v="0"/>
    <x v="2"/>
    <x v="0"/>
    <x v="1"/>
    <x v="4"/>
  </r>
  <r>
    <x v="0"/>
    <x v="3"/>
    <x v="0"/>
    <x v="1"/>
    <x v="3"/>
  </r>
  <r>
    <x v="0"/>
    <x v="3"/>
    <x v="1"/>
    <x v="3"/>
    <x v="1"/>
  </r>
  <r>
    <x v="0"/>
    <x v="3"/>
    <x v="0"/>
    <x v="3"/>
    <x v="0"/>
  </r>
  <r>
    <x v="0"/>
    <x v="3"/>
    <x v="0"/>
    <x v="2"/>
    <x v="0"/>
  </r>
  <r>
    <x v="0"/>
    <x v="3"/>
    <x v="0"/>
    <x v="6"/>
    <x v="0"/>
  </r>
  <r>
    <x v="0"/>
    <x v="4"/>
    <x v="0"/>
    <x v="0"/>
    <x v="0"/>
  </r>
  <r>
    <x v="1"/>
    <x v="4"/>
    <x v="0"/>
    <x v="7"/>
    <x v="0"/>
  </r>
  <r>
    <x v="0"/>
    <x v="4"/>
    <x v="0"/>
    <x v="3"/>
    <x v="0"/>
  </r>
  <r>
    <x v="0"/>
    <x v="4"/>
    <x v="0"/>
    <x v="4"/>
    <x v="3"/>
  </r>
  <r>
    <x v="0"/>
    <x v="4"/>
    <x v="1"/>
    <x v="1"/>
    <x v="3"/>
  </r>
  <r>
    <x v="0"/>
    <x v="4"/>
    <x v="0"/>
    <x v="1"/>
    <x v="1"/>
  </r>
  <r>
    <x v="1"/>
    <x v="4"/>
    <x v="1"/>
    <x v="4"/>
    <x v="3"/>
  </r>
  <r>
    <x v="0"/>
    <x v="4"/>
    <x v="0"/>
    <x v="2"/>
    <x v="2"/>
  </r>
  <r>
    <x v="1"/>
    <x v="4"/>
    <x v="0"/>
    <x v="5"/>
    <x v="0"/>
  </r>
  <r>
    <x v="0"/>
    <x v="4"/>
    <x v="0"/>
    <x v="0"/>
    <x v="2"/>
  </r>
  <r>
    <x v="0"/>
    <x v="5"/>
    <x v="0"/>
    <x v="4"/>
    <x v="2"/>
  </r>
  <r>
    <x v="0"/>
    <x v="5"/>
    <x v="0"/>
    <x v="1"/>
    <x v="0"/>
  </r>
  <r>
    <x v="0"/>
    <x v="5"/>
    <x v="0"/>
    <x v="4"/>
    <x v="1"/>
  </r>
  <r>
    <x v="0"/>
    <x v="5"/>
    <x v="0"/>
    <x v="3"/>
    <x v="3"/>
  </r>
  <r>
    <x v="0"/>
    <x v="5"/>
    <x v="0"/>
    <x v="6"/>
    <x v="0"/>
  </r>
  <r>
    <x v="0"/>
    <x v="5"/>
    <x v="0"/>
    <x v="0"/>
    <x v="0"/>
  </r>
  <r>
    <x v="0"/>
    <x v="5"/>
    <x v="0"/>
    <x v="1"/>
    <x v="0"/>
  </r>
  <r>
    <x v="0"/>
    <x v="5"/>
    <x v="0"/>
    <x v="1"/>
    <x v="0"/>
  </r>
  <r>
    <x v="1"/>
    <x v="5"/>
    <x v="0"/>
    <x v="5"/>
    <x v="1"/>
  </r>
  <r>
    <x v="0"/>
    <x v="5"/>
    <x v="0"/>
    <x v="2"/>
    <x v="5"/>
  </r>
  <r>
    <x v="0"/>
    <x v="5"/>
    <x v="1"/>
    <x v="0"/>
    <x v="1"/>
  </r>
  <r>
    <x v="1"/>
    <x v="5"/>
    <x v="0"/>
    <x v="5"/>
    <x v="6"/>
  </r>
  <r>
    <x v="0"/>
    <x v="5"/>
    <x v="0"/>
    <x v="2"/>
    <x v="0"/>
  </r>
  <r>
    <x v="1"/>
    <x v="5"/>
    <x v="0"/>
    <x v="4"/>
    <x v="1"/>
  </r>
  <r>
    <x v="0"/>
    <x v="5"/>
    <x v="1"/>
    <x v="0"/>
    <x v="0"/>
  </r>
  <r>
    <x v="1"/>
    <x v="5"/>
    <x v="0"/>
    <x v="1"/>
    <x v="0"/>
  </r>
  <r>
    <x v="1"/>
    <x v="6"/>
    <x v="0"/>
    <x v="4"/>
    <x v="1"/>
  </r>
  <r>
    <x v="0"/>
    <x v="6"/>
    <x v="1"/>
    <x v="3"/>
    <x v="4"/>
  </r>
  <r>
    <x v="0"/>
    <x v="6"/>
    <x v="0"/>
    <x v="1"/>
    <x v="6"/>
  </r>
  <r>
    <x v="0"/>
    <x v="6"/>
    <x v="1"/>
    <x v="0"/>
    <x v="2"/>
  </r>
  <r>
    <x v="0"/>
    <x v="6"/>
    <x v="1"/>
    <x v="6"/>
    <x v="0"/>
  </r>
  <r>
    <x v="0"/>
    <x v="6"/>
    <x v="1"/>
    <x v="6"/>
    <x v="2"/>
  </r>
  <r>
    <x v="0"/>
    <x v="6"/>
    <x v="0"/>
    <x v="2"/>
    <x v="0"/>
  </r>
  <r>
    <x v="0"/>
    <x v="7"/>
    <x v="0"/>
    <x v="1"/>
    <x v="1"/>
  </r>
  <r>
    <x v="0"/>
    <x v="7"/>
    <x v="1"/>
    <x v="6"/>
    <x v="0"/>
  </r>
  <r>
    <x v="1"/>
    <x v="7"/>
    <x v="0"/>
    <x v="2"/>
    <x v="2"/>
  </r>
  <r>
    <x v="0"/>
    <x v="7"/>
    <x v="0"/>
    <x v="5"/>
    <x v="0"/>
  </r>
  <r>
    <x v="1"/>
    <x v="7"/>
    <x v="0"/>
    <x v="1"/>
    <x v="0"/>
  </r>
  <r>
    <x v="1"/>
    <x v="7"/>
    <x v="0"/>
    <x v="3"/>
    <x v="5"/>
  </r>
  <r>
    <x v="1"/>
    <x v="7"/>
    <x v="0"/>
    <x v="3"/>
    <x v="0"/>
  </r>
  <r>
    <x v="0"/>
    <x v="7"/>
    <x v="0"/>
    <x v="6"/>
    <x v="3"/>
  </r>
  <r>
    <x v="0"/>
    <x v="7"/>
    <x v="0"/>
    <x v="0"/>
    <x v="0"/>
  </r>
  <r>
    <x v="0"/>
    <x v="8"/>
    <x v="0"/>
    <x v="1"/>
    <x v="1"/>
  </r>
  <r>
    <x v="0"/>
    <x v="8"/>
    <x v="1"/>
    <x v="2"/>
    <x v="0"/>
  </r>
  <r>
    <x v="0"/>
    <x v="8"/>
    <x v="0"/>
    <x v="0"/>
    <x v="0"/>
  </r>
  <r>
    <x v="0"/>
    <x v="8"/>
    <x v="1"/>
    <x v="2"/>
    <x v="0"/>
  </r>
  <r>
    <x v="0"/>
    <x v="8"/>
    <x v="0"/>
    <x v="2"/>
    <x v="0"/>
  </r>
  <r>
    <x v="1"/>
    <x v="8"/>
    <x v="0"/>
    <x v="1"/>
    <x v="2"/>
  </r>
  <r>
    <x v="0"/>
    <x v="8"/>
    <x v="1"/>
    <x v="0"/>
    <x v="4"/>
  </r>
  <r>
    <x v="1"/>
    <x v="8"/>
    <x v="0"/>
    <x v="7"/>
    <x v="0"/>
  </r>
  <r>
    <x v="0"/>
    <x v="8"/>
    <x v="0"/>
    <x v="0"/>
    <x v="3"/>
  </r>
  <r>
    <x v="0"/>
    <x v="8"/>
    <x v="0"/>
    <x v="2"/>
    <x v="4"/>
  </r>
  <r>
    <x v="0"/>
    <x v="9"/>
    <x v="0"/>
    <x v="4"/>
    <x v="0"/>
  </r>
  <r>
    <x v="0"/>
    <x v="9"/>
    <x v="0"/>
    <x v="4"/>
    <x v="1"/>
  </r>
  <r>
    <x v="1"/>
    <x v="9"/>
    <x v="0"/>
    <x v="1"/>
    <x v="1"/>
  </r>
  <r>
    <x v="0"/>
    <x v="9"/>
    <x v="0"/>
    <x v="1"/>
    <x v="6"/>
  </r>
  <r>
    <x v="0"/>
    <x v="9"/>
    <x v="0"/>
    <x v="7"/>
    <x v="2"/>
  </r>
  <r>
    <x v="1"/>
    <x v="10"/>
    <x v="1"/>
    <x v="5"/>
    <x v="1"/>
  </r>
  <r>
    <x v="0"/>
    <x v="10"/>
    <x v="0"/>
    <x v="3"/>
    <x v="0"/>
  </r>
  <r>
    <x v="0"/>
    <x v="10"/>
    <x v="0"/>
    <x v="1"/>
    <x v="0"/>
  </r>
  <r>
    <x v="0"/>
    <x v="10"/>
    <x v="0"/>
    <x v="3"/>
    <x v="1"/>
  </r>
  <r>
    <x v="0"/>
    <x v="10"/>
    <x v="1"/>
    <x v="2"/>
    <x v="4"/>
  </r>
  <r>
    <x v="1"/>
    <x v="10"/>
    <x v="0"/>
    <x v="1"/>
    <x v="1"/>
  </r>
  <r>
    <x v="0"/>
    <x v="10"/>
    <x v="0"/>
    <x v="3"/>
    <x v="0"/>
  </r>
  <r>
    <x v="0"/>
    <x v="10"/>
    <x v="0"/>
    <x v="3"/>
    <x v="7"/>
  </r>
  <r>
    <x v="0"/>
    <x v="10"/>
    <x v="1"/>
    <x v="1"/>
    <x v="0"/>
  </r>
  <r>
    <x v="1"/>
    <x v="11"/>
    <x v="1"/>
    <x v="4"/>
    <x v="0"/>
  </r>
  <r>
    <x v="1"/>
    <x v="11"/>
    <x v="1"/>
    <x v="5"/>
    <x v="8"/>
  </r>
  <r>
    <x v="1"/>
    <x v="11"/>
    <x v="0"/>
    <x v="1"/>
    <x v="5"/>
  </r>
  <r>
    <x v="0"/>
    <x v="11"/>
    <x v="0"/>
    <x v="3"/>
    <x v="1"/>
  </r>
  <r>
    <x v="0"/>
    <x v="11"/>
    <x v="0"/>
    <x v="1"/>
    <x v="2"/>
  </r>
  <r>
    <x v="0"/>
    <x v="11"/>
    <x v="0"/>
    <x v="6"/>
    <x v="3"/>
  </r>
  <r>
    <x v="0"/>
    <x v="11"/>
    <x v="0"/>
    <x v="6"/>
    <x v="4"/>
  </r>
  <r>
    <x v="1"/>
    <x v="12"/>
    <x v="1"/>
    <x v="2"/>
    <x v="2"/>
  </r>
  <r>
    <x v="0"/>
    <x v="12"/>
    <x v="1"/>
    <x v="4"/>
    <x v="1"/>
  </r>
  <r>
    <x v="0"/>
    <x v="12"/>
    <x v="0"/>
    <x v="1"/>
    <x v="1"/>
  </r>
  <r>
    <x v="1"/>
    <x v="13"/>
    <x v="1"/>
    <x v="6"/>
    <x v="0"/>
  </r>
  <r>
    <x v="0"/>
    <x v="13"/>
    <x v="0"/>
    <x v="0"/>
    <x v="0"/>
  </r>
  <r>
    <x v="0"/>
    <x v="13"/>
    <x v="0"/>
    <x v="6"/>
    <x v="1"/>
  </r>
  <r>
    <x v="0"/>
    <x v="13"/>
    <x v="0"/>
    <x v="1"/>
    <x v="2"/>
  </r>
  <r>
    <x v="0"/>
    <x v="13"/>
    <x v="0"/>
    <x v="4"/>
    <x v="0"/>
  </r>
  <r>
    <x v="0"/>
    <x v="14"/>
    <x v="0"/>
    <x v="5"/>
    <x v="0"/>
  </r>
  <r>
    <x v="0"/>
    <x v="14"/>
    <x v="0"/>
    <x v="4"/>
    <x v="6"/>
  </r>
  <r>
    <x v="0"/>
    <x v="14"/>
    <x v="1"/>
    <x v="5"/>
    <x v="0"/>
  </r>
  <r>
    <x v="1"/>
    <x v="14"/>
    <x v="0"/>
    <x v="1"/>
    <x v="0"/>
  </r>
  <r>
    <x v="1"/>
    <x v="14"/>
    <x v="0"/>
    <x v="2"/>
    <x v="1"/>
  </r>
  <r>
    <x v="1"/>
    <x v="14"/>
    <x v="1"/>
    <x v="4"/>
    <x v="0"/>
  </r>
  <r>
    <x v="0"/>
    <x v="14"/>
    <x v="0"/>
    <x v="0"/>
    <x v="4"/>
  </r>
  <r>
    <x v="0"/>
    <x v="14"/>
    <x v="1"/>
    <x v="0"/>
    <x v="1"/>
  </r>
  <r>
    <x v="1"/>
    <x v="14"/>
    <x v="0"/>
    <x v="7"/>
    <x v="1"/>
  </r>
  <r>
    <x v="0"/>
    <x v="14"/>
    <x v="0"/>
    <x v="1"/>
    <x v="5"/>
  </r>
  <r>
    <x v="0"/>
    <x v="14"/>
    <x v="0"/>
    <x v="7"/>
    <x v="0"/>
  </r>
  <r>
    <x v="0"/>
    <x v="15"/>
    <x v="0"/>
    <x v="2"/>
    <x v="0"/>
  </r>
  <r>
    <x v="0"/>
    <x v="15"/>
    <x v="1"/>
    <x v="0"/>
    <x v="3"/>
  </r>
  <r>
    <x v="0"/>
    <x v="15"/>
    <x v="0"/>
    <x v="5"/>
    <x v="0"/>
  </r>
  <r>
    <x v="1"/>
    <x v="15"/>
    <x v="0"/>
    <x v="6"/>
    <x v="4"/>
  </r>
  <r>
    <x v="0"/>
    <x v="15"/>
    <x v="0"/>
    <x v="4"/>
    <x v="0"/>
  </r>
  <r>
    <x v="0"/>
    <x v="15"/>
    <x v="0"/>
    <x v="2"/>
    <x v="2"/>
  </r>
  <r>
    <x v="0"/>
    <x v="15"/>
    <x v="0"/>
    <x v="3"/>
    <x v="2"/>
  </r>
  <r>
    <x v="1"/>
    <x v="15"/>
    <x v="0"/>
    <x v="4"/>
    <x v="0"/>
  </r>
  <r>
    <x v="1"/>
    <x v="15"/>
    <x v="0"/>
    <x v="6"/>
    <x v="0"/>
  </r>
  <r>
    <x v="0"/>
    <x v="15"/>
    <x v="1"/>
    <x v="1"/>
    <x v="1"/>
  </r>
  <r>
    <x v="1"/>
    <x v="16"/>
    <x v="0"/>
    <x v="6"/>
    <x v="0"/>
  </r>
  <r>
    <x v="0"/>
    <x v="16"/>
    <x v="0"/>
    <x v="1"/>
    <x v="4"/>
  </r>
  <r>
    <x v="1"/>
    <x v="17"/>
    <x v="0"/>
    <x v="0"/>
    <x v="2"/>
  </r>
  <r>
    <x v="1"/>
    <x v="17"/>
    <x v="0"/>
    <x v="4"/>
    <x v="0"/>
  </r>
  <r>
    <x v="0"/>
    <x v="17"/>
    <x v="0"/>
    <x v="0"/>
    <x v="2"/>
  </r>
  <r>
    <x v="0"/>
    <x v="17"/>
    <x v="0"/>
    <x v="3"/>
    <x v="1"/>
  </r>
  <r>
    <x v="0"/>
    <x v="17"/>
    <x v="0"/>
    <x v="4"/>
    <x v="6"/>
  </r>
  <r>
    <x v="1"/>
    <x v="17"/>
    <x v="0"/>
    <x v="1"/>
    <x v="2"/>
  </r>
  <r>
    <x v="0"/>
    <x v="17"/>
    <x v="0"/>
    <x v="4"/>
    <x v="3"/>
  </r>
  <r>
    <x v="0"/>
    <x v="17"/>
    <x v="0"/>
    <x v="4"/>
    <x v="2"/>
  </r>
  <r>
    <x v="1"/>
    <x v="18"/>
    <x v="0"/>
    <x v="5"/>
    <x v="2"/>
  </r>
  <r>
    <x v="0"/>
    <x v="18"/>
    <x v="0"/>
    <x v="0"/>
    <x v="0"/>
  </r>
  <r>
    <x v="0"/>
    <x v="18"/>
    <x v="0"/>
    <x v="4"/>
    <x v="1"/>
  </r>
  <r>
    <x v="0"/>
    <x v="18"/>
    <x v="0"/>
    <x v="5"/>
    <x v="1"/>
  </r>
  <r>
    <x v="0"/>
    <x v="18"/>
    <x v="0"/>
    <x v="5"/>
    <x v="0"/>
  </r>
  <r>
    <x v="1"/>
    <x v="18"/>
    <x v="0"/>
    <x v="4"/>
    <x v="0"/>
  </r>
  <r>
    <x v="0"/>
    <x v="18"/>
    <x v="0"/>
    <x v="6"/>
    <x v="0"/>
  </r>
  <r>
    <x v="0"/>
    <x v="18"/>
    <x v="0"/>
    <x v="7"/>
    <x v="0"/>
  </r>
  <r>
    <x v="1"/>
    <x v="18"/>
    <x v="1"/>
    <x v="3"/>
    <x v="4"/>
  </r>
  <r>
    <x v="0"/>
    <x v="19"/>
    <x v="0"/>
    <x v="4"/>
    <x v="0"/>
  </r>
  <r>
    <x v="0"/>
    <x v="19"/>
    <x v="0"/>
    <x v="4"/>
    <x v="4"/>
  </r>
  <r>
    <x v="1"/>
    <x v="19"/>
    <x v="0"/>
    <x v="1"/>
    <x v="3"/>
  </r>
  <r>
    <x v="0"/>
    <x v="19"/>
    <x v="0"/>
    <x v="4"/>
    <x v="4"/>
  </r>
  <r>
    <x v="0"/>
    <x v="19"/>
    <x v="0"/>
    <x v="6"/>
    <x v="0"/>
  </r>
  <r>
    <x v="0"/>
    <x v="20"/>
    <x v="0"/>
    <x v="1"/>
    <x v="3"/>
  </r>
  <r>
    <x v="0"/>
    <x v="20"/>
    <x v="0"/>
    <x v="5"/>
    <x v="4"/>
  </r>
  <r>
    <x v="0"/>
    <x v="20"/>
    <x v="0"/>
    <x v="3"/>
    <x v="4"/>
  </r>
  <r>
    <x v="1"/>
    <x v="20"/>
    <x v="0"/>
    <x v="0"/>
    <x v="0"/>
  </r>
  <r>
    <x v="0"/>
    <x v="20"/>
    <x v="0"/>
    <x v="0"/>
    <x v="3"/>
  </r>
  <r>
    <x v="0"/>
    <x v="20"/>
    <x v="0"/>
    <x v="0"/>
    <x v="2"/>
  </r>
  <r>
    <x v="0"/>
    <x v="21"/>
    <x v="0"/>
    <x v="5"/>
    <x v="2"/>
  </r>
  <r>
    <x v="1"/>
    <x v="21"/>
    <x v="0"/>
    <x v="8"/>
    <x v="0"/>
  </r>
  <r>
    <x v="0"/>
    <x v="21"/>
    <x v="0"/>
    <x v="1"/>
    <x v="3"/>
  </r>
  <r>
    <x v="0"/>
    <x v="21"/>
    <x v="1"/>
    <x v="4"/>
    <x v="5"/>
  </r>
  <r>
    <x v="1"/>
    <x v="21"/>
    <x v="0"/>
    <x v="4"/>
    <x v="6"/>
  </r>
  <r>
    <x v="0"/>
    <x v="21"/>
    <x v="1"/>
    <x v="4"/>
    <x v="0"/>
  </r>
  <r>
    <x v="1"/>
    <x v="21"/>
    <x v="0"/>
    <x v="6"/>
    <x v="3"/>
  </r>
  <r>
    <x v="0"/>
    <x v="21"/>
    <x v="0"/>
    <x v="6"/>
    <x v="0"/>
  </r>
  <r>
    <x v="0"/>
    <x v="22"/>
    <x v="1"/>
    <x v="1"/>
    <x v="2"/>
  </r>
  <r>
    <x v="0"/>
    <x v="22"/>
    <x v="0"/>
    <x v="0"/>
    <x v="0"/>
  </r>
  <r>
    <x v="0"/>
    <x v="22"/>
    <x v="0"/>
    <x v="1"/>
    <x v="0"/>
  </r>
  <r>
    <x v="0"/>
    <x v="22"/>
    <x v="0"/>
    <x v="7"/>
    <x v="0"/>
  </r>
  <r>
    <x v="1"/>
    <x v="22"/>
    <x v="0"/>
    <x v="5"/>
    <x v="4"/>
  </r>
  <r>
    <x v="0"/>
    <x v="22"/>
    <x v="0"/>
    <x v="1"/>
    <x v="4"/>
  </r>
  <r>
    <x v="0"/>
    <x v="22"/>
    <x v="0"/>
    <x v="5"/>
    <x v="2"/>
  </r>
  <r>
    <x v="0"/>
    <x v="23"/>
    <x v="0"/>
    <x v="4"/>
    <x v="0"/>
  </r>
  <r>
    <x v="0"/>
    <x v="23"/>
    <x v="0"/>
    <x v="3"/>
    <x v="3"/>
  </r>
  <r>
    <x v="0"/>
    <x v="23"/>
    <x v="0"/>
    <x v="4"/>
    <x v="0"/>
  </r>
  <r>
    <x v="1"/>
    <x v="23"/>
    <x v="0"/>
    <x v="5"/>
    <x v="7"/>
  </r>
  <r>
    <x v="0"/>
    <x v="23"/>
    <x v="0"/>
    <x v="5"/>
    <x v="2"/>
  </r>
  <r>
    <x v="0"/>
    <x v="23"/>
    <x v="1"/>
    <x v="5"/>
    <x v="1"/>
  </r>
  <r>
    <x v="1"/>
    <x v="24"/>
    <x v="0"/>
    <x v="6"/>
    <x v="1"/>
  </r>
  <r>
    <x v="0"/>
    <x v="24"/>
    <x v="0"/>
    <x v="1"/>
    <x v="0"/>
  </r>
  <r>
    <x v="0"/>
    <x v="24"/>
    <x v="0"/>
    <x v="2"/>
    <x v="4"/>
  </r>
  <r>
    <x v="0"/>
    <x v="24"/>
    <x v="1"/>
    <x v="1"/>
    <x v="0"/>
  </r>
  <r>
    <x v="0"/>
    <x v="24"/>
    <x v="0"/>
    <x v="3"/>
    <x v="0"/>
  </r>
  <r>
    <x v="0"/>
    <x v="24"/>
    <x v="1"/>
    <x v="1"/>
    <x v="0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  <r>
    <x v="2"/>
    <x v="25"/>
    <x v="2"/>
    <x v="9"/>
    <x v="9"/>
  </r>
</pivotCacheRecords>
</file>

<file path=xl/pivotCache/pivotCacheRecords3.xml><?xml version="1.0" encoding="utf-8"?>
<pivotCacheRecords xmlns="http://purl.oclc.org/ooxml/spreadsheetml/main" xmlns:r="http://purl.oclc.org/ooxml/officeDocument/relationships" count="195">
  <r>
    <x v="0"/>
    <x v="0"/>
    <x v="0"/>
  </r>
  <r>
    <x v="0"/>
    <x v="1"/>
    <x v="1"/>
  </r>
  <r>
    <x v="0"/>
    <x v="2"/>
    <x v="0"/>
  </r>
  <r>
    <x v="0"/>
    <x v="0"/>
    <x v="2"/>
  </r>
  <r>
    <x v="0"/>
    <x v="0"/>
    <x v="0"/>
  </r>
  <r>
    <x v="0"/>
    <x v="3"/>
    <x v="1"/>
  </r>
  <r>
    <x v="0"/>
    <x v="1"/>
    <x v="1"/>
  </r>
  <r>
    <x v="0"/>
    <x v="2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1"/>
    <x v="2"/>
    <x v="3"/>
  </r>
  <r>
    <x v="1"/>
    <x v="0"/>
    <x v="1"/>
  </r>
  <r>
    <x v="1"/>
    <x v="0"/>
    <x v="1"/>
  </r>
  <r>
    <x v="1"/>
    <x v="0"/>
    <x v="0"/>
  </r>
  <r>
    <x v="1"/>
    <x v="2"/>
    <x v="1"/>
  </r>
  <r>
    <x v="1"/>
    <x v="0"/>
    <x v="1"/>
  </r>
  <r>
    <x v="2"/>
    <x v="3"/>
    <x v="1"/>
  </r>
  <r>
    <x v="2"/>
    <x v="3"/>
    <x v="2"/>
  </r>
  <r>
    <x v="2"/>
    <x v="0"/>
    <x v="1"/>
  </r>
  <r>
    <x v="2"/>
    <x v="0"/>
    <x v="1"/>
  </r>
  <r>
    <x v="2"/>
    <x v="2"/>
    <x v="1"/>
  </r>
  <r>
    <x v="2"/>
    <x v="1"/>
    <x v="3"/>
  </r>
  <r>
    <x v="2"/>
    <x v="0"/>
    <x v="1"/>
  </r>
  <r>
    <x v="2"/>
    <x v="0"/>
    <x v="1"/>
  </r>
  <r>
    <x v="3"/>
    <x v="0"/>
    <x v="2"/>
  </r>
  <r>
    <x v="3"/>
    <x v="1"/>
    <x v="4"/>
  </r>
  <r>
    <x v="3"/>
    <x v="0"/>
    <x v="1"/>
  </r>
  <r>
    <x v="3"/>
    <x v="2"/>
    <x v="1"/>
  </r>
  <r>
    <x v="3"/>
    <x v="4"/>
    <x v="1"/>
  </r>
  <r>
    <x v="3"/>
    <x v="3"/>
    <x v="1"/>
  </r>
  <r>
    <x v="3"/>
    <x v="0"/>
    <x v="1"/>
  </r>
  <r>
    <x v="3"/>
    <x v="0"/>
    <x v="1"/>
  </r>
  <r>
    <x v="3"/>
    <x v="0"/>
    <x v="1"/>
  </r>
  <r>
    <x v="3"/>
    <x v="0"/>
    <x v="1"/>
  </r>
  <r>
    <x v="3"/>
    <x v="4"/>
    <x v="4"/>
  </r>
  <r>
    <x v="3"/>
    <x v="1"/>
    <x v="1"/>
  </r>
  <r>
    <x v="4"/>
    <x v="1"/>
    <x v="1"/>
  </r>
  <r>
    <x v="4"/>
    <x v="0"/>
    <x v="1"/>
  </r>
  <r>
    <x v="4"/>
    <x v="1"/>
    <x v="2"/>
  </r>
  <r>
    <x v="4"/>
    <x v="0"/>
    <x v="1"/>
  </r>
  <r>
    <x v="4"/>
    <x v="2"/>
    <x v="1"/>
  </r>
  <r>
    <x v="4"/>
    <x v="0"/>
    <x v="4"/>
  </r>
  <r>
    <x v="5"/>
    <x v="2"/>
    <x v="3"/>
  </r>
  <r>
    <x v="5"/>
    <x v="0"/>
    <x v="0"/>
  </r>
  <r>
    <x v="5"/>
    <x v="3"/>
    <x v="1"/>
  </r>
  <r>
    <x v="5"/>
    <x v="3"/>
    <x v="1"/>
  </r>
  <r>
    <x v="5"/>
    <x v="3"/>
    <x v="3"/>
  </r>
  <r>
    <x v="5"/>
    <x v="0"/>
    <x v="1"/>
  </r>
  <r>
    <x v="5"/>
    <x v="0"/>
    <x v="3"/>
  </r>
  <r>
    <x v="6"/>
    <x v="3"/>
    <x v="1"/>
  </r>
  <r>
    <x v="6"/>
    <x v="0"/>
    <x v="2"/>
  </r>
  <r>
    <x v="6"/>
    <x v="0"/>
    <x v="1"/>
  </r>
  <r>
    <x v="6"/>
    <x v="1"/>
    <x v="1"/>
  </r>
  <r>
    <x v="6"/>
    <x v="0"/>
    <x v="3"/>
  </r>
  <r>
    <x v="6"/>
    <x v="0"/>
    <x v="3"/>
  </r>
  <r>
    <x v="6"/>
    <x v="2"/>
    <x v="1"/>
  </r>
  <r>
    <x v="6"/>
    <x v="3"/>
    <x v="3"/>
  </r>
  <r>
    <x v="6"/>
    <x v="2"/>
    <x v="4"/>
  </r>
  <r>
    <x v="7"/>
    <x v="0"/>
    <x v="0"/>
  </r>
  <r>
    <x v="7"/>
    <x v="0"/>
    <x v="1"/>
  </r>
  <r>
    <x v="7"/>
    <x v="0"/>
    <x v="2"/>
  </r>
  <r>
    <x v="7"/>
    <x v="0"/>
    <x v="0"/>
  </r>
  <r>
    <x v="7"/>
    <x v="0"/>
    <x v="2"/>
  </r>
  <r>
    <x v="7"/>
    <x v="2"/>
    <x v="4"/>
  </r>
  <r>
    <x v="7"/>
    <x v="2"/>
    <x v="0"/>
  </r>
  <r>
    <x v="7"/>
    <x v="0"/>
    <x v="1"/>
  </r>
  <r>
    <x v="7"/>
    <x v="0"/>
    <x v="0"/>
  </r>
  <r>
    <x v="8"/>
    <x v="0"/>
    <x v="0"/>
  </r>
  <r>
    <x v="8"/>
    <x v="2"/>
    <x v="1"/>
  </r>
  <r>
    <x v="8"/>
    <x v="0"/>
    <x v="3"/>
  </r>
  <r>
    <x v="8"/>
    <x v="0"/>
    <x v="0"/>
  </r>
  <r>
    <x v="8"/>
    <x v="0"/>
    <x v="5"/>
  </r>
  <r>
    <x v="8"/>
    <x v="2"/>
    <x v="1"/>
  </r>
  <r>
    <x v="8"/>
    <x v="2"/>
    <x v="4"/>
  </r>
  <r>
    <x v="9"/>
    <x v="0"/>
    <x v="1"/>
  </r>
  <r>
    <x v="9"/>
    <x v="3"/>
    <x v="0"/>
  </r>
  <r>
    <x v="9"/>
    <x v="2"/>
    <x v="1"/>
  </r>
  <r>
    <x v="9"/>
    <x v="0"/>
    <x v="1"/>
  </r>
  <r>
    <x v="9"/>
    <x v="0"/>
    <x v="4"/>
  </r>
  <r>
    <x v="10"/>
    <x v="0"/>
    <x v="1"/>
  </r>
  <r>
    <x v="10"/>
    <x v="5"/>
    <x v="4"/>
  </r>
  <r>
    <x v="10"/>
    <x v="1"/>
    <x v="3"/>
  </r>
  <r>
    <x v="10"/>
    <x v="0"/>
    <x v="1"/>
  </r>
  <r>
    <x v="10"/>
    <x v="0"/>
    <x v="1"/>
  </r>
  <r>
    <x v="11"/>
    <x v="2"/>
    <x v="5"/>
  </r>
  <r>
    <x v="11"/>
    <x v="0"/>
    <x v="1"/>
  </r>
  <r>
    <x v="11"/>
    <x v="2"/>
    <x v="1"/>
  </r>
  <r>
    <x v="11"/>
    <x v="0"/>
    <x v="1"/>
  </r>
  <r>
    <x v="11"/>
    <x v="0"/>
    <x v="1"/>
  </r>
  <r>
    <x v="11"/>
    <x v="0"/>
    <x v="1"/>
  </r>
  <r>
    <x v="11"/>
    <x v="3"/>
    <x v="1"/>
  </r>
  <r>
    <x v="11"/>
    <x v="0"/>
    <x v="1"/>
  </r>
  <r>
    <x v="11"/>
    <x v="0"/>
    <x v="1"/>
  </r>
  <r>
    <x v="11"/>
    <x v="0"/>
    <x v="4"/>
  </r>
  <r>
    <x v="11"/>
    <x v="0"/>
    <x v="3"/>
  </r>
  <r>
    <x v="11"/>
    <x v="2"/>
    <x v="4"/>
  </r>
  <r>
    <x v="11"/>
    <x v="2"/>
    <x v="4"/>
  </r>
  <r>
    <x v="12"/>
    <x v="0"/>
    <x v="4"/>
  </r>
  <r>
    <x v="12"/>
    <x v="4"/>
    <x v="0"/>
  </r>
  <r>
    <x v="12"/>
    <x v="5"/>
    <x v="1"/>
  </r>
  <r>
    <x v="12"/>
    <x v="0"/>
    <x v="6"/>
  </r>
  <r>
    <x v="13"/>
    <x v="0"/>
    <x v="1"/>
  </r>
  <r>
    <x v="13"/>
    <x v="0"/>
    <x v="3"/>
  </r>
  <r>
    <x v="13"/>
    <x v="3"/>
    <x v="0"/>
  </r>
  <r>
    <x v="13"/>
    <x v="0"/>
    <x v="4"/>
  </r>
  <r>
    <x v="14"/>
    <x v="0"/>
    <x v="1"/>
  </r>
  <r>
    <x v="14"/>
    <x v="0"/>
    <x v="7"/>
  </r>
  <r>
    <x v="14"/>
    <x v="0"/>
    <x v="1"/>
  </r>
  <r>
    <x v="14"/>
    <x v="0"/>
    <x v="1"/>
  </r>
  <r>
    <x v="14"/>
    <x v="0"/>
    <x v="3"/>
  </r>
  <r>
    <x v="15"/>
    <x v="0"/>
    <x v="0"/>
  </r>
  <r>
    <x v="15"/>
    <x v="0"/>
    <x v="1"/>
  </r>
  <r>
    <x v="15"/>
    <x v="0"/>
    <x v="0"/>
  </r>
  <r>
    <x v="15"/>
    <x v="0"/>
    <x v="1"/>
  </r>
  <r>
    <x v="15"/>
    <x v="0"/>
    <x v="1"/>
  </r>
  <r>
    <x v="15"/>
    <x v="0"/>
    <x v="4"/>
  </r>
  <r>
    <x v="15"/>
    <x v="0"/>
    <x v="2"/>
  </r>
  <r>
    <x v="15"/>
    <x v="2"/>
    <x v="2"/>
  </r>
  <r>
    <x v="15"/>
    <x v="0"/>
    <x v="5"/>
  </r>
  <r>
    <x v="15"/>
    <x v="0"/>
    <x v="1"/>
  </r>
  <r>
    <x v="15"/>
    <x v="2"/>
    <x v="4"/>
  </r>
  <r>
    <x v="15"/>
    <x v="0"/>
    <x v="4"/>
  </r>
  <r>
    <x v="16"/>
    <x v="0"/>
    <x v="3"/>
  </r>
  <r>
    <x v="16"/>
    <x v="6"/>
    <x v="0"/>
  </r>
  <r>
    <x v="16"/>
    <x v="0"/>
    <x v="6"/>
  </r>
  <r>
    <x v="16"/>
    <x v="0"/>
    <x v="1"/>
  </r>
  <r>
    <x v="16"/>
    <x v="1"/>
    <x v="1"/>
  </r>
  <r>
    <x v="16"/>
    <x v="0"/>
    <x v="1"/>
  </r>
  <r>
    <x v="16"/>
    <x v="3"/>
    <x v="1"/>
  </r>
  <r>
    <x v="16"/>
    <x v="0"/>
    <x v="0"/>
  </r>
  <r>
    <x v="17"/>
    <x v="0"/>
    <x v="4"/>
  </r>
  <r>
    <x v="17"/>
    <x v="2"/>
    <x v="1"/>
  </r>
  <r>
    <x v="17"/>
    <x v="0"/>
    <x v="1"/>
  </r>
  <r>
    <x v="17"/>
    <x v="3"/>
    <x v="1"/>
  </r>
  <r>
    <x v="17"/>
    <x v="4"/>
    <x v="1"/>
  </r>
  <r>
    <x v="17"/>
    <x v="0"/>
    <x v="1"/>
  </r>
  <r>
    <x v="17"/>
    <x v="1"/>
    <x v="1"/>
  </r>
  <r>
    <x v="18"/>
    <x v="2"/>
    <x v="1"/>
  </r>
  <r>
    <x v="18"/>
    <x v="2"/>
    <x v="1"/>
  </r>
  <r>
    <x v="18"/>
    <x v="0"/>
    <x v="0"/>
  </r>
  <r>
    <x v="18"/>
    <x v="0"/>
    <x v="1"/>
  </r>
  <r>
    <x v="18"/>
    <x v="5"/>
    <x v="5"/>
  </r>
  <r>
    <x v="18"/>
    <x v="0"/>
    <x v="5"/>
  </r>
  <r>
    <x v="18"/>
    <x v="0"/>
    <x v="1"/>
  </r>
  <r>
    <x v="18"/>
    <x v="0"/>
    <x v="1"/>
  </r>
  <r>
    <x v="18"/>
    <x v="2"/>
    <x v="1"/>
  </r>
  <r>
    <x v="18"/>
    <x v="4"/>
    <x v="4"/>
  </r>
  <r>
    <x v="19"/>
    <x v="3"/>
    <x v="1"/>
  </r>
  <r>
    <x v="19"/>
    <x v="0"/>
    <x v="1"/>
  </r>
  <r>
    <x v="19"/>
    <x v="0"/>
    <x v="1"/>
  </r>
  <r>
    <x v="19"/>
    <x v="3"/>
    <x v="3"/>
  </r>
  <r>
    <x v="19"/>
    <x v="4"/>
    <x v="1"/>
  </r>
  <r>
    <x v="19"/>
    <x v="2"/>
    <x v="1"/>
  </r>
  <r>
    <x v="19"/>
    <x v="0"/>
    <x v="1"/>
  </r>
  <r>
    <x v="20"/>
    <x v="0"/>
    <x v="2"/>
  </r>
  <r>
    <x v="20"/>
    <x v="0"/>
    <x v="1"/>
  </r>
  <r>
    <x v="20"/>
    <x v="5"/>
    <x v="1"/>
  </r>
  <r>
    <x v="20"/>
    <x v="0"/>
    <x v="1"/>
  </r>
  <r>
    <x v="20"/>
    <x v="3"/>
    <x v="1"/>
  </r>
  <r>
    <x v="20"/>
    <x v="0"/>
    <x v="0"/>
  </r>
  <r>
    <x v="20"/>
    <x v="0"/>
    <x v="3"/>
  </r>
  <r>
    <x v="21"/>
    <x v="0"/>
    <x v="1"/>
  </r>
  <r>
    <x v="21"/>
    <x v="0"/>
    <x v="1"/>
  </r>
  <r>
    <x v="21"/>
    <x v="0"/>
    <x v="1"/>
  </r>
  <r>
    <x v="21"/>
    <x v="0"/>
    <x v="5"/>
  </r>
  <r>
    <x v="21"/>
    <x v="0"/>
    <x v="0"/>
  </r>
  <r>
    <x v="21"/>
    <x v="1"/>
    <x v="5"/>
  </r>
  <r>
    <x v="21"/>
    <x v="0"/>
    <x v="1"/>
  </r>
  <r>
    <x v="21"/>
    <x v="3"/>
    <x v="3"/>
  </r>
  <r>
    <x v="22"/>
    <x v="0"/>
    <x v="0"/>
  </r>
  <r>
    <x v="22"/>
    <x v="0"/>
    <x v="3"/>
  </r>
  <r>
    <x v="22"/>
    <x v="0"/>
    <x v="0"/>
  </r>
  <r>
    <x v="22"/>
    <x v="0"/>
    <x v="4"/>
  </r>
  <r>
    <x v="23"/>
    <x v="0"/>
    <x v="0"/>
  </r>
  <r>
    <x v="23"/>
    <x v="1"/>
    <x v="5"/>
  </r>
  <r>
    <x v="23"/>
    <x v="0"/>
    <x v="1"/>
  </r>
  <r>
    <x v="23"/>
    <x v="0"/>
    <x v="4"/>
  </r>
  <r>
    <x v="23"/>
    <x v="0"/>
    <x v="1"/>
  </r>
  <r>
    <x v="23"/>
    <x v="0"/>
    <x v="5"/>
  </r>
  <r>
    <x v="23"/>
    <x v="0"/>
    <x v="4"/>
  </r>
  <r>
    <x v="23"/>
    <x v="4"/>
    <x v="3"/>
  </r>
  <r>
    <x v="23"/>
    <x v="0"/>
    <x v="3"/>
  </r>
  <r>
    <x v="24"/>
    <x v="0"/>
    <x v="4"/>
  </r>
  <r>
    <x v="24"/>
    <x v="0"/>
    <x v="1"/>
  </r>
  <r>
    <x v="24"/>
    <x v="0"/>
    <x v="0"/>
  </r>
  <r>
    <x v="24"/>
    <x v="0"/>
    <x v="2"/>
  </r>
  <r>
    <x v="24"/>
    <x v="2"/>
    <x v="4"/>
  </r>
  <r>
    <x v="24"/>
    <x v="1"/>
    <x v="3"/>
  </r>
  <r>
    <x v="24"/>
    <x v="0"/>
    <x v="1"/>
  </r>
  <r>
    <x v="24"/>
    <x v="0"/>
    <x v="3"/>
  </r>
  <r>
    <x v="25"/>
    <x v="7"/>
    <x v="8"/>
  </r>
  <r>
    <x v="25"/>
    <x v="7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2000000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age" colHeaderCaption="grade_service">
  <location ref="S1:T69" firstHeaderRow="1" firstDataRow="1" firstDataCol="1"/>
  <pivotFields count="4">
    <pivotField axis="axisRow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dataField="1" showAll="0">
      <items count="4">
        <item x="0"/>
        <item x="1"/>
        <item x="2"/>
        <item t="default"/>
      </items>
    </pivotField>
    <pivotField showAll="0">
      <items count="12">
        <item x="9"/>
        <item x="6"/>
        <item x="8"/>
        <item x="5"/>
        <item x="4"/>
        <item x="2"/>
        <item x="1"/>
        <item x="3"/>
        <item x="7"/>
        <item x="0"/>
        <item x="10"/>
        <item t="default"/>
      </items>
    </pivotField>
    <pivotField showAll="0">
      <items count="11">
        <item x="8"/>
        <item x="3"/>
        <item x="6"/>
        <item x="7"/>
        <item x="5"/>
        <item x="4"/>
        <item x="1"/>
        <item x="2"/>
        <item x="0"/>
        <item x="9"/>
        <item t="default"/>
      </items>
    </pivotField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Сумма по полю first_purchase" fld="1" baseField="0" baseItem="0"/>
  </dataFields>
  <formats count="19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field="2" type="button" dataOnly="0" labelOnly="1" outline="0"/>
    </format>
    <format dxfId="18">
      <pivotArea type="topEnd" dataOnly="0" labelOnly="1" outline="0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0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14">
      <pivotArea dataOnly="0" labelOnly="1" grandRow="1" outline="0" fieldPosition="0"/>
    </format>
    <format dxfId="13">
      <pivotArea dataOnly="0" labelOnly="1" grandCol="1" outline="0" fieldPosition="0"/>
    </format>
    <format dxfId="12">
      <pivotArea dataOnly="0" fieldPosition="0">
        <references count="1">
          <reference field="0" count="1">
            <x v="20"/>
          </reference>
        </references>
      </pivotArea>
    </format>
    <format dxfId="11">
      <pivotArea collapsedLevelsAreSubtotals="1" fieldPosition="0">
        <references count="1">
          <reference field="0" count="1">
            <x v="25"/>
          </reference>
        </references>
      </pivotArea>
    </format>
    <format dxfId="10">
      <pivotArea dataOnly="0" labelOnly="1" fieldPosition="0">
        <references count="1">
          <reference field="0" count="1">
            <x v="25"/>
          </reference>
        </references>
      </pivotArea>
    </format>
    <format dxfId="9">
      <pivotArea collapsedLevelsAreSubtotals="1" fieldPosition="0">
        <references count="1">
          <reference field="0" count="1">
            <x v="10"/>
          </reference>
        </references>
      </pivotArea>
    </format>
    <format dxfId="8">
      <pivotArea dataOnly="0" labelOnly="1" fieldPosition="0">
        <references count="1">
          <reference field="0" count="1">
            <x v="10"/>
          </reference>
        </references>
      </pivotArea>
    </format>
    <format dxfId="7">
      <pivotArea collapsedLevelsAreSubtotals="1" fieldPosition="0">
        <references count="1">
          <reference field="0" count="1">
            <x v="6"/>
          </reference>
        </references>
      </pivotArea>
    </format>
    <format dxfId="6">
      <pivotArea dataOnly="0" labelOnly="1" fieldPosition="0">
        <references count="1">
          <reference field="0" count="1">
            <x v="6"/>
          </reference>
        </references>
      </pivotArea>
    </format>
    <format dxfId="5">
      <pivotArea collapsedLevelsAreSubtotals="1" fieldPosition="0">
        <references count="1">
          <reference field="0" count="1">
            <x v="14"/>
          </reference>
        </references>
      </pivotArea>
    </format>
    <format dxfId="4">
      <pivotArea dataOnly="0" labelOnly="1" fieldPosition="0">
        <references count="1">
          <reference field="0" count="1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1000000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age" colHeaderCaption="grade_product">
  <location ref="AJ2:AU71" firstHeaderRow="1" firstDataRow="2" firstDataCol="1"/>
  <pivotFields count="4">
    <pivotField axis="axisRow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showAll="0"/>
    <pivotField showAll="0">
      <items count="12">
        <item x="9"/>
        <item x="6"/>
        <item x="8"/>
        <item x="5"/>
        <item x="4"/>
        <item x="2"/>
        <item x="1"/>
        <item x="3"/>
        <item x="7"/>
        <item x="0"/>
        <item x="10"/>
        <item t="default"/>
      </items>
    </pivotField>
    <pivotField axis="axisCol" dataField="1" showAll="0">
      <items count="11">
        <item x="8"/>
        <item x="3"/>
        <item x="6"/>
        <item x="7"/>
        <item x="5"/>
        <item x="4"/>
        <item x="1"/>
        <item x="2"/>
        <item x="0"/>
        <item x="9"/>
        <item t="default"/>
      </items>
    </pivotField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Количество по полю grade_product" fld="3" subtotal="count" baseField="0" baseItem="0"/>
  </dataFields>
  <formats count="11"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2" type="button" dataOnly="0" labelOnly="1" outline="0"/>
    </format>
    <format dxfId="29">
      <pivotArea type="topEnd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">
      <pivotArea dataOnly="0" labelOnly="1" fieldPosition="0">
        <references count="1">
          <reference field="0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25">
      <pivotArea dataOnly="0" labelOnly="1" grandRow="1" outline="0" fieldPosition="0"/>
    </format>
    <format dxfId="24">
      <pivotArea dataOnly="0" labelOnly="1" grandCol="1" outline="0" fieldPosition="0"/>
    </format>
    <format dxfId="23">
      <pivotArea dataOnly="0" fieldPosition="0">
        <references count="1">
          <reference field="0" count="25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0000000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 rowHeaderCaption="age" colHeaderCaption="grade_service">
  <location ref="V2:AH71" firstHeaderRow="1" firstDataRow="2" firstDataCol="1"/>
  <pivotFields count="4">
    <pivotField axis="axisRow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showAll="0"/>
    <pivotField axis="axisCol" dataField="1" showAll="0">
      <items count="12">
        <item x="9"/>
        <item x="6"/>
        <item x="8"/>
        <item x="5"/>
        <item x="4"/>
        <item x="2"/>
        <item x="1"/>
        <item x="3"/>
        <item x="7"/>
        <item x="0"/>
        <item x="10"/>
        <item t="default"/>
      </items>
    </pivotField>
    <pivotField showAll="0">
      <items count="11">
        <item x="8"/>
        <item x="3"/>
        <item x="6"/>
        <item x="7"/>
        <item x="5"/>
        <item x="4"/>
        <item x="1"/>
        <item x="2"/>
        <item x="0"/>
        <item x="9"/>
        <item t="default"/>
      </items>
    </pivotField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Количество по полю grade_service" fld="2" subtotal="count" baseField="0" baseItem="0"/>
  </dataFields>
  <formats count="17"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2" type="button" dataOnly="0" labelOnly="1" outline="0" axis="axisCol" fieldPosition="0"/>
    </format>
    <format dxfId="46">
      <pivotArea type="topEnd" dataOnly="0" labelOnly="1" outline="0" fieldPosition="0"/>
    </format>
    <format dxfId="45">
      <pivotArea field="0" type="button" dataOnly="0" labelOnly="1" outline="0" axis="axisRow" fieldPosition="0"/>
    </format>
    <format dxfId="4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">
      <pivotArea dataOnly="0" labelOnly="1" fieldPosition="0">
        <references count="1">
          <reference field="0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Col="1" outline="0" fieldPosition="0"/>
    </format>
    <format dxfId="39">
      <pivotArea field="0" grandCol="1" collapsedLevelsAreSubtotals="1" axis="axisRow" fieldPosition="0">
        <references count="1">
          <reference field="0" count="1">
            <x v="6"/>
          </reference>
        </references>
      </pivotArea>
    </format>
    <format dxfId="38">
      <pivotArea field="0" grandCol="1" collapsedLevelsAreSubtotals="1" axis="axisRow" fieldPosition="0">
        <references count="1">
          <reference field="0" count="1">
            <x v="6"/>
          </reference>
        </references>
      </pivotArea>
    </format>
    <format dxfId="37">
      <pivotArea collapsedLevelsAreSubtotals="1" fieldPosition="0">
        <references count="1">
          <reference field="0" count="21"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36">
      <pivotArea dataOnly="0" labelOnly="1" fieldPosition="0">
        <references count="1">
          <reference field="0" count="21"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35">
      <pivotArea collapsedLevelsAreSubtotals="1" fieldPosition="0">
        <references count="1">
          <reference field="0" count="25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34">
      <pivotArea dataOnly="0" labelOnly="1" fieldPosition="0">
        <references count="1">
          <reference field="0" count="25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5000000}" name="Сводная таблица7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grade_product" colHeaderCaption="first_purchase">
  <location ref="CE16:CI28" firstHeaderRow="1" firstDataRow="2" firstDataCol="1"/>
  <pivotFields count="5">
    <pivotField showAll="0">
      <items count="4">
        <item x="1"/>
        <item x="0"/>
        <item x="2"/>
        <item t="default"/>
      </items>
    </pivotField>
    <pivotField dataFiel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11">
        <item x="8"/>
        <item x="7"/>
        <item x="6"/>
        <item x="0"/>
        <item x="4"/>
        <item x="3"/>
        <item x="5"/>
        <item x="2"/>
        <item x="1"/>
        <item x="9"/>
        <item t="default"/>
      </items>
    </pivotField>
    <pivotField axis="axisRow" showAll="0">
      <items count="11">
        <item x="8"/>
        <item x="7"/>
        <item x="6"/>
        <item x="5"/>
        <item x="3"/>
        <item x="4"/>
        <item x="2"/>
        <item x="1"/>
        <item x="0"/>
        <item x="9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Количество по полю age" fld="1" subtotal="count" baseField="0" baseItem="0"/>
  </dataFields>
  <formats count="2">
    <format dxfId="52">
      <pivotArea collapsedLevelsAreSubtotals="1" fieldPosition="0">
        <references count="1">
          <reference field="4" count="0"/>
        </references>
      </pivotArea>
    </format>
    <format dxfId="51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4000000}" name="Сводная таблица6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grade_service" colHeaderCaption="first_purchase">
  <location ref="CE2:CI14" firstHeaderRow="1" firstDataRow="2" firstDataCol="1"/>
  <pivotFields count="5">
    <pivotField showAll="0">
      <items count="4">
        <item x="1"/>
        <item x="0"/>
        <item x="2"/>
        <item t="default"/>
      </items>
    </pivotField>
    <pivotField dataFiel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11">
        <item x="8"/>
        <item x="7"/>
        <item x="6"/>
        <item x="0"/>
        <item x="4"/>
        <item x="3"/>
        <item x="5"/>
        <item x="2"/>
        <item x="1"/>
        <item x="9"/>
        <item t="default"/>
      </items>
    </pivotField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Количество по полю age" fld="1" subtotal="count" baseField="0" baseItem="0"/>
  </dataFields>
  <formats count="2">
    <format dxfId="54">
      <pivotArea collapsedLevelsAreSubtotals="1" fieldPosition="0">
        <references count="1">
          <reference field="3" count="0"/>
        </references>
      </pivotArea>
    </format>
    <format dxfId="53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400-000003000000}" name="Сводная таблица5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 rowHeaderCaption="age" colHeaderCaption="grade_service">
  <location ref="BR1:CC29" firstHeaderRow="1" firstDataRow="2" firstDataCol="1"/>
  <pivotFields count="5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axis="axisCol" dataField="1" showAll="0">
      <items count="11">
        <item x="8"/>
        <item x="7"/>
        <item x="6"/>
        <item x="0"/>
        <item x="4"/>
        <item x="3"/>
        <item x="5"/>
        <item x="2"/>
        <item x="1"/>
        <item x="9"/>
        <item t="default"/>
      </items>
    </pivotField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Количество по полю grade_service" fld="3" subtotal="count" baseField="0" baseItem="0"/>
  </dataFields>
  <formats count="10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3" type="button" dataOnly="0" labelOnly="1" outline="0" axis="axisCol" fieldPosition="0"/>
    </format>
    <format dxfId="60">
      <pivotArea type="topEnd" dataOnly="0" labelOnly="1" outline="0" fieldPosition="0"/>
    </format>
    <format dxfId="59">
      <pivotArea field="1" type="button" dataOnly="0" labelOnly="1" outline="0" axis="axisRow" fieldPosition="0"/>
    </format>
    <format dxfId="58">
      <pivotArea dataOnly="0" labelOnly="1" fieldPosition="0">
        <references count="1">
          <reference field="1" count="0"/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3" count="0"/>
        </references>
      </pivotArea>
    </format>
    <format dxfId="5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0000000}" name="Сводная таблица8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age" colHeaderCaption="grade_service">
  <location ref="V2:AE30" firstHeaderRow="1" firstDataRow="2" firstDataCol="1"/>
  <pivotFields count="3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Col" dataField="1" showAll="0">
      <items count="9">
        <item x="6"/>
        <item x="5"/>
        <item x="4"/>
        <item x="1"/>
        <item x="3"/>
        <item x="2"/>
        <item x="0"/>
        <item x="7"/>
        <item t="default"/>
      </items>
    </pivotField>
    <pivotField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Количество по полю grade_service" fld="1" subtotal="count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1000000}" name="Сводная таблица9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age" colHeaderCaption="grade_product">
  <location ref="AH2:AR30" firstHeaderRow="1" firstDataRow="2" firstDataCol="1"/>
  <pivotFields count="3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9">
        <item x="6"/>
        <item x="5"/>
        <item x="4"/>
        <item x="1"/>
        <item x="3"/>
        <item x="2"/>
        <item x="0"/>
        <item x="7"/>
        <item t="default"/>
      </items>
    </pivotField>
    <pivotField axis="axisCol" dataField="1" showAll="0">
      <items count="10">
        <item x="7"/>
        <item x="6"/>
        <item x="2"/>
        <item x="5"/>
        <item x="3"/>
        <item x="0"/>
        <item x="4"/>
        <item x="1"/>
        <item x="8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Количество по полю grade_product" fld="2" subtotal="count" baseField="0" baseItem="0"/>
  </dataFields>
  <formats count="2">
    <format dxfId="3">
      <pivotArea collapsedLevelsAreSubtotals="1" fieldPosition="0">
        <references count="1">
          <reference field="0" count="0"/>
        </references>
      </pivotArea>
    </format>
    <format dxfId="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7" Type="http://purl.oclc.org/ooxml/officeDocument/relationships/drawing" Target="../drawings/drawing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drawing" Target="../drawings/drawing4.xml"/><Relationship Id="rId2" Type="http://purl.oclc.org/ooxml/officeDocument/relationships/pivotTable" Target="../pivotTables/pivotTable8.xml"/><Relationship Id="rId1" Type="http://purl.oclc.org/ooxml/officeDocument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6"/>
  <sheetViews>
    <sheetView workbookViewId="0">
      <selection activeCell="N21" sqref="N21"/>
    </sheetView>
  </sheetViews>
  <sheetFormatPr baseColWidth="10" defaultRowHeight="16" x14ac:dyDescent="0.2"/>
  <cols>
    <col min="1" max="1" width="24.83203125" bestFit="1" customWidth="1"/>
    <col min="2" max="2" width="18.5" bestFit="1" customWidth="1"/>
    <col min="3" max="3" width="21.5" bestFit="1" customWidth="1"/>
    <col min="4" max="4" width="14.5" bestFit="1" customWidth="1"/>
    <col min="5" max="5" width="20.5" bestFit="1" customWidth="1"/>
    <col min="6" max="6" width="14" bestFit="1" customWidth="1"/>
  </cols>
  <sheetData>
    <row r="1" spans="1:12" x14ac:dyDescent="0.2">
      <c r="A1" t="s">
        <v>27</v>
      </c>
    </row>
    <row r="2" spans="1:12" ht="17" thickBot="1" x14ac:dyDescent="0.25"/>
    <row r="3" spans="1:12" x14ac:dyDescent="0.2">
      <c r="A3" s="6" t="s">
        <v>28</v>
      </c>
      <c r="B3" s="6"/>
    </row>
    <row r="4" spans="1:12" x14ac:dyDescent="0.2">
      <c r="A4" t="s">
        <v>29</v>
      </c>
      <c r="B4">
        <v>8.3731471654264575E-2</v>
      </c>
    </row>
    <row r="5" spans="1:12" x14ac:dyDescent="0.2">
      <c r="A5" t="s">
        <v>30</v>
      </c>
      <c r="B5">
        <v>7.0109593453889126E-3</v>
      </c>
      <c r="E5" s="35" t="s">
        <v>80</v>
      </c>
      <c r="F5" s="35"/>
      <c r="G5" s="35"/>
    </row>
    <row r="6" spans="1:12" x14ac:dyDescent="0.2">
      <c r="A6" t="s">
        <v>31</v>
      </c>
      <c r="B6">
        <v>1.0049772446553776E-3</v>
      </c>
      <c r="E6" s="35"/>
      <c r="F6" s="35"/>
      <c r="G6" s="35"/>
    </row>
    <row r="7" spans="1:12" x14ac:dyDescent="0.2">
      <c r="A7" t="s">
        <v>15</v>
      </c>
      <c r="B7">
        <v>17.611170207137441</v>
      </c>
      <c r="E7" t="s">
        <v>56</v>
      </c>
      <c r="G7" t="s">
        <v>79</v>
      </c>
    </row>
    <row r="8" spans="1:12" ht="17" thickBot="1" x14ac:dyDescent="0.25">
      <c r="A8" s="2" t="s">
        <v>32</v>
      </c>
      <c r="B8" s="2">
        <v>500</v>
      </c>
      <c r="E8">
        <f>_xlfn.F.INV.RT(0.05,B12,B13)</f>
        <v>2.6228791395072748</v>
      </c>
      <c r="F8" s="7" t="s">
        <v>83</v>
      </c>
      <c r="G8">
        <f>E12</f>
        <v>1.1673293772441706</v>
      </c>
    </row>
    <row r="10" spans="1:12" ht="17" thickBot="1" x14ac:dyDescent="0.25">
      <c r="A10" t="s">
        <v>33</v>
      </c>
    </row>
    <row r="11" spans="1:12" x14ac:dyDescent="0.2">
      <c r="A11" s="3"/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K11" s="37" t="s">
        <v>73</v>
      </c>
      <c r="L11" s="38"/>
    </row>
    <row r="12" spans="1:12" ht="17" thickBot="1" x14ac:dyDescent="0.25">
      <c r="A12" t="s">
        <v>34</v>
      </c>
      <c r="B12">
        <v>3</v>
      </c>
      <c r="C12">
        <v>1086.1532318762911</v>
      </c>
      <c r="D12">
        <v>362.05107729209703</v>
      </c>
      <c r="E12">
        <v>1.1673293772441706</v>
      </c>
      <c r="F12">
        <v>0.32164564898092679</v>
      </c>
      <c r="K12" s="39"/>
      <c r="L12" s="40"/>
    </row>
    <row r="13" spans="1:12" x14ac:dyDescent="0.2">
      <c r="A13" t="s">
        <v>35</v>
      </c>
      <c r="B13">
        <v>496</v>
      </c>
      <c r="C13">
        <v>153836.04476812365</v>
      </c>
      <c r="D13">
        <v>310.15331606476542</v>
      </c>
      <c r="K13" s="41" t="s">
        <v>82</v>
      </c>
      <c r="L13" s="42"/>
    </row>
    <row r="14" spans="1:12" ht="17" thickBot="1" x14ac:dyDescent="0.25">
      <c r="A14" s="2" t="s">
        <v>36</v>
      </c>
      <c r="B14" s="2">
        <v>499</v>
      </c>
      <c r="C14" s="2">
        <v>154922.19799999995</v>
      </c>
      <c r="D14" s="2"/>
      <c r="E14" s="2"/>
      <c r="F14" s="2"/>
      <c r="K14" s="43"/>
      <c r="L14" s="44"/>
    </row>
    <row r="15" spans="1:12" ht="17" thickBot="1" x14ac:dyDescent="0.25">
      <c r="K15" s="43"/>
      <c r="L15" s="44"/>
    </row>
    <row r="16" spans="1:12" x14ac:dyDescent="0.2">
      <c r="A16" s="3"/>
      <c r="B16" s="3" t="s">
        <v>43</v>
      </c>
      <c r="C16" s="3" t="s">
        <v>15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48</v>
      </c>
      <c r="I16" s="3" t="s">
        <v>49</v>
      </c>
      <c r="K16" s="43"/>
      <c r="L16" s="44"/>
    </row>
    <row r="17" spans="1:12" x14ac:dyDescent="0.2">
      <c r="A17" t="s">
        <v>37</v>
      </c>
      <c r="B17">
        <v>36.611228826676786</v>
      </c>
      <c r="C17">
        <v>4.8259864915058266</v>
      </c>
      <c r="D17">
        <v>7.5862684015207806</v>
      </c>
      <c r="E17">
        <v>1.6390205244590917E-13</v>
      </c>
      <c r="F17">
        <v>27.129331892700691</v>
      </c>
      <c r="G17">
        <v>46.093125760652882</v>
      </c>
      <c r="H17">
        <v>27.129331892700691</v>
      </c>
      <c r="I17">
        <v>46.093125760652882</v>
      </c>
      <c r="K17" s="43"/>
      <c r="L17" s="44"/>
    </row>
    <row r="18" spans="1:12" ht="17" thickBot="1" x14ac:dyDescent="0.25">
      <c r="A18" t="s">
        <v>2</v>
      </c>
      <c r="B18">
        <v>3.0019854070424037</v>
      </c>
      <c r="C18">
        <v>1.8221482502529784</v>
      </c>
      <c r="D18">
        <v>1.6474978952045325</v>
      </c>
      <c r="E18">
        <v>0.10008906636155739</v>
      </c>
      <c r="F18">
        <v>-0.57809546092799957</v>
      </c>
      <c r="G18">
        <v>6.5820662750128065</v>
      </c>
      <c r="H18">
        <v>-0.57809546092799957</v>
      </c>
      <c r="I18">
        <v>6.5820662750128065</v>
      </c>
      <c r="K18" s="45"/>
      <c r="L18" s="46"/>
    </row>
    <row r="19" spans="1:12" x14ac:dyDescent="0.2">
      <c r="A19" t="s">
        <v>3</v>
      </c>
      <c r="B19">
        <v>4.8383443113945844E-2</v>
      </c>
      <c r="C19">
        <v>0.36649019552814011</v>
      </c>
      <c r="D19">
        <v>0.13201838331369722</v>
      </c>
      <c r="E19">
        <v>0.89502328664875663</v>
      </c>
      <c r="F19">
        <v>-0.6716812042751269</v>
      </c>
      <c r="G19">
        <v>0.76844809050301854</v>
      </c>
      <c r="H19">
        <v>-0.6716812042751269</v>
      </c>
      <c r="I19">
        <v>0.76844809050301854</v>
      </c>
    </row>
    <row r="20" spans="1:12" ht="17" thickBot="1" x14ac:dyDescent="0.25">
      <c r="A20" s="2" t="s">
        <v>4</v>
      </c>
      <c r="B20" s="2">
        <v>0.40864574360631295</v>
      </c>
      <c r="C20" s="2">
        <v>0.4269705207988338</v>
      </c>
      <c r="D20" s="2">
        <v>0.95708186795136019</v>
      </c>
      <c r="E20" s="2">
        <v>0.33899219004214942</v>
      </c>
      <c r="F20" s="2">
        <v>-0.43024812383122518</v>
      </c>
      <c r="G20" s="2">
        <v>1.247539611043851</v>
      </c>
      <c r="H20" s="2">
        <v>-0.43024812383122518</v>
      </c>
      <c r="I20" s="2">
        <v>1.247539611043851</v>
      </c>
    </row>
    <row r="21" spans="1:12" x14ac:dyDescent="0.2">
      <c r="D21" t="s">
        <v>81</v>
      </c>
      <c r="E21" s="36" t="s">
        <v>84</v>
      </c>
      <c r="F21" s="36"/>
      <c r="G21" s="36"/>
    </row>
    <row r="22" spans="1:12" x14ac:dyDescent="0.2">
      <c r="D22">
        <f>_xlfn.T.INV.2T(0.05,B13)</f>
        <v>1.9647582832370318</v>
      </c>
      <c r="E22" s="35"/>
      <c r="F22" s="35"/>
      <c r="G22" s="35"/>
    </row>
    <row r="24" spans="1:12" x14ac:dyDescent="0.2">
      <c r="A24" t="s">
        <v>50</v>
      </c>
      <c r="E24" t="s">
        <v>53</v>
      </c>
    </row>
    <row r="25" spans="1:12" ht="17" thickBot="1" x14ac:dyDescent="0.25"/>
    <row r="26" spans="1:12" x14ac:dyDescent="0.2">
      <c r="A26" s="3" t="s">
        <v>51</v>
      </c>
      <c r="B26" s="3" t="s">
        <v>55</v>
      </c>
      <c r="C26" s="3" t="s">
        <v>52</v>
      </c>
      <c r="E26" s="3" t="s">
        <v>54</v>
      </c>
      <c r="F26" s="3" t="s">
        <v>1</v>
      </c>
    </row>
    <row r="27" spans="1:12" x14ac:dyDescent="0.2">
      <c r="A27">
        <v>1</v>
      </c>
      <c r="B27">
        <v>41.181520693879371</v>
      </c>
      <c r="C27">
        <v>-26.181520693879371</v>
      </c>
      <c r="E27">
        <v>0.1</v>
      </c>
      <c r="F27">
        <v>15</v>
      </c>
    </row>
    <row r="28" spans="1:12" x14ac:dyDescent="0.2">
      <c r="A28">
        <v>2</v>
      </c>
      <c r="B28">
        <v>43.221064284367316</v>
      </c>
      <c r="C28">
        <v>-28.221064284367316</v>
      </c>
      <c r="E28">
        <v>0.30000000000000004</v>
      </c>
      <c r="F28">
        <v>15</v>
      </c>
    </row>
    <row r="29" spans="1:12" x14ac:dyDescent="0.2">
      <c r="A29">
        <v>3</v>
      </c>
      <c r="B29">
        <v>43.774860357315461</v>
      </c>
      <c r="C29">
        <v>-28.774860357315461</v>
      </c>
      <c r="E29">
        <v>0.5</v>
      </c>
      <c r="F29">
        <v>15</v>
      </c>
    </row>
    <row r="30" spans="1:12" x14ac:dyDescent="0.2">
      <c r="A30">
        <v>4</v>
      </c>
      <c r="B30">
        <v>41.177835566335744</v>
      </c>
      <c r="C30">
        <v>-26.177835566335744</v>
      </c>
      <c r="E30">
        <v>0.70000000000000007</v>
      </c>
      <c r="F30">
        <v>15</v>
      </c>
    </row>
    <row r="31" spans="1:12" x14ac:dyDescent="0.2">
      <c r="A31">
        <v>5</v>
      </c>
      <c r="B31">
        <v>42.76403509764706</v>
      </c>
      <c r="C31">
        <v>-27.76403509764706</v>
      </c>
      <c r="E31">
        <v>0.9</v>
      </c>
      <c r="F31">
        <v>15</v>
      </c>
    </row>
    <row r="32" spans="1:12" x14ac:dyDescent="0.2">
      <c r="A32">
        <v>6</v>
      </c>
      <c r="B32">
        <v>39.450170833226231</v>
      </c>
      <c r="C32">
        <v>-23.450170833226231</v>
      </c>
      <c r="E32">
        <v>1.1000000000000001</v>
      </c>
      <c r="F32">
        <v>16</v>
      </c>
    </row>
    <row r="33" spans="1:6" x14ac:dyDescent="0.2">
      <c r="A33">
        <v>7</v>
      </c>
      <c r="B33">
        <v>40.939603478309643</v>
      </c>
      <c r="C33">
        <v>-24.939603478309643</v>
      </c>
      <c r="E33">
        <v>1.3000000000000003</v>
      </c>
      <c r="F33">
        <v>16</v>
      </c>
    </row>
    <row r="34" spans="1:6" x14ac:dyDescent="0.2">
      <c r="A34">
        <v>8</v>
      </c>
      <c r="B34">
        <v>43.774860357315461</v>
      </c>
      <c r="C34">
        <v>-27.774860357315461</v>
      </c>
      <c r="E34">
        <v>1.5000000000000002</v>
      </c>
      <c r="F34">
        <v>16</v>
      </c>
    </row>
    <row r="35" spans="1:6" x14ac:dyDescent="0.2">
      <c r="A35">
        <v>9</v>
      </c>
      <c r="B35">
        <v>40.579341177817277</v>
      </c>
      <c r="C35">
        <v>-24.579341177817277</v>
      </c>
      <c r="E35">
        <v>1.7000000000000002</v>
      </c>
      <c r="F35">
        <v>16</v>
      </c>
    </row>
    <row r="36" spans="1:6" x14ac:dyDescent="0.2">
      <c r="A36">
        <v>10</v>
      </c>
      <c r="B36">
        <v>44.086739214693885</v>
      </c>
      <c r="C36">
        <v>-27.086739214693885</v>
      </c>
      <c r="E36">
        <v>1.9000000000000001</v>
      </c>
      <c r="F36">
        <v>17</v>
      </c>
    </row>
    <row r="37" spans="1:6" x14ac:dyDescent="0.2">
      <c r="A37">
        <v>11</v>
      </c>
      <c r="B37">
        <v>42.86080198387495</v>
      </c>
      <c r="C37">
        <v>-25.86080198387495</v>
      </c>
      <c r="E37">
        <v>2.1</v>
      </c>
      <c r="F37">
        <v>17</v>
      </c>
    </row>
    <row r="38" spans="1:6" x14ac:dyDescent="0.2">
      <c r="A38">
        <v>12</v>
      </c>
      <c r="B38">
        <v>44.086739214693885</v>
      </c>
      <c r="C38">
        <v>-27.086739214693885</v>
      </c>
      <c r="E38">
        <v>2.3000000000000003</v>
      </c>
      <c r="F38">
        <v>17</v>
      </c>
    </row>
    <row r="39" spans="1:6" x14ac:dyDescent="0.2">
      <c r="A39">
        <v>13</v>
      </c>
      <c r="B39">
        <v>40.939603478309643</v>
      </c>
      <c r="C39">
        <v>-23.939603478309643</v>
      </c>
      <c r="E39">
        <v>2.5000000000000004</v>
      </c>
      <c r="F39">
        <v>17</v>
      </c>
    </row>
    <row r="40" spans="1:6" x14ac:dyDescent="0.2">
      <c r="A40">
        <v>14</v>
      </c>
      <c r="B40">
        <v>43.124297398139426</v>
      </c>
      <c r="C40">
        <v>-25.124297398139426</v>
      </c>
      <c r="E40">
        <v>2.7</v>
      </c>
      <c r="F40">
        <v>18</v>
      </c>
    </row>
    <row r="41" spans="1:6" x14ac:dyDescent="0.2">
      <c r="A41">
        <v>15</v>
      </c>
      <c r="B41">
        <v>44.086739214693885</v>
      </c>
      <c r="C41">
        <v>-26.086739214693885</v>
      </c>
      <c r="E41">
        <v>2.9000000000000004</v>
      </c>
      <c r="F41">
        <v>18</v>
      </c>
    </row>
    <row r="42" spans="1:6" x14ac:dyDescent="0.2">
      <c r="A42">
        <v>16</v>
      </c>
      <c r="B42">
        <v>42.548923126496526</v>
      </c>
      <c r="C42">
        <v>-23.548923126496526</v>
      </c>
      <c r="E42">
        <v>3.1</v>
      </c>
      <c r="F42">
        <v>19</v>
      </c>
    </row>
    <row r="43" spans="1:6" x14ac:dyDescent="0.2">
      <c r="A43">
        <v>17</v>
      </c>
      <c r="B43">
        <v>41.489714423714169</v>
      </c>
      <c r="C43">
        <v>-22.489714423714169</v>
      </c>
      <c r="E43">
        <v>3.3000000000000003</v>
      </c>
      <c r="F43">
        <v>19</v>
      </c>
    </row>
    <row r="44" spans="1:6" x14ac:dyDescent="0.2">
      <c r="A44">
        <v>18</v>
      </c>
      <c r="B44">
        <v>40.987986921423591</v>
      </c>
      <c r="C44">
        <v>-21.987986921423591</v>
      </c>
      <c r="E44">
        <v>3.5000000000000004</v>
      </c>
      <c r="F44">
        <v>19</v>
      </c>
    </row>
    <row r="45" spans="1:6" x14ac:dyDescent="0.2">
      <c r="A45">
        <v>19</v>
      </c>
      <c r="B45">
        <v>40.26746232043886</v>
      </c>
      <c r="C45">
        <v>-21.26746232043886</v>
      </c>
      <c r="E45">
        <v>3.7</v>
      </c>
      <c r="F45">
        <v>19</v>
      </c>
    </row>
    <row r="46" spans="1:6" x14ac:dyDescent="0.2">
      <c r="A46">
        <v>20</v>
      </c>
      <c r="B46">
        <v>42.043510496662321</v>
      </c>
      <c r="C46">
        <v>-23.043510496662321</v>
      </c>
      <c r="E46">
        <v>3.9000000000000004</v>
      </c>
      <c r="F46">
        <v>19</v>
      </c>
    </row>
    <row r="47" spans="1:6" x14ac:dyDescent="0.2">
      <c r="A47">
        <v>21</v>
      </c>
      <c r="B47">
        <v>39.450170833226231</v>
      </c>
      <c r="C47">
        <v>-19.450170833226231</v>
      </c>
      <c r="E47">
        <v>4.0999999999999996</v>
      </c>
      <c r="F47">
        <v>20</v>
      </c>
    </row>
    <row r="48" spans="1:6" x14ac:dyDescent="0.2">
      <c r="A48">
        <v>22</v>
      </c>
      <c r="B48">
        <v>39.955583463060435</v>
      </c>
      <c r="C48">
        <v>-19.955583463060435</v>
      </c>
      <c r="E48">
        <v>4.3</v>
      </c>
      <c r="F48">
        <v>20</v>
      </c>
    </row>
    <row r="49" spans="1:6" x14ac:dyDescent="0.2">
      <c r="A49">
        <v>23</v>
      </c>
      <c r="B49">
        <v>39.858816576832545</v>
      </c>
      <c r="C49">
        <v>-19.858816576832545</v>
      </c>
      <c r="E49">
        <v>4.5</v>
      </c>
      <c r="F49">
        <v>20</v>
      </c>
    </row>
    <row r="50" spans="1:6" x14ac:dyDescent="0.2">
      <c r="A50">
        <v>24</v>
      </c>
      <c r="B50">
        <v>44.183506100921775</v>
      </c>
      <c r="C50">
        <v>-24.183506100921775</v>
      </c>
      <c r="E50">
        <v>4.7</v>
      </c>
      <c r="F50">
        <v>20</v>
      </c>
    </row>
    <row r="51" spans="1:6" x14ac:dyDescent="0.2">
      <c r="A51">
        <v>25</v>
      </c>
      <c r="B51">
        <v>43.989972328465996</v>
      </c>
      <c r="C51">
        <v>-23.989972328465996</v>
      </c>
      <c r="E51">
        <v>4.9000000000000004</v>
      </c>
      <c r="F51">
        <v>20</v>
      </c>
    </row>
    <row r="52" spans="1:6" x14ac:dyDescent="0.2">
      <c r="A52">
        <v>26</v>
      </c>
      <c r="B52">
        <v>43.678093471087571</v>
      </c>
      <c r="C52">
        <v>-23.678093471087571</v>
      </c>
      <c r="E52">
        <v>5.0999999999999996</v>
      </c>
      <c r="F52">
        <v>20</v>
      </c>
    </row>
    <row r="53" spans="1:6" x14ac:dyDescent="0.2">
      <c r="A53">
        <v>27</v>
      </c>
      <c r="B53">
        <v>44.038355771579937</v>
      </c>
      <c r="C53">
        <v>-23.038355771579937</v>
      </c>
      <c r="E53">
        <v>5.3</v>
      </c>
      <c r="F53">
        <v>21</v>
      </c>
    </row>
    <row r="54" spans="1:6" x14ac:dyDescent="0.2">
      <c r="A54">
        <v>28</v>
      </c>
      <c r="B54">
        <v>44.038355771579937</v>
      </c>
      <c r="C54">
        <v>-23.038355771579937</v>
      </c>
      <c r="E54">
        <v>5.5</v>
      </c>
      <c r="F54">
        <v>21</v>
      </c>
    </row>
    <row r="55" spans="1:6" x14ac:dyDescent="0.2">
      <c r="A55">
        <v>29</v>
      </c>
      <c r="B55">
        <v>41.181520693879371</v>
      </c>
      <c r="C55">
        <v>-20.181520693879371</v>
      </c>
      <c r="E55">
        <v>5.7</v>
      </c>
      <c r="F55">
        <v>21</v>
      </c>
    </row>
    <row r="56" spans="1:6" x14ac:dyDescent="0.2">
      <c r="A56">
        <v>30</v>
      </c>
      <c r="B56">
        <v>39.713666247490707</v>
      </c>
      <c r="C56">
        <v>-18.713666247490707</v>
      </c>
      <c r="E56">
        <v>5.9</v>
      </c>
      <c r="F56">
        <v>21</v>
      </c>
    </row>
    <row r="57" spans="1:6" x14ac:dyDescent="0.2">
      <c r="A57">
        <v>31</v>
      </c>
      <c r="B57">
        <v>40.17069543421097</v>
      </c>
      <c r="C57">
        <v>-19.17069543421097</v>
      </c>
      <c r="E57">
        <v>6.1</v>
      </c>
      <c r="F57">
        <v>21</v>
      </c>
    </row>
    <row r="58" spans="1:6" x14ac:dyDescent="0.2">
      <c r="A58">
        <v>32</v>
      </c>
      <c r="B58">
        <v>43.221064284367316</v>
      </c>
      <c r="C58">
        <v>-22.221064284367316</v>
      </c>
      <c r="E58">
        <v>6.3</v>
      </c>
      <c r="F58">
        <v>21</v>
      </c>
    </row>
    <row r="59" spans="1:6" x14ac:dyDescent="0.2">
      <c r="A59">
        <v>33</v>
      </c>
      <c r="B59">
        <v>43.581326584859681</v>
      </c>
      <c r="C59">
        <v>-22.581326584859681</v>
      </c>
      <c r="E59">
        <v>6.5</v>
      </c>
      <c r="F59">
        <v>21</v>
      </c>
    </row>
    <row r="60" spans="1:6" x14ac:dyDescent="0.2">
      <c r="A60">
        <v>34</v>
      </c>
      <c r="B60">
        <v>42.548923126496526</v>
      </c>
      <c r="C60">
        <v>-21.548923126496526</v>
      </c>
      <c r="E60">
        <v>6.7</v>
      </c>
      <c r="F60">
        <v>21</v>
      </c>
    </row>
    <row r="61" spans="1:6" x14ac:dyDescent="0.2">
      <c r="A61">
        <v>35</v>
      </c>
      <c r="B61">
        <v>42.258622467812856</v>
      </c>
      <c r="C61">
        <v>-21.258622467812856</v>
      </c>
      <c r="E61">
        <v>6.9</v>
      </c>
      <c r="F61">
        <v>21</v>
      </c>
    </row>
    <row r="62" spans="1:6" x14ac:dyDescent="0.2">
      <c r="A62">
        <v>36</v>
      </c>
      <c r="B62">
        <v>43.796438556010209</v>
      </c>
      <c r="C62">
        <v>-22.796438556010209</v>
      </c>
      <c r="E62">
        <v>7.1</v>
      </c>
      <c r="F62">
        <v>21</v>
      </c>
    </row>
    <row r="63" spans="1:6" x14ac:dyDescent="0.2">
      <c r="A63">
        <v>37</v>
      </c>
      <c r="B63">
        <v>44.038355771579937</v>
      </c>
      <c r="C63">
        <v>-23.038355771579937</v>
      </c>
      <c r="E63">
        <v>7.3</v>
      </c>
      <c r="F63">
        <v>21</v>
      </c>
    </row>
    <row r="64" spans="1:6" x14ac:dyDescent="0.2">
      <c r="A64">
        <v>38</v>
      </c>
      <c r="B64">
        <v>43.221064284367316</v>
      </c>
      <c r="C64">
        <v>-22.221064284367316</v>
      </c>
      <c r="E64">
        <v>7.5</v>
      </c>
      <c r="F64">
        <v>21</v>
      </c>
    </row>
    <row r="65" spans="1:6" x14ac:dyDescent="0.2">
      <c r="A65">
        <v>39</v>
      </c>
      <c r="B65">
        <v>42.548923126496526</v>
      </c>
      <c r="C65">
        <v>-21.548923126496526</v>
      </c>
      <c r="E65">
        <v>7.7</v>
      </c>
      <c r="F65">
        <v>21</v>
      </c>
    </row>
    <row r="66" spans="1:6" x14ac:dyDescent="0.2">
      <c r="A66">
        <v>40</v>
      </c>
      <c r="B66">
        <v>43.678093471087571</v>
      </c>
      <c r="C66">
        <v>-22.678093471087571</v>
      </c>
      <c r="E66">
        <v>7.9</v>
      </c>
      <c r="F66">
        <v>21</v>
      </c>
    </row>
    <row r="67" spans="1:6" x14ac:dyDescent="0.2">
      <c r="A67">
        <v>41</v>
      </c>
      <c r="B67">
        <v>43.124297398139426</v>
      </c>
      <c r="C67">
        <v>-22.124297398139426</v>
      </c>
      <c r="E67">
        <v>8.1</v>
      </c>
      <c r="F67">
        <v>21</v>
      </c>
    </row>
    <row r="68" spans="1:6" x14ac:dyDescent="0.2">
      <c r="A68">
        <v>42</v>
      </c>
      <c r="B68">
        <v>42.307005910926797</v>
      </c>
      <c r="C68">
        <v>-21.307005910926797</v>
      </c>
      <c r="E68">
        <v>8.3000000000000007</v>
      </c>
      <c r="F68">
        <v>21</v>
      </c>
    </row>
    <row r="69" spans="1:6" x14ac:dyDescent="0.2">
      <c r="A69">
        <v>43</v>
      </c>
      <c r="B69">
        <v>40.364229206666749</v>
      </c>
      <c r="C69">
        <v>-18.364229206666749</v>
      </c>
      <c r="E69">
        <v>8.5</v>
      </c>
      <c r="F69">
        <v>22</v>
      </c>
    </row>
    <row r="70" spans="1:6" x14ac:dyDescent="0.2">
      <c r="A70">
        <v>44</v>
      </c>
      <c r="B70">
        <v>43.941588885352047</v>
      </c>
      <c r="C70">
        <v>-21.941588885352047</v>
      </c>
      <c r="E70">
        <v>8.6999999999999993</v>
      </c>
      <c r="F70">
        <v>22</v>
      </c>
    </row>
    <row r="71" spans="1:6" x14ac:dyDescent="0.2">
      <c r="A71">
        <v>45</v>
      </c>
      <c r="B71">
        <v>37.815587858800981</v>
      </c>
      <c r="C71">
        <v>-15.815587858800981</v>
      </c>
      <c r="E71">
        <v>8.9</v>
      </c>
      <c r="F71">
        <v>22</v>
      </c>
    </row>
    <row r="72" spans="1:6" x14ac:dyDescent="0.2">
      <c r="A72">
        <v>46</v>
      </c>
      <c r="B72">
        <v>41.036370364537532</v>
      </c>
      <c r="C72">
        <v>-19.036370364537532</v>
      </c>
      <c r="E72">
        <v>9.1</v>
      </c>
      <c r="F72">
        <v>22</v>
      </c>
    </row>
    <row r="73" spans="1:6" x14ac:dyDescent="0.2">
      <c r="A73">
        <v>47</v>
      </c>
      <c r="B73">
        <v>44.038355771579937</v>
      </c>
      <c r="C73">
        <v>-22.038355771579937</v>
      </c>
      <c r="E73">
        <v>9.3000000000000007</v>
      </c>
      <c r="F73">
        <v>22</v>
      </c>
    </row>
    <row r="74" spans="1:6" x14ac:dyDescent="0.2">
      <c r="A74">
        <v>48</v>
      </c>
      <c r="B74">
        <v>42.909185426988898</v>
      </c>
      <c r="C74">
        <v>-20.909185426988898</v>
      </c>
      <c r="E74">
        <v>9.5</v>
      </c>
      <c r="F74">
        <v>22</v>
      </c>
    </row>
    <row r="75" spans="1:6" x14ac:dyDescent="0.2">
      <c r="A75">
        <v>49</v>
      </c>
      <c r="B75">
        <v>40.891220035195701</v>
      </c>
      <c r="C75">
        <v>-18.891220035195701</v>
      </c>
      <c r="E75">
        <v>9.7000000000000011</v>
      </c>
      <c r="F75">
        <v>22</v>
      </c>
    </row>
    <row r="76" spans="1:6" x14ac:dyDescent="0.2">
      <c r="A76">
        <v>50</v>
      </c>
      <c r="B76">
        <v>40.676108064045167</v>
      </c>
      <c r="C76">
        <v>-18.676108064045167</v>
      </c>
      <c r="E76">
        <v>9.9</v>
      </c>
      <c r="F76">
        <v>22</v>
      </c>
    </row>
    <row r="77" spans="1:6" x14ac:dyDescent="0.2">
      <c r="A77">
        <v>51</v>
      </c>
      <c r="B77">
        <v>40.891220035195701</v>
      </c>
      <c r="C77">
        <v>-18.891220035195701</v>
      </c>
      <c r="E77">
        <v>10.1</v>
      </c>
      <c r="F77">
        <v>22</v>
      </c>
    </row>
    <row r="78" spans="1:6" x14ac:dyDescent="0.2">
      <c r="A78">
        <v>52</v>
      </c>
      <c r="B78">
        <v>43.172680841253374</v>
      </c>
      <c r="C78">
        <v>-21.172680841253374</v>
      </c>
      <c r="E78">
        <v>10.3</v>
      </c>
      <c r="F78">
        <v>22</v>
      </c>
    </row>
    <row r="79" spans="1:6" x14ac:dyDescent="0.2">
      <c r="A79">
        <v>53</v>
      </c>
      <c r="B79">
        <v>44.086739214693885</v>
      </c>
      <c r="C79">
        <v>-21.086739214693885</v>
      </c>
      <c r="E79">
        <v>10.5</v>
      </c>
      <c r="F79">
        <v>23</v>
      </c>
    </row>
    <row r="80" spans="1:6" x14ac:dyDescent="0.2">
      <c r="A80">
        <v>54</v>
      </c>
      <c r="B80">
        <v>43.844821999124157</v>
      </c>
      <c r="C80">
        <v>-20.844821999124157</v>
      </c>
      <c r="E80">
        <v>10.700000000000001</v>
      </c>
      <c r="F80">
        <v>23</v>
      </c>
    </row>
    <row r="81" spans="1:6" x14ac:dyDescent="0.2">
      <c r="A81">
        <v>55</v>
      </c>
      <c r="B81">
        <v>42.95756887010284</v>
      </c>
      <c r="C81">
        <v>-19.95756887010284</v>
      </c>
      <c r="E81">
        <v>10.9</v>
      </c>
      <c r="F81">
        <v>23</v>
      </c>
    </row>
    <row r="82" spans="1:6" x14ac:dyDescent="0.2">
      <c r="A82">
        <v>56</v>
      </c>
      <c r="B82">
        <v>43.72647691420152</v>
      </c>
      <c r="C82">
        <v>-20.72647691420152</v>
      </c>
      <c r="E82">
        <v>11.1</v>
      </c>
      <c r="F82">
        <v>23</v>
      </c>
    </row>
    <row r="83" spans="1:6" x14ac:dyDescent="0.2">
      <c r="A83">
        <v>57</v>
      </c>
      <c r="B83">
        <v>43.581326584859681</v>
      </c>
      <c r="C83">
        <v>-20.581326584859681</v>
      </c>
      <c r="E83">
        <v>11.3</v>
      </c>
      <c r="F83">
        <v>23</v>
      </c>
    </row>
    <row r="84" spans="1:6" x14ac:dyDescent="0.2">
      <c r="A84">
        <v>58</v>
      </c>
      <c r="B84">
        <v>40.122311991097021</v>
      </c>
      <c r="C84">
        <v>-17.122311991097021</v>
      </c>
      <c r="E84">
        <v>11.5</v>
      </c>
      <c r="F84">
        <v>23</v>
      </c>
    </row>
    <row r="85" spans="1:6" x14ac:dyDescent="0.2">
      <c r="A85">
        <v>59</v>
      </c>
      <c r="B85">
        <v>41.995127053548373</v>
      </c>
      <c r="C85">
        <v>-18.995127053548373</v>
      </c>
      <c r="E85">
        <v>11.700000000000001</v>
      </c>
      <c r="F85">
        <v>23</v>
      </c>
    </row>
    <row r="86" spans="1:6" x14ac:dyDescent="0.2">
      <c r="A86">
        <v>60</v>
      </c>
      <c r="B86">
        <v>39.907200019946494</v>
      </c>
      <c r="C86">
        <v>-16.907200019946494</v>
      </c>
      <c r="E86">
        <v>11.9</v>
      </c>
      <c r="F86">
        <v>23</v>
      </c>
    </row>
    <row r="87" spans="1:6" x14ac:dyDescent="0.2">
      <c r="A87">
        <v>61</v>
      </c>
      <c r="B87">
        <v>41.946743610434432</v>
      </c>
      <c r="C87">
        <v>-18.946743610434432</v>
      </c>
      <c r="E87">
        <v>12.1</v>
      </c>
      <c r="F87">
        <v>23</v>
      </c>
    </row>
    <row r="88" spans="1:6" x14ac:dyDescent="0.2">
      <c r="A88">
        <v>62</v>
      </c>
      <c r="B88">
        <v>42.909185426988898</v>
      </c>
      <c r="C88">
        <v>-19.909185426988898</v>
      </c>
      <c r="E88">
        <v>12.3</v>
      </c>
      <c r="F88">
        <v>23</v>
      </c>
    </row>
    <row r="89" spans="1:6" x14ac:dyDescent="0.2">
      <c r="A89">
        <v>63</v>
      </c>
      <c r="B89">
        <v>42.812418540761001</v>
      </c>
      <c r="C89">
        <v>-19.812418540761001</v>
      </c>
      <c r="E89">
        <v>12.5</v>
      </c>
      <c r="F89">
        <v>23</v>
      </c>
    </row>
    <row r="90" spans="1:6" x14ac:dyDescent="0.2">
      <c r="A90">
        <v>64</v>
      </c>
      <c r="B90">
        <v>42.909185426988898</v>
      </c>
      <c r="C90">
        <v>-19.909185426988898</v>
      </c>
      <c r="E90">
        <v>12.700000000000001</v>
      </c>
      <c r="F90">
        <v>23</v>
      </c>
    </row>
    <row r="91" spans="1:6" x14ac:dyDescent="0.2">
      <c r="A91">
        <v>65</v>
      </c>
      <c r="B91">
        <v>44.183506100921775</v>
      </c>
      <c r="C91">
        <v>-21.183506100921775</v>
      </c>
      <c r="E91">
        <v>12.9</v>
      </c>
      <c r="F91">
        <v>23</v>
      </c>
    </row>
    <row r="92" spans="1:6" x14ac:dyDescent="0.2">
      <c r="A92">
        <v>66</v>
      </c>
      <c r="B92">
        <v>41.274602452563641</v>
      </c>
      <c r="C92">
        <v>-17.274602452563641</v>
      </c>
      <c r="E92">
        <v>13.1</v>
      </c>
      <c r="F92">
        <v>24</v>
      </c>
    </row>
    <row r="93" spans="1:6" x14ac:dyDescent="0.2">
      <c r="A93">
        <v>67</v>
      </c>
      <c r="B93">
        <v>42.86080198387495</v>
      </c>
      <c r="C93">
        <v>-18.86080198387495</v>
      </c>
      <c r="E93">
        <v>13.3</v>
      </c>
      <c r="F93">
        <v>24</v>
      </c>
    </row>
    <row r="94" spans="1:6" x14ac:dyDescent="0.2">
      <c r="A94">
        <v>68</v>
      </c>
      <c r="B94">
        <v>41.181520693879371</v>
      </c>
      <c r="C94">
        <v>-17.181520693879371</v>
      </c>
      <c r="E94">
        <v>13.5</v>
      </c>
      <c r="F94">
        <v>24</v>
      </c>
    </row>
    <row r="95" spans="1:6" x14ac:dyDescent="0.2">
      <c r="A95">
        <v>69</v>
      </c>
      <c r="B95">
        <v>42.76403509764706</v>
      </c>
      <c r="C95">
        <v>-18.76403509764706</v>
      </c>
      <c r="E95">
        <v>13.700000000000001</v>
      </c>
      <c r="F95">
        <v>24</v>
      </c>
    </row>
    <row r="96" spans="1:6" x14ac:dyDescent="0.2">
      <c r="A96">
        <v>70</v>
      </c>
      <c r="B96">
        <v>43.172680841253374</v>
      </c>
      <c r="C96">
        <v>-19.172680841253374</v>
      </c>
      <c r="E96">
        <v>13.9</v>
      </c>
      <c r="F96">
        <v>24</v>
      </c>
    </row>
    <row r="97" spans="1:6" x14ac:dyDescent="0.2">
      <c r="A97">
        <v>71</v>
      </c>
      <c r="B97">
        <v>41.036370364537532</v>
      </c>
      <c r="C97">
        <v>-17.036370364537532</v>
      </c>
      <c r="E97">
        <v>14.1</v>
      </c>
      <c r="F97">
        <v>24</v>
      </c>
    </row>
    <row r="98" spans="1:6" x14ac:dyDescent="0.2">
      <c r="A98">
        <v>72</v>
      </c>
      <c r="B98">
        <v>42.86080198387495</v>
      </c>
      <c r="C98">
        <v>-18.86080198387495</v>
      </c>
      <c r="E98">
        <v>14.3</v>
      </c>
      <c r="F98">
        <v>24</v>
      </c>
    </row>
    <row r="99" spans="1:6" x14ac:dyDescent="0.2">
      <c r="A99">
        <v>73</v>
      </c>
      <c r="B99">
        <v>43.989972328465996</v>
      </c>
      <c r="C99">
        <v>-19.989972328465996</v>
      </c>
      <c r="E99">
        <v>14.5</v>
      </c>
      <c r="F99">
        <v>24</v>
      </c>
    </row>
    <row r="100" spans="1:6" x14ac:dyDescent="0.2">
      <c r="A100">
        <v>74</v>
      </c>
      <c r="B100">
        <v>44.086739214693885</v>
      </c>
      <c r="C100">
        <v>-20.086739214693885</v>
      </c>
      <c r="E100">
        <v>14.700000000000001</v>
      </c>
      <c r="F100">
        <v>24</v>
      </c>
    </row>
    <row r="101" spans="1:6" x14ac:dyDescent="0.2">
      <c r="A101">
        <v>75</v>
      </c>
      <c r="B101">
        <v>43.989972328465996</v>
      </c>
      <c r="C101">
        <v>-19.989972328465996</v>
      </c>
      <c r="E101">
        <v>14.9</v>
      </c>
      <c r="F101">
        <v>24</v>
      </c>
    </row>
    <row r="102" spans="1:6" x14ac:dyDescent="0.2">
      <c r="A102">
        <v>76</v>
      </c>
      <c r="B102">
        <v>44.086739214693885</v>
      </c>
      <c r="C102">
        <v>-20.086739214693885</v>
      </c>
      <c r="E102">
        <v>15.1</v>
      </c>
      <c r="F102">
        <v>24</v>
      </c>
    </row>
    <row r="103" spans="1:6" x14ac:dyDescent="0.2">
      <c r="A103">
        <v>77</v>
      </c>
      <c r="B103">
        <v>42.258622467812856</v>
      </c>
      <c r="C103">
        <v>-18.258622467812856</v>
      </c>
      <c r="E103">
        <v>15.3</v>
      </c>
      <c r="F103">
        <v>24</v>
      </c>
    </row>
    <row r="104" spans="1:6" x14ac:dyDescent="0.2">
      <c r="A104">
        <v>78</v>
      </c>
      <c r="B104">
        <v>44.086739214693885</v>
      </c>
      <c r="C104">
        <v>-20.086739214693885</v>
      </c>
      <c r="E104">
        <v>15.5</v>
      </c>
      <c r="F104">
        <v>24</v>
      </c>
    </row>
    <row r="105" spans="1:6" x14ac:dyDescent="0.2">
      <c r="A105">
        <v>79</v>
      </c>
      <c r="B105">
        <v>40.579341177817277</v>
      </c>
      <c r="C105">
        <v>-16.579341177817277</v>
      </c>
      <c r="E105">
        <v>15.700000000000001</v>
      </c>
      <c r="F105">
        <v>24</v>
      </c>
    </row>
    <row r="106" spans="1:6" x14ac:dyDescent="0.2">
      <c r="A106">
        <v>80</v>
      </c>
      <c r="B106">
        <v>41.946743610434432</v>
      </c>
      <c r="C106">
        <v>-16.946743610434432</v>
      </c>
      <c r="E106">
        <v>15.9</v>
      </c>
      <c r="F106">
        <v>25</v>
      </c>
    </row>
    <row r="107" spans="1:6" x14ac:dyDescent="0.2">
      <c r="A107">
        <v>81</v>
      </c>
      <c r="B107">
        <v>43.027530511911536</v>
      </c>
      <c r="C107">
        <v>-18.027530511911536</v>
      </c>
      <c r="E107">
        <v>16.100000000000001</v>
      </c>
      <c r="F107">
        <v>25</v>
      </c>
    </row>
    <row r="108" spans="1:6" x14ac:dyDescent="0.2">
      <c r="A108">
        <v>82</v>
      </c>
      <c r="B108">
        <v>41.036370364537532</v>
      </c>
      <c r="C108">
        <v>-16.036370364537532</v>
      </c>
      <c r="E108">
        <v>16.3</v>
      </c>
      <c r="F108">
        <v>25</v>
      </c>
    </row>
    <row r="109" spans="1:6" x14ac:dyDescent="0.2">
      <c r="A109">
        <v>83</v>
      </c>
      <c r="B109">
        <v>43.221064284367316</v>
      </c>
      <c r="C109">
        <v>-18.221064284367316</v>
      </c>
      <c r="E109">
        <v>16.500000000000004</v>
      </c>
      <c r="F109">
        <v>25</v>
      </c>
    </row>
    <row r="110" spans="1:6" x14ac:dyDescent="0.2">
      <c r="A110">
        <v>84</v>
      </c>
      <c r="B110">
        <v>41.898360167320483</v>
      </c>
      <c r="C110">
        <v>-16.898360167320483</v>
      </c>
      <c r="E110">
        <v>16.700000000000003</v>
      </c>
      <c r="F110">
        <v>25</v>
      </c>
    </row>
    <row r="111" spans="1:6" x14ac:dyDescent="0.2">
      <c r="A111">
        <v>85</v>
      </c>
      <c r="B111">
        <v>42.86080198387495</v>
      </c>
      <c r="C111">
        <v>-17.86080198387495</v>
      </c>
      <c r="E111">
        <v>16.900000000000002</v>
      </c>
      <c r="F111">
        <v>25</v>
      </c>
    </row>
    <row r="112" spans="1:6" x14ac:dyDescent="0.2">
      <c r="A112">
        <v>86</v>
      </c>
      <c r="B112">
        <v>44.135122657807834</v>
      </c>
      <c r="C112">
        <v>-19.135122657807834</v>
      </c>
      <c r="E112">
        <v>17.100000000000001</v>
      </c>
      <c r="F112">
        <v>25</v>
      </c>
    </row>
    <row r="113" spans="1:6" x14ac:dyDescent="0.2">
      <c r="A113">
        <v>87</v>
      </c>
      <c r="B113">
        <v>41.898360167320483</v>
      </c>
      <c r="C113">
        <v>-16.898360167320483</v>
      </c>
      <c r="E113">
        <v>17.3</v>
      </c>
      <c r="F113">
        <v>25</v>
      </c>
    </row>
    <row r="114" spans="1:6" x14ac:dyDescent="0.2">
      <c r="A114">
        <v>88</v>
      </c>
      <c r="B114">
        <v>44.183506100921775</v>
      </c>
      <c r="C114">
        <v>-19.183506100921775</v>
      </c>
      <c r="E114">
        <v>17.500000000000004</v>
      </c>
      <c r="F114">
        <v>25</v>
      </c>
    </row>
    <row r="115" spans="1:6" x14ac:dyDescent="0.2">
      <c r="A115">
        <v>89</v>
      </c>
      <c r="B115">
        <v>42.66726821141917</v>
      </c>
      <c r="C115">
        <v>-17.66726821141917</v>
      </c>
      <c r="E115">
        <v>17.700000000000003</v>
      </c>
      <c r="F115">
        <v>25</v>
      </c>
    </row>
    <row r="116" spans="1:6" x14ac:dyDescent="0.2">
      <c r="A116">
        <v>90</v>
      </c>
      <c r="B116">
        <v>41.036370364537532</v>
      </c>
      <c r="C116">
        <v>-16.036370364537532</v>
      </c>
      <c r="E116">
        <v>17.900000000000002</v>
      </c>
      <c r="F116">
        <v>25</v>
      </c>
    </row>
    <row r="117" spans="1:6" x14ac:dyDescent="0.2">
      <c r="A117">
        <v>91</v>
      </c>
      <c r="B117">
        <v>41.995127053548373</v>
      </c>
      <c r="C117">
        <v>-16.995127053548373</v>
      </c>
      <c r="E117">
        <v>18.100000000000001</v>
      </c>
      <c r="F117">
        <v>25</v>
      </c>
    </row>
    <row r="118" spans="1:6" x14ac:dyDescent="0.2">
      <c r="A118">
        <v>92</v>
      </c>
      <c r="B118">
        <v>42.715651654533112</v>
      </c>
      <c r="C118">
        <v>-17.715651654533112</v>
      </c>
      <c r="E118">
        <v>18.3</v>
      </c>
      <c r="F118">
        <v>25</v>
      </c>
    </row>
    <row r="119" spans="1:6" x14ac:dyDescent="0.2">
      <c r="A119">
        <v>93</v>
      </c>
      <c r="B119">
        <v>44.183506100921775</v>
      </c>
      <c r="C119">
        <v>-19.183506100921775</v>
      </c>
      <c r="E119">
        <v>18.500000000000004</v>
      </c>
      <c r="F119">
        <v>25</v>
      </c>
    </row>
    <row r="120" spans="1:6" x14ac:dyDescent="0.2">
      <c r="A120">
        <v>94</v>
      </c>
      <c r="B120">
        <v>44.038355771579937</v>
      </c>
      <c r="C120">
        <v>-19.038355771579937</v>
      </c>
      <c r="E120">
        <v>18.700000000000003</v>
      </c>
      <c r="F120">
        <v>25</v>
      </c>
    </row>
    <row r="121" spans="1:6" x14ac:dyDescent="0.2">
      <c r="A121">
        <v>95</v>
      </c>
      <c r="B121">
        <v>39.089908532733865</v>
      </c>
      <c r="C121">
        <v>-14.089908532733865</v>
      </c>
      <c r="E121">
        <v>18.900000000000002</v>
      </c>
      <c r="F121">
        <v>25</v>
      </c>
    </row>
    <row r="122" spans="1:6" x14ac:dyDescent="0.2">
      <c r="A122">
        <v>96</v>
      </c>
      <c r="B122">
        <v>41.036370364537532</v>
      </c>
      <c r="C122">
        <v>-16.036370364537532</v>
      </c>
      <c r="E122">
        <v>19.100000000000001</v>
      </c>
      <c r="F122">
        <v>25</v>
      </c>
    </row>
    <row r="123" spans="1:6" x14ac:dyDescent="0.2">
      <c r="A123">
        <v>97</v>
      </c>
      <c r="B123">
        <v>40.530957734703328</v>
      </c>
      <c r="C123">
        <v>-15.530957734703328</v>
      </c>
      <c r="E123">
        <v>19.300000000000004</v>
      </c>
      <c r="F123">
        <v>25</v>
      </c>
    </row>
    <row r="124" spans="1:6" x14ac:dyDescent="0.2">
      <c r="A124">
        <v>98</v>
      </c>
      <c r="B124">
        <v>43.075913955025484</v>
      </c>
      <c r="C124">
        <v>-17.075913955025484</v>
      </c>
      <c r="E124">
        <v>19.500000000000004</v>
      </c>
      <c r="F124">
        <v>26</v>
      </c>
    </row>
    <row r="125" spans="1:6" x14ac:dyDescent="0.2">
      <c r="A125">
        <v>99</v>
      </c>
      <c r="B125">
        <v>39.665282804376766</v>
      </c>
      <c r="C125">
        <v>-13.665282804376766</v>
      </c>
      <c r="E125">
        <v>19.700000000000003</v>
      </c>
      <c r="F125">
        <v>26</v>
      </c>
    </row>
    <row r="126" spans="1:6" x14ac:dyDescent="0.2">
      <c r="A126">
        <v>100</v>
      </c>
      <c r="B126">
        <v>43.893205442238106</v>
      </c>
      <c r="C126">
        <v>-17.893205442238106</v>
      </c>
      <c r="E126">
        <v>19.900000000000002</v>
      </c>
      <c r="F126">
        <v>26</v>
      </c>
    </row>
    <row r="127" spans="1:6" x14ac:dyDescent="0.2">
      <c r="A127">
        <v>101</v>
      </c>
      <c r="B127">
        <v>41.084753807651481</v>
      </c>
      <c r="C127">
        <v>-15.084753807651481</v>
      </c>
      <c r="E127">
        <v>20.100000000000001</v>
      </c>
      <c r="F127">
        <v>26</v>
      </c>
    </row>
    <row r="128" spans="1:6" x14ac:dyDescent="0.2">
      <c r="A128">
        <v>102</v>
      </c>
      <c r="B128">
        <v>43.844821999124157</v>
      </c>
      <c r="C128">
        <v>-17.844821999124157</v>
      </c>
      <c r="E128">
        <v>20.300000000000004</v>
      </c>
      <c r="F128">
        <v>26</v>
      </c>
    </row>
    <row r="129" spans="1:6" x14ac:dyDescent="0.2">
      <c r="A129">
        <v>103</v>
      </c>
      <c r="B129">
        <v>43.366214613709154</v>
      </c>
      <c r="C129">
        <v>-17.366214613709154</v>
      </c>
      <c r="E129">
        <v>20.500000000000004</v>
      </c>
      <c r="F129">
        <v>26</v>
      </c>
    </row>
    <row r="130" spans="1:6" x14ac:dyDescent="0.2">
      <c r="A130">
        <v>104</v>
      </c>
      <c r="B130">
        <v>41.731631639283897</v>
      </c>
      <c r="C130">
        <v>-15.731631639283897</v>
      </c>
      <c r="E130">
        <v>20.700000000000003</v>
      </c>
      <c r="F130">
        <v>26</v>
      </c>
    </row>
    <row r="131" spans="1:6" x14ac:dyDescent="0.2">
      <c r="A131">
        <v>105</v>
      </c>
      <c r="B131">
        <v>40.627724620931218</v>
      </c>
      <c r="C131">
        <v>-14.627724620931218</v>
      </c>
      <c r="E131">
        <v>20.900000000000002</v>
      </c>
      <c r="F131">
        <v>26</v>
      </c>
    </row>
    <row r="132" spans="1:6" x14ac:dyDescent="0.2">
      <c r="A132">
        <v>106</v>
      </c>
      <c r="B132">
        <v>43.581326584859681</v>
      </c>
      <c r="C132">
        <v>-17.581326584859681</v>
      </c>
      <c r="E132">
        <v>21.1</v>
      </c>
      <c r="F132">
        <v>26</v>
      </c>
    </row>
    <row r="133" spans="1:6" x14ac:dyDescent="0.2">
      <c r="A133">
        <v>107</v>
      </c>
      <c r="B133">
        <v>44.135122657807834</v>
      </c>
      <c r="C133">
        <v>-18.135122657807834</v>
      </c>
      <c r="E133">
        <v>21.300000000000004</v>
      </c>
      <c r="F133">
        <v>26</v>
      </c>
    </row>
    <row r="134" spans="1:6" x14ac:dyDescent="0.2">
      <c r="A134">
        <v>108</v>
      </c>
      <c r="B134">
        <v>42.403772797154687</v>
      </c>
      <c r="C134">
        <v>-16.403772797154687</v>
      </c>
      <c r="E134">
        <v>21.500000000000004</v>
      </c>
      <c r="F134">
        <v>26</v>
      </c>
    </row>
    <row r="135" spans="1:6" x14ac:dyDescent="0.2">
      <c r="A135">
        <v>109</v>
      </c>
      <c r="B135">
        <v>39.955583463060435</v>
      </c>
      <c r="C135">
        <v>-13.955583463060435</v>
      </c>
      <c r="E135">
        <v>21.700000000000003</v>
      </c>
      <c r="F135">
        <v>26</v>
      </c>
    </row>
    <row r="136" spans="1:6" x14ac:dyDescent="0.2">
      <c r="A136">
        <v>110</v>
      </c>
      <c r="B136">
        <v>43.269447727481264</v>
      </c>
      <c r="C136">
        <v>-16.269447727481264</v>
      </c>
      <c r="E136">
        <v>21.900000000000002</v>
      </c>
      <c r="F136">
        <v>27</v>
      </c>
    </row>
    <row r="137" spans="1:6" x14ac:dyDescent="0.2">
      <c r="A137">
        <v>111</v>
      </c>
      <c r="B137">
        <v>39.546937719454121</v>
      </c>
      <c r="C137">
        <v>-12.546937719454121</v>
      </c>
      <c r="E137">
        <v>22.1</v>
      </c>
      <c r="F137">
        <v>27</v>
      </c>
    </row>
    <row r="138" spans="1:6" x14ac:dyDescent="0.2">
      <c r="A138">
        <v>112</v>
      </c>
      <c r="B138">
        <v>43.989972328465996</v>
      </c>
      <c r="C138">
        <v>-16.989972328465996</v>
      </c>
      <c r="E138">
        <v>22.300000000000004</v>
      </c>
      <c r="F138">
        <v>27</v>
      </c>
    </row>
    <row r="139" spans="1:6" x14ac:dyDescent="0.2">
      <c r="A139">
        <v>113</v>
      </c>
      <c r="B139">
        <v>40.122311991097021</v>
      </c>
      <c r="C139">
        <v>-13.122311991097021</v>
      </c>
      <c r="E139">
        <v>22.500000000000004</v>
      </c>
      <c r="F139">
        <v>27</v>
      </c>
    </row>
    <row r="140" spans="1:6" x14ac:dyDescent="0.2">
      <c r="A140">
        <v>114</v>
      </c>
      <c r="B140">
        <v>43.989972328465996</v>
      </c>
      <c r="C140">
        <v>-16.989972328465996</v>
      </c>
      <c r="E140">
        <v>22.700000000000003</v>
      </c>
      <c r="F140">
        <v>27</v>
      </c>
    </row>
    <row r="141" spans="1:6" x14ac:dyDescent="0.2">
      <c r="A141">
        <v>115</v>
      </c>
      <c r="B141">
        <v>42.76403509764706</v>
      </c>
      <c r="C141">
        <v>-15.76403509764706</v>
      </c>
      <c r="E141">
        <v>22.900000000000002</v>
      </c>
      <c r="F141">
        <v>27</v>
      </c>
    </row>
    <row r="142" spans="1:6" x14ac:dyDescent="0.2">
      <c r="A142">
        <v>116</v>
      </c>
      <c r="B142">
        <v>41.322985895677583</v>
      </c>
      <c r="C142">
        <v>-14.322985895677583</v>
      </c>
      <c r="E142">
        <v>23.1</v>
      </c>
      <c r="F142">
        <v>27</v>
      </c>
    </row>
    <row r="143" spans="1:6" x14ac:dyDescent="0.2">
      <c r="A143">
        <v>117</v>
      </c>
      <c r="B143">
        <v>42.812418540761001</v>
      </c>
      <c r="C143">
        <v>-15.812418540761001</v>
      </c>
      <c r="E143">
        <v>23.300000000000004</v>
      </c>
      <c r="F143">
        <v>27</v>
      </c>
    </row>
    <row r="144" spans="1:6" x14ac:dyDescent="0.2">
      <c r="A144">
        <v>118</v>
      </c>
      <c r="B144">
        <v>38.729646232241492</v>
      </c>
      <c r="C144">
        <v>-11.729646232241492</v>
      </c>
      <c r="E144">
        <v>23.500000000000004</v>
      </c>
      <c r="F144">
        <v>27</v>
      </c>
    </row>
    <row r="145" spans="1:6" x14ac:dyDescent="0.2">
      <c r="A145">
        <v>119</v>
      </c>
      <c r="B145">
        <v>43.893205442238106</v>
      </c>
      <c r="C145">
        <v>-16.893205442238106</v>
      </c>
      <c r="E145">
        <v>23.700000000000003</v>
      </c>
      <c r="F145">
        <v>27</v>
      </c>
    </row>
    <row r="146" spans="1:6" x14ac:dyDescent="0.2">
      <c r="A146">
        <v>120</v>
      </c>
      <c r="B146">
        <v>40.315845763552808</v>
      </c>
      <c r="C146">
        <v>-13.315845763552808</v>
      </c>
      <c r="E146">
        <v>23.900000000000002</v>
      </c>
      <c r="F146">
        <v>27</v>
      </c>
    </row>
    <row r="147" spans="1:6" x14ac:dyDescent="0.2">
      <c r="A147">
        <v>121</v>
      </c>
      <c r="B147">
        <v>40.579341177817277</v>
      </c>
      <c r="C147">
        <v>-12.579341177817277</v>
      </c>
      <c r="E147">
        <v>24.1</v>
      </c>
      <c r="F147">
        <v>28</v>
      </c>
    </row>
    <row r="148" spans="1:6" x14ac:dyDescent="0.2">
      <c r="A148">
        <v>122</v>
      </c>
      <c r="B148">
        <v>40.315845763552808</v>
      </c>
      <c r="C148">
        <v>-12.315845763552808</v>
      </c>
      <c r="E148">
        <v>24.300000000000004</v>
      </c>
      <c r="F148">
        <v>28</v>
      </c>
    </row>
    <row r="149" spans="1:6" x14ac:dyDescent="0.2">
      <c r="A149">
        <v>123</v>
      </c>
      <c r="B149">
        <v>39.49855427634018</v>
      </c>
      <c r="C149">
        <v>-11.49855427634018</v>
      </c>
      <c r="E149">
        <v>24.500000000000004</v>
      </c>
      <c r="F149">
        <v>28</v>
      </c>
    </row>
    <row r="150" spans="1:6" x14ac:dyDescent="0.2">
      <c r="A150">
        <v>124</v>
      </c>
      <c r="B150">
        <v>43.941588885352047</v>
      </c>
      <c r="C150">
        <v>-15.941588885352047</v>
      </c>
      <c r="E150">
        <v>24.700000000000003</v>
      </c>
      <c r="F150">
        <v>28</v>
      </c>
    </row>
    <row r="151" spans="1:6" x14ac:dyDescent="0.2">
      <c r="A151">
        <v>125</v>
      </c>
      <c r="B151">
        <v>39.955583463060435</v>
      </c>
      <c r="C151">
        <v>-11.955583463060435</v>
      </c>
      <c r="E151">
        <v>24.900000000000002</v>
      </c>
      <c r="F151">
        <v>28</v>
      </c>
    </row>
    <row r="152" spans="1:6" x14ac:dyDescent="0.2">
      <c r="A152">
        <v>126</v>
      </c>
      <c r="B152">
        <v>43.941588885352047</v>
      </c>
      <c r="C152">
        <v>-15.941588885352047</v>
      </c>
      <c r="E152">
        <v>25.1</v>
      </c>
      <c r="F152">
        <v>28</v>
      </c>
    </row>
    <row r="153" spans="1:6" x14ac:dyDescent="0.2">
      <c r="A153">
        <v>127</v>
      </c>
      <c r="B153">
        <v>41.586481309942059</v>
      </c>
      <c r="C153">
        <v>-13.586481309942059</v>
      </c>
      <c r="E153">
        <v>25.300000000000004</v>
      </c>
      <c r="F153">
        <v>28</v>
      </c>
    </row>
    <row r="154" spans="1:6" x14ac:dyDescent="0.2">
      <c r="A154">
        <v>128</v>
      </c>
      <c r="B154">
        <v>43.221064284367316</v>
      </c>
      <c r="C154">
        <v>-15.221064284367316</v>
      </c>
      <c r="E154">
        <v>25.500000000000004</v>
      </c>
      <c r="F154">
        <v>28</v>
      </c>
    </row>
    <row r="155" spans="1:6" x14ac:dyDescent="0.2">
      <c r="A155">
        <v>129</v>
      </c>
      <c r="B155">
        <v>43.72647691420152</v>
      </c>
      <c r="C155">
        <v>-15.72647691420152</v>
      </c>
      <c r="E155">
        <v>25.700000000000003</v>
      </c>
      <c r="F155">
        <v>28</v>
      </c>
    </row>
    <row r="156" spans="1:6" x14ac:dyDescent="0.2">
      <c r="A156">
        <v>130</v>
      </c>
      <c r="B156">
        <v>40.364229206666749</v>
      </c>
      <c r="C156">
        <v>-12.364229206666749</v>
      </c>
      <c r="E156">
        <v>25.900000000000002</v>
      </c>
      <c r="F156">
        <v>28</v>
      </c>
    </row>
    <row r="157" spans="1:6" x14ac:dyDescent="0.2">
      <c r="A157">
        <v>131</v>
      </c>
      <c r="B157">
        <v>42.307005910926797</v>
      </c>
      <c r="C157">
        <v>-13.307005910926797</v>
      </c>
      <c r="E157">
        <v>26.1</v>
      </c>
      <c r="F157">
        <v>29</v>
      </c>
    </row>
    <row r="158" spans="1:6" x14ac:dyDescent="0.2">
      <c r="A158">
        <v>132</v>
      </c>
      <c r="B158">
        <v>44.183506100921775</v>
      </c>
      <c r="C158">
        <v>-15.183506100921775</v>
      </c>
      <c r="E158">
        <v>26.300000000000004</v>
      </c>
      <c r="F158">
        <v>29</v>
      </c>
    </row>
    <row r="159" spans="1:6" x14ac:dyDescent="0.2">
      <c r="A159">
        <v>133</v>
      </c>
      <c r="B159">
        <v>43.172680841253374</v>
      </c>
      <c r="C159">
        <v>-14.172680841253374</v>
      </c>
      <c r="E159">
        <v>26.500000000000004</v>
      </c>
      <c r="F159">
        <v>29</v>
      </c>
    </row>
    <row r="160" spans="1:6" x14ac:dyDescent="0.2">
      <c r="A160">
        <v>134</v>
      </c>
      <c r="B160">
        <v>44.183506100921775</v>
      </c>
      <c r="C160">
        <v>-15.183506100921775</v>
      </c>
      <c r="E160">
        <v>26.700000000000003</v>
      </c>
      <c r="F160">
        <v>29</v>
      </c>
    </row>
    <row r="161" spans="1:6" x14ac:dyDescent="0.2">
      <c r="A161">
        <v>135</v>
      </c>
      <c r="B161">
        <v>41.036370364537532</v>
      </c>
      <c r="C161">
        <v>-12.036370364537532</v>
      </c>
      <c r="E161">
        <v>26.900000000000002</v>
      </c>
      <c r="F161">
        <v>29</v>
      </c>
    </row>
    <row r="162" spans="1:6" x14ac:dyDescent="0.2">
      <c r="A162">
        <v>136</v>
      </c>
      <c r="B162">
        <v>41.801593281092593</v>
      </c>
      <c r="C162">
        <v>-12.801593281092593</v>
      </c>
      <c r="E162">
        <v>27.1</v>
      </c>
      <c r="F162">
        <v>29</v>
      </c>
    </row>
    <row r="163" spans="1:6" x14ac:dyDescent="0.2">
      <c r="A163">
        <v>137</v>
      </c>
      <c r="B163">
        <v>44.086739214693885</v>
      </c>
      <c r="C163">
        <v>-15.086739214693885</v>
      </c>
      <c r="E163">
        <v>27.300000000000004</v>
      </c>
      <c r="F163">
        <v>29</v>
      </c>
    </row>
    <row r="164" spans="1:6" x14ac:dyDescent="0.2">
      <c r="A164">
        <v>138</v>
      </c>
      <c r="B164">
        <v>43.893205442238106</v>
      </c>
      <c r="C164">
        <v>-14.893205442238106</v>
      </c>
      <c r="E164">
        <v>27.500000000000004</v>
      </c>
      <c r="F164">
        <v>29</v>
      </c>
    </row>
    <row r="165" spans="1:6" x14ac:dyDescent="0.2">
      <c r="A165">
        <v>139</v>
      </c>
      <c r="B165">
        <v>40.07392854798308</v>
      </c>
      <c r="C165">
        <v>-11.07392854798308</v>
      </c>
      <c r="E165">
        <v>27.700000000000003</v>
      </c>
      <c r="F165">
        <v>29</v>
      </c>
    </row>
    <row r="166" spans="1:6" x14ac:dyDescent="0.2">
      <c r="A166">
        <v>140</v>
      </c>
      <c r="B166">
        <v>41.084753807651481</v>
      </c>
      <c r="C166">
        <v>-12.084753807651481</v>
      </c>
      <c r="E166">
        <v>27.900000000000002</v>
      </c>
      <c r="F166">
        <v>29</v>
      </c>
    </row>
    <row r="167" spans="1:6" x14ac:dyDescent="0.2">
      <c r="A167">
        <v>141</v>
      </c>
      <c r="B167">
        <v>42.210239024698907</v>
      </c>
      <c r="C167">
        <v>-13.210239024698907</v>
      </c>
      <c r="E167">
        <v>28.1</v>
      </c>
      <c r="F167">
        <v>29</v>
      </c>
    </row>
    <row r="168" spans="1:6" x14ac:dyDescent="0.2">
      <c r="A168">
        <v>142</v>
      </c>
      <c r="B168">
        <v>43.941588885352047</v>
      </c>
      <c r="C168">
        <v>-14.941588885352047</v>
      </c>
      <c r="E168">
        <v>28.300000000000004</v>
      </c>
      <c r="F168">
        <v>29</v>
      </c>
    </row>
    <row r="169" spans="1:6" x14ac:dyDescent="0.2">
      <c r="A169">
        <v>143</v>
      </c>
      <c r="B169">
        <v>44.038355771579937</v>
      </c>
      <c r="C169">
        <v>-15.038355771579937</v>
      </c>
      <c r="E169">
        <v>28.500000000000004</v>
      </c>
      <c r="F169">
        <v>29</v>
      </c>
    </row>
    <row r="170" spans="1:6" x14ac:dyDescent="0.2">
      <c r="A170">
        <v>144</v>
      </c>
      <c r="B170">
        <v>43.989972328465996</v>
      </c>
      <c r="C170">
        <v>-14.989972328465996</v>
      </c>
      <c r="E170">
        <v>28.700000000000003</v>
      </c>
      <c r="F170">
        <v>29</v>
      </c>
    </row>
    <row r="171" spans="1:6" x14ac:dyDescent="0.2">
      <c r="A171">
        <v>145</v>
      </c>
      <c r="B171">
        <v>41.084753807651481</v>
      </c>
      <c r="C171">
        <v>-12.084753807651481</v>
      </c>
      <c r="E171">
        <v>28.900000000000002</v>
      </c>
      <c r="F171">
        <v>29</v>
      </c>
    </row>
    <row r="172" spans="1:6" x14ac:dyDescent="0.2">
      <c r="A172">
        <v>146</v>
      </c>
      <c r="B172">
        <v>42.570501325191273</v>
      </c>
      <c r="C172">
        <v>-13.570501325191273</v>
      </c>
      <c r="E172">
        <v>29.1</v>
      </c>
      <c r="F172">
        <v>29</v>
      </c>
    </row>
    <row r="173" spans="1:6" x14ac:dyDescent="0.2">
      <c r="A173">
        <v>147</v>
      </c>
      <c r="B173">
        <v>39.907200019946494</v>
      </c>
      <c r="C173">
        <v>-10.907200019946494</v>
      </c>
      <c r="E173">
        <v>29.300000000000004</v>
      </c>
      <c r="F173">
        <v>29</v>
      </c>
    </row>
    <row r="174" spans="1:6" x14ac:dyDescent="0.2">
      <c r="A174">
        <v>148</v>
      </c>
      <c r="B174">
        <v>40.219078877324911</v>
      </c>
      <c r="C174">
        <v>-11.219078877324911</v>
      </c>
      <c r="E174">
        <v>29.500000000000004</v>
      </c>
      <c r="F174">
        <v>29</v>
      </c>
    </row>
    <row r="175" spans="1:6" x14ac:dyDescent="0.2">
      <c r="A175">
        <v>149</v>
      </c>
      <c r="B175">
        <v>41.036370364537532</v>
      </c>
      <c r="C175">
        <v>-12.036370364537532</v>
      </c>
      <c r="E175">
        <v>29.700000000000003</v>
      </c>
      <c r="F175">
        <v>29</v>
      </c>
    </row>
    <row r="176" spans="1:6" x14ac:dyDescent="0.2">
      <c r="A176">
        <v>150</v>
      </c>
      <c r="B176">
        <v>39.450170833226231</v>
      </c>
      <c r="C176">
        <v>-9.4501708332262311</v>
      </c>
      <c r="E176">
        <v>29.900000000000002</v>
      </c>
      <c r="F176">
        <v>30</v>
      </c>
    </row>
    <row r="177" spans="1:6" x14ac:dyDescent="0.2">
      <c r="A177">
        <v>151</v>
      </c>
      <c r="B177">
        <v>38.944758203392027</v>
      </c>
      <c r="C177">
        <v>-8.944758203392027</v>
      </c>
      <c r="E177">
        <v>30.1</v>
      </c>
      <c r="F177">
        <v>30</v>
      </c>
    </row>
    <row r="178" spans="1:6" x14ac:dyDescent="0.2">
      <c r="A178">
        <v>152</v>
      </c>
      <c r="B178">
        <v>41.084753807651481</v>
      </c>
      <c r="C178">
        <v>-11.084753807651481</v>
      </c>
      <c r="E178">
        <v>30.300000000000004</v>
      </c>
      <c r="F178">
        <v>30</v>
      </c>
    </row>
    <row r="179" spans="1:6" x14ac:dyDescent="0.2">
      <c r="A179">
        <v>153</v>
      </c>
      <c r="B179">
        <v>43.941588885352047</v>
      </c>
      <c r="C179">
        <v>-13.941588885352047</v>
      </c>
      <c r="E179">
        <v>30.500000000000004</v>
      </c>
      <c r="F179">
        <v>30</v>
      </c>
    </row>
    <row r="180" spans="1:6" x14ac:dyDescent="0.2">
      <c r="A180">
        <v>154</v>
      </c>
      <c r="B180">
        <v>42.86080198387495</v>
      </c>
      <c r="C180">
        <v>-12.86080198387495</v>
      </c>
      <c r="E180">
        <v>30.700000000000003</v>
      </c>
      <c r="F180">
        <v>30</v>
      </c>
    </row>
    <row r="181" spans="1:6" x14ac:dyDescent="0.2">
      <c r="A181">
        <v>155</v>
      </c>
      <c r="B181">
        <v>40.676108064045167</v>
      </c>
      <c r="C181">
        <v>-10.676108064045167</v>
      </c>
      <c r="E181">
        <v>30.900000000000002</v>
      </c>
      <c r="F181">
        <v>30</v>
      </c>
    </row>
    <row r="182" spans="1:6" x14ac:dyDescent="0.2">
      <c r="A182">
        <v>156</v>
      </c>
      <c r="B182">
        <v>43.774860357315461</v>
      </c>
      <c r="C182">
        <v>-13.774860357315461</v>
      </c>
      <c r="E182">
        <v>31.1</v>
      </c>
      <c r="F182">
        <v>30</v>
      </c>
    </row>
    <row r="183" spans="1:6" x14ac:dyDescent="0.2">
      <c r="A183">
        <v>157</v>
      </c>
      <c r="B183">
        <v>44.183506100921775</v>
      </c>
      <c r="C183">
        <v>-14.183506100921775</v>
      </c>
      <c r="E183">
        <v>31.300000000000004</v>
      </c>
      <c r="F183">
        <v>30</v>
      </c>
    </row>
    <row r="184" spans="1:6" x14ac:dyDescent="0.2">
      <c r="A184">
        <v>158</v>
      </c>
      <c r="B184">
        <v>43.989972328465996</v>
      </c>
      <c r="C184">
        <v>-12.989972328465996</v>
      </c>
      <c r="E184">
        <v>31.500000000000004</v>
      </c>
      <c r="F184">
        <v>31</v>
      </c>
    </row>
    <row r="185" spans="1:6" x14ac:dyDescent="0.2">
      <c r="A185">
        <v>159</v>
      </c>
      <c r="B185">
        <v>40.364229206666749</v>
      </c>
      <c r="C185">
        <v>-9.3642292066667494</v>
      </c>
      <c r="E185">
        <v>31.700000000000003</v>
      </c>
      <c r="F185">
        <v>31</v>
      </c>
    </row>
    <row r="186" spans="1:6" x14ac:dyDescent="0.2">
      <c r="A186">
        <v>160</v>
      </c>
      <c r="B186">
        <v>42.95756887010284</v>
      </c>
      <c r="C186">
        <v>-11.95756887010284</v>
      </c>
      <c r="E186">
        <v>31.900000000000002</v>
      </c>
      <c r="F186">
        <v>31</v>
      </c>
    </row>
    <row r="187" spans="1:6" x14ac:dyDescent="0.2">
      <c r="A187">
        <v>161</v>
      </c>
      <c r="B187">
        <v>43.075913955025484</v>
      </c>
      <c r="C187">
        <v>-12.075913955025484</v>
      </c>
      <c r="E187">
        <v>32.1</v>
      </c>
      <c r="F187">
        <v>31</v>
      </c>
    </row>
    <row r="188" spans="1:6" x14ac:dyDescent="0.2">
      <c r="A188">
        <v>162</v>
      </c>
      <c r="B188">
        <v>41.898360167320483</v>
      </c>
      <c r="C188">
        <v>-10.898360167320483</v>
      </c>
      <c r="E188">
        <v>32.300000000000004</v>
      </c>
      <c r="F188">
        <v>31</v>
      </c>
    </row>
    <row r="189" spans="1:6" x14ac:dyDescent="0.2">
      <c r="A189">
        <v>163</v>
      </c>
      <c r="B189">
        <v>43.748055112896267</v>
      </c>
      <c r="C189">
        <v>-12.748055112896267</v>
      </c>
      <c r="E189">
        <v>32.5</v>
      </c>
      <c r="F189">
        <v>31</v>
      </c>
    </row>
    <row r="190" spans="1:6" x14ac:dyDescent="0.2">
      <c r="A190">
        <v>164</v>
      </c>
      <c r="B190">
        <v>43.72647691420152</v>
      </c>
      <c r="C190">
        <v>-12.72647691420152</v>
      </c>
      <c r="E190">
        <v>32.700000000000003</v>
      </c>
      <c r="F190">
        <v>31</v>
      </c>
    </row>
    <row r="191" spans="1:6" x14ac:dyDescent="0.2">
      <c r="A191">
        <v>165</v>
      </c>
      <c r="B191">
        <v>41.489714423714169</v>
      </c>
      <c r="C191">
        <v>-10.489714423714169</v>
      </c>
      <c r="E191">
        <v>32.900000000000006</v>
      </c>
      <c r="F191">
        <v>31</v>
      </c>
    </row>
    <row r="192" spans="1:6" x14ac:dyDescent="0.2">
      <c r="A192">
        <v>166</v>
      </c>
      <c r="B192">
        <v>42.355389354040746</v>
      </c>
      <c r="C192">
        <v>-11.355389354040746</v>
      </c>
      <c r="E192">
        <v>33.1</v>
      </c>
      <c r="F192">
        <v>31</v>
      </c>
    </row>
    <row r="193" spans="1:6" x14ac:dyDescent="0.2">
      <c r="A193">
        <v>167</v>
      </c>
      <c r="B193">
        <v>43.532943141745733</v>
      </c>
      <c r="C193">
        <v>-12.532943141745733</v>
      </c>
      <c r="E193">
        <v>33.300000000000004</v>
      </c>
      <c r="F193">
        <v>31</v>
      </c>
    </row>
    <row r="194" spans="1:6" x14ac:dyDescent="0.2">
      <c r="A194">
        <v>168</v>
      </c>
      <c r="B194">
        <v>42.95756887010284</v>
      </c>
      <c r="C194">
        <v>-11.95756887010284</v>
      </c>
      <c r="E194">
        <v>33.5</v>
      </c>
      <c r="F194">
        <v>31</v>
      </c>
    </row>
    <row r="195" spans="1:6" x14ac:dyDescent="0.2">
      <c r="A195">
        <v>169</v>
      </c>
      <c r="B195">
        <v>40.676108064045167</v>
      </c>
      <c r="C195">
        <v>-8.6761080640451667</v>
      </c>
      <c r="E195">
        <v>33.700000000000003</v>
      </c>
      <c r="F195">
        <v>32</v>
      </c>
    </row>
    <row r="196" spans="1:6" x14ac:dyDescent="0.2">
      <c r="A196">
        <v>170</v>
      </c>
      <c r="B196">
        <v>42.95756887010284</v>
      </c>
      <c r="C196">
        <v>-10.95756887010284</v>
      </c>
      <c r="E196">
        <v>33.900000000000006</v>
      </c>
      <c r="F196">
        <v>32</v>
      </c>
    </row>
    <row r="197" spans="1:6" x14ac:dyDescent="0.2">
      <c r="A197">
        <v>171</v>
      </c>
      <c r="B197">
        <v>42.95756887010284</v>
      </c>
      <c r="C197">
        <v>-10.95756887010284</v>
      </c>
      <c r="E197">
        <v>34.1</v>
      </c>
      <c r="F197">
        <v>32</v>
      </c>
    </row>
    <row r="198" spans="1:6" x14ac:dyDescent="0.2">
      <c r="A198">
        <v>172</v>
      </c>
      <c r="B198">
        <v>44.183506100921775</v>
      </c>
      <c r="C198">
        <v>-12.183506100921775</v>
      </c>
      <c r="E198">
        <v>34.300000000000004</v>
      </c>
      <c r="F198">
        <v>32</v>
      </c>
    </row>
    <row r="199" spans="1:6" x14ac:dyDescent="0.2">
      <c r="A199">
        <v>173</v>
      </c>
      <c r="B199">
        <v>44.038355771579937</v>
      </c>
      <c r="C199">
        <v>-12.038355771579937</v>
      </c>
      <c r="E199">
        <v>34.5</v>
      </c>
      <c r="F199">
        <v>32</v>
      </c>
    </row>
    <row r="200" spans="1:6" x14ac:dyDescent="0.2">
      <c r="A200">
        <v>174</v>
      </c>
      <c r="B200">
        <v>43.941588885352047</v>
      </c>
      <c r="C200">
        <v>-11.941588885352047</v>
      </c>
      <c r="E200">
        <v>34.700000000000003</v>
      </c>
      <c r="F200">
        <v>32</v>
      </c>
    </row>
    <row r="201" spans="1:6" x14ac:dyDescent="0.2">
      <c r="A201">
        <v>175</v>
      </c>
      <c r="B201">
        <v>42.355389354040746</v>
      </c>
      <c r="C201">
        <v>-10.355389354040746</v>
      </c>
      <c r="E201">
        <v>34.900000000000006</v>
      </c>
      <c r="F201">
        <v>32</v>
      </c>
    </row>
    <row r="202" spans="1:6" x14ac:dyDescent="0.2">
      <c r="A202">
        <v>176</v>
      </c>
      <c r="B202">
        <v>41.849976724206542</v>
      </c>
      <c r="C202">
        <v>-9.8499767242065417</v>
      </c>
      <c r="E202">
        <v>35.1</v>
      </c>
      <c r="F202">
        <v>32</v>
      </c>
    </row>
    <row r="203" spans="1:6" x14ac:dyDescent="0.2">
      <c r="A203">
        <v>177</v>
      </c>
      <c r="B203">
        <v>41.036370364537532</v>
      </c>
      <c r="C203">
        <v>-9.0363703645375324</v>
      </c>
      <c r="E203">
        <v>35.300000000000004</v>
      </c>
      <c r="F203">
        <v>32</v>
      </c>
    </row>
    <row r="204" spans="1:6" x14ac:dyDescent="0.2">
      <c r="A204">
        <v>178</v>
      </c>
      <c r="B204">
        <v>43.678093471087571</v>
      </c>
      <c r="C204">
        <v>-11.678093471087571</v>
      </c>
      <c r="E204">
        <v>35.5</v>
      </c>
      <c r="F204">
        <v>32</v>
      </c>
    </row>
    <row r="205" spans="1:6" x14ac:dyDescent="0.2">
      <c r="A205">
        <v>179</v>
      </c>
      <c r="B205">
        <v>43.989972328465996</v>
      </c>
      <c r="C205">
        <v>-11.989972328465996</v>
      </c>
      <c r="E205">
        <v>35.700000000000003</v>
      </c>
      <c r="F205">
        <v>32</v>
      </c>
    </row>
    <row r="206" spans="1:6" x14ac:dyDescent="0.2">
      <c r="A206">
        <v>180</v>
      </c>
      <c r="B206">
        <v>40.891220035195701</v>
      </c>
      <c r="C206">
        <v>-8.8912200351957011</v>
      </c>
      <c r="E206">
        <v>35.900000000000006</v>
      </c>
      <c r="F206">
        <v>32</v>
      </c>
    </row>
    <row r="207" spans="1:6" x14ac:dyDescent="0.2">
      <c r="A207">
        <v>181</v>
      </c>
      <c r="B207">
        <v>43.124297398139426</v>
      </c>
      <c r="C207">
        <v>-11.124297398139426</v>
      </c>
      <c r="E207">
        <v>36.1</v>
      </c>
      <c r="F207">
        <v>32</v>
      </c>
    </row>
    <row r="208" spans="1:6" x14ac:dyDescent="0.2">
      <c r="A208">
        <v>182</v>
      </c>
      <c r="B208">
        <v>43.941588885352047</v>
      </c>
      <c r="C208">
        <v>-11.941588885352047</v>
      </c>
      <c r="E208">
        <v>36.300000000000004</v>
      </c>
      <c r="F208">
        <v>32</v>
      </c>
    </row>
    <row r="209" spans="1:6" x14ac:dyDescent="0.2">
      <c r="A209">
        <v>183</v>
      </c>
      <c r="B209">
        <v>39.810433133718597</v>
      </c>
      <c r="C209">
        <v>-6.8104331337185968</v>
      </c>
      <c r="E209">
        <v>36.5</v>
      </c>
      <c r="F209">
        <v>33</v>
      </c>
    </row>
    <row r="210" spans="1:6" x14ac:dyDescent="0.2">
      <c r="A210">
        <v>184</v>
      </c>
      <c r="B210">
        <v>44.135122657807834</v>
      </c>
      <c r="C210">
        <v>-11.135122657807834</v>
      </c>
      <c r="E210">
        <v>36.700000000000003</v>
      </c>
      <c r="F210">
        <v>33</v>
      </c>
    </row>
    <row r="211" spans="1:6" x14ac:dyDescent="0.2">
      <c r="A211">
        <v>185</v>
      </c>
      <c r="B211">
        <v>42.86080198387495</v>
      </c>
      <c r="C211">
        <v>-9.8608019838749499</v>
      </c>
      <c r="E211">
        <v>36.900000000000006</v>
      </c>
      <c r="F211">
        <v>33</v>
      </c>
    </row>
    <row r="212" spans="1:6" x14ac:dyDescent="0.2">
      <c r="A212">
        <v>186</v>
      </c>
      <c r="B212">
        <v>44.135122657807834</v>
      </c>
      <c r="C212">
        <v>-11.135122657807834</v>
      </c>
      <c r="E212">
        <v>37.1</v>
      </c>
      <c r="F212">
        <v>33</v>
      </c>
    </row>
    <row r="213" spans="1:6" x14ac:dyDescent="0.2">
      <c r="A213">
        <v>187</v>
      </c>
      <c r="B213">
        <v>40.987986921423591</v>
      </c>
      <c r="C213">
        <v>-7.987986921423591</v>
      </c>
      <c r="E213">
        <v>37.300000000000004</v>
      </c>
      <c r="F213">
        <v>33</v>
      </c>
    </row>
    <row r="214" spans="1:6" x14ac:dyDescent="0.2">
      <c r="A214">
        <v>188</v>
      </c>
      <c r="B214">
        <v>42.140277382890211</v>
      </c>
      <c r="C214">
        <v>-9.1402773828902113</v>
      </c>
      <c r="E214">
        <v>37.5</v>
      </c>
      <c r="F214">
        <v>33</v>
      </c>
    </row>
    <row r="215" spans="1:6" x14ac:dyDescent="0.2">
      <c r="A215">
        <v>189</v>
      </c>
      <c r="B215">
        <v>41.946743610434432</v>
      </c>
      <c r="C215">
        <v>-8.9467436104344316</v>
      </c>
      <c r="E215">
        <v>37.700000000000003</v>
      </c>
      <c r="F215">
        <v>33</v>
      </c>
    </row>
    <row r="216" spans="1:6" x14ac:dyDescent="0.2">
      <c r="A216">
        <v>190</v>
      </c>
      <c r="B216">
        <v>39.907200019946494</v>
      </c>
      <c r="C216">
        <v>-6.9072000199464938</v>
      </c>
      <c r="E216">
        <v>37.900000000000006</v>
      </c>
      <c r="F216">
        <v>33</v>
      </c>
    </row>
    <row r="217" spans="1:6" x14ac:dyDescent="0.2">
      <c r="A217">
        <v>191</v>
      </c>
      <c r="B217">
        <v>44.183506100921775</v>
      </c>
      <c r="C217">
        <v>-11.183506100921775</v>
      </c>
      <c r="E217">
        <v>38.1</v>
      </c>
      <c r="F217">
        <v>33</v>
      </c>
    </row>
    <row r="218" spans="1:6" x14ac:dyDescent="0.2">
      <c r="A218">
        <v>192</v>
      </c>
      <c r="B218">
        <v>42.403772797154687</v>
      </c>
      <c r="C218">
        <v>-9.4037727971546872</v>
      </c>
      <c r="E218">
        <v>38.300000000000004</v>
      </c>
      <c r="F218">
        <v>33</v>
      </c>
    </row>
    <row r="219" spans="1:6" x14ac:dyDescent="0.2">
      <c r="A219">
        <v>193</v>
      </c>
      <c r="B219">
        <v>44.038355771579937</v>
      </c>
      <c r="C219">
        <v>-11.038355771579937</v>
      </c>
      <c r="E219">
        <v>38.500000000000007</v>
      </c>
      <c r="F219">
        <v>33</v>
      </c>
    </row>
    <row r="220" spans="1:6" x14ac:dyDescent="0.2">
      <c r="A220">
        <v>194</v>
      </c>
      <c r="B220">
        <v>43.678093471087571</v>
      </c>
      <c r="C220">
        <v>-9.6780934710875712</v>
      </c>
      <c r="E220">
        <v>38.700000000000003</v>
      </c>
      <c r="F220">
        <v>34</v>
      </c>
    </row>
    <row r="221" spans="1:6" x14ac:dyDescent="0.2">
      <c r="A221">
        <v>195</v>
      </c>
      <c r="B221">
        <v>43.027530511911536</v>
      </c>
      <c r="C221">
        <v>-9.0275305119115359</v>
      </c>
      <c r="E221">
        <v>38.900000000000006</v>
      </c>
      <c r="F221">
        <v>34</v>
      </c>
    </row>
    <row r="222" spans="1:6" x14ac:dyDescent="0.2">
      <c r="A222">
        <v>196</v>
      </c>
      <c r="B222">
        <v>43.774860357315461</v>
      </c>
      <c r="C222">
        <v>-9.7748603573154611</v>
      </c>
      <c r="E222">
        <v>39.1</v>
      </c>
      <c r="F222">
        <v>34</v>
      </c>
    </row>
    <row r="223" spans="1:6" x14ac:dyDescent="0.2">
      <c r="A223">
        <v>197</v>
      </c>
      <c r="B223">
        <v>43.844821999124157</v>
      </c>
      <c r="C223">
        <v>-9.8448219991241572</v>
      </c>
      <c r="E223">
        <v>39.300000000000004</v>
      </c>
      <c r="F223">
        <v>34</v>
      </c>
    </row>
    <row r="224" spans="1:6" x14ac:dyDescent="0.2">
      <c r="A224">
        <v>198</v>
      </c>
      <c r="B224">
        <v>42.715651654533112</v>
      </c>
      <c r="C224">
        <v>-8.7156516545331115</v>
      </c>
      <c r="E224">
        <v>39.500000000000007</v>
      </c>
      <c r="F224">
        <v>34</v>
      </c>
    </row>
    <row r="225" spans="1:6" x14ac:dyDescent="0.2">
      <c r="A225">
        <v>199</v>
      </c>
      <c r="B225">
        <v>43.124297398139426</v>
      </c>
      <c r="C225">
        <v>-9.1242973981394258</v>
      </c>
      <c r="E225">
        <v>39.700000000000003</v>
      </c>
      <c r="F225">
        <v>34</v>
      </c>
    </row>
    <row r="226" spans="1:6" x14ac:dyDescent="0.2">
      <c r="A226">
        <v>200</v>
      </c>
      <c r="B226">
        <v>44.183506100921775</v>
      </c>
      <c r="C226">
        <v>-10.183506100921775</v>
      </c>
      <c r="E226">
        <v>39.900000000000006</v>
      </c>
      <c r="F226">
        <v>34</v>
      </c>
    </row>
    <row r="227" spans="1:6" x14ac:dyDescent="0.2">
      <c r="A227">
        <v>201</v>
      </c>
      <c r="B227">
        <v>40.17069543421097</v>
      </c>
      <c r="C227">
        <v>-6.1706954342109697</v>
      </c>
      <c r="E227">
        <v>40.1</v>
      </c>
      <c r="F227">
        <v>34</v>
      </c>
    </row>
    <row r="228" spans="1:6" x14ac:dyDescent="0.2">
      <c r="A228">
        <v>202</v>
      </c>
      <c r="B228">
        <v>43.366214613709154</v>
      </c>
      <c r="C228">
        <v>-9.366214613709154</v>
      </c>
      <c r="E228">
        <v>40.300000000000004</v>
      </c>
      <c r="F228">
        <v>34</v>
      </c>
    </row>
    <row r="229" spans="1:6" x14ac:dyDescent="0.2">
      <c r="A229">
        <v>203</v>
      </c>
      <c r="B229">
        <v>40.364229206666749</v>
      </c>
      <c r="C229">
        <v>-6.3642292066667494</v>
      </c>
      <c r="E229">
        <v>40.500000000000007</v>
      </c>
      <c r="F229">
        <v>34</v>
      </c>
    </row>
    <row r="230" spans="1:6" x14ac:dyDescent="0.2">
      <c r="A230">
        <v>204</v>
      </c>
      <c r="B230">
        <v>40.579341177817277</v>
      </c>
      <c r="C230">
        <v>-6.5793411778172768</v>
      </c>
      <c r="E230">
        <v>40.700000000000003</v>
      </c>
      <c r="F230">
        <v>34</v>
      </c>
    </row>
    <row r="231" spans="1:6" x14ac:dyDescent="0.2">
      <c r="A231">
        <v>205</v>
      </c>
      <c r="B231">
        <v>43.989972328465996</v>
      </c>
      <c r="C231">
        <v>-9.9899723284659956</v>
      </c>
      <c r="E231">
        <v>40.900000000000006</v>
      </c>
      <c r="F231">
        <v>34</v>
      </c>
    </row>
    <row r="232" spans="1:6" x14ac:dyDescent="0.2">
      <c r="A232">
        <v>206</v>
      </c>
      <c r="B232">
        <v>43.941588885352047</v>
      </c>
      <c r="C232">
        <v>-8.9415888853520471</v>
      </c>
      <c r="E232">
        <v>41.1</v>
      </c>
      <c r="F232">
        <v>35</v>
      </c>
    </row>
    <row r="233" spans="1:6" x14ac:dyDescent="0.2">
      <c r="A233">
        <v>207</v>
      </c>
      <c r="B233">
        <v>43.774860357315461</v>
      </c>
      <c r="C233">
        <v>-8.7748603573154611</v>
      </c>
      <c r="E233">
        <v>41.300000000000004</v>
      </c>
      <c r="F233">
        <v>35</v>
      </c>
    </row>
    <row r="234" spans="1:6" x14ac:dyDescent="0.2">
      <c r="A234">
        <v>208</v>
      </c>
      <c r="B234">
        <v>43.72647691420152</v>
      </c>
      <c r="C234">
        <v>-8.7264769142015197</v>
      </c>
      <c r="E234">
        <v>41.500000000000007</v>
      </c>
      <c r="F234">
        <v>35</v>
      </c>
    </row>
    <row r="235" spans="1:6" x14ac:dyDescent="0.2">
      <c r="A235">
        <v>209</v>
      </c>
      <c r="B235">
        <v>43.629710027973623</v>
      </c>
      <c r="C235">
        <v>-8.6297100279736227</v>
      </c>
      <c r="E235">
        <v>41.7</v>
      </c>
      <c r="F235">
        <v>35</v>
      </c>
    </row>
    <row r="236" spans="1:6" x14ac:dyDescent="0.2">
      <c r="A236">
        <v>210</v>
      </c>
      <c r="B236">
        <v>43.172680841253374</v>
      </c>
      <c r="C236">
        <v>-8.1726808412533742</v>
      </c>
      <c r="E236">
        <v>41.900000000000006</v>
      </c>
      <c r="F236">
        <v>35</v>
      </c>
    </row>
    <row r="237" spans="1:6" x14ac:dyDescent="0.2">
      <c r="A237">
        <v>211</v>
      </c>
      <c r="B237">
        <v>44.183506100921775</v>
      </c>
      <c r="C237">
        <v>-9.1835061009217753</v>
      </c>
      <c r="E237">
        <v>42.1</v>
      </c>
      <c r="F237">
        <v>35</v>
      </c>
    </row>
    <row r="238" spans="1:6" x14ac:dyDescent="0.2">
      <c r="A238">
        <v>212</v>
      </c>
      <c r="B238">
        <v>43.989972328465996</v>
      </c>
      <c r="C238">
        <v>-8.9899723284659956</v>
      </c>
      <c r="E238">
        <v>42.300000000000004</v>
      </c>
      <c r="F238">
        <v>35</v>
      </c>
    </row>
    <row r="239" spans="1:6" x14ac:dyDescent="0.2">
      <c r="A239">
        <v>213</v>
      </c>
      <c r="B239">
        <v>42.307005910926797</v>
      </c>
      <c r="C239">
        <v>-7.3070059109267973</v>
      </c>
      <c r="E239">
        <v>42.500000000000007</v>
      </c>
      <c r="F239">
        <v>35</v>
      </c>
    </row>
    <row r="240" spans="1:6" x14ac:dyDescent="0.2">
      <c r="A240">
        <v>214</v>
      </c>
      <c r="B240">
        <v>43.317831170595213</v>
      </c>
      <c r="C240">
        <v>-8.3178311705952126</v>
      </c>
      <c r="E240">
        <v>42.7</v>
      </c>
      <c r="F240">
        <v>35</v>
      </c>
    </row>
    <row r="241" spans="1:6" x14ac:dyDescent="0.2">
      <c r="A241">
        <v>215</v>
      </c>
      <c r="B241">
        <v>40.676108064045167</v>
      </c>
      <c r="C241">
        <v>-5.6761080640451667</v>
      </c>
      <c r="E241">
        <v>42.900000000000006</v>
      </c>
      <c r="F241">
        <v>35</v>
      </c>
    </row>
    <row r="242" spans="1:6" x14ac:dyDescent="0.2">
      <c r="A242">
        <v>216</v>
      </c>
      <c r="B242">
        <v>43.124297398139426</v>
      </c>
      <c r="C242">
        <v>-8.1242973981394258</v>
      </c>
      <c r="E242">
        <v>43.1</v>
      </c>
      <c r="F242">
        <v>35</v>
      </c>
    </row>
    <row r="243" spans="1:6" x14ac:dyDescent="0.2">
      <c r="A243">
        <v>217</v>
      </c>
      <c r="B243">
        <v>43.172680841253374</v>
      </c>
      <c r="C243">
        <v>-8.1726808412533742</v>
      </c>
      <c r="E243">
        <v>43.300000000000004</v>
      </c>
      <c r="F243">
        <v>35</v>
      </c>
    </row>
    <row r="244" spans="1:6" x14ac:dyDescent="0.2">
      <c r="A244">
        <v>218</v>
      </c>
      <c r="B244">
        <v>44.086739214693885</v>
      </c>
      <c r="C244">
        <v>-9.0867392146938855</v>
      </c>
      <c r="E244">
        <v>43.500000000000007</v>
      </c>
      <c r="F244">
        <v>35</v>
      </c>
    </row>
    <row r="245" spans="1:6" x14ac:dyDescent="0.2">
      <c r="A245">
        <v>219</v>
      </c>
      <c r="B245">
        <v>43.366214613709154</v>
      </c>
      <c r="C245">
        <v>-8.366214613709154</v>
      </c>
      <c r="E245">
        <v>43.7</v>
      </c>
      <c r="F245">
        <v>35</v>
      </c>
    </row>
    <row r="246" spans="1:6" x14ac:dyDescent="0.2">
      <c r="A246">
        <v>220</v>
      </c>
      <c r="B246">
        <v>44.086739214693885</v>
      </c>
      <c r="C246">
        <v>-9.0867392146938855</v>
      </c>
      <c r="E246">
        <v>43.900000000000006</v>
      </c>
      <c r="F246">
        <v>35</v>
      </c>
    </row>
    <row r="247" spans="1:6" x14ac:dyDescent="0.2">
      <c r="A247">
        <v>221</v>
      </c>
      <c r="B247">
        <v>44.183506100921775</v>
      </c>
      <c r="C247">
        <v>-8.1835061009217753</v>
      </c>
      <c r="E247">
        <v>44.1</v>
      </c>
      <c r="F247">
        <v>36</v>
      </c>
    </row>
    <row r="248" spans="1:6" x14ac:dyDescent="0.2">
      <c r="A248">
        <v>222</v>
      </c>
      <c r="B248">
        <v>43.893205442238106</v>
      </c>
      <c r="C248">
        <v>-7.8932054422381057</v>
      </c>
      <c r="E248">
        <v>44.300000000000004</v>
      </c>
      <c r="F248">
        <v>36</v>
      </c>
    </row>
    <row r="249" spans="1:6" x14ac:dyDescent="0.2">
      <c r="A249">
        <v>223</v>
      </c>
      <c r="B249">
        <v>43.629710027973623</v>
      </c>
      <c r="C249">
        <v>-7.6297100279736227</v>
      </c>
      <c r="E249">
        <v>44.500000000000007</v>
      </c>
      <c r="F249">
        <v>36</v>
      </c>
    </row>
    <row r="250" spans="1:6" x14ac:dyDescent="0.2">
      <c r="A250">
        <v>224</v>
      </c>
      <c r="B250">
        <v>42.548923126496526</v>
      </c>
      <c r="C250">
        <v>-6.5489231264965255</v>
      </c>
      <c r="E250">
        <v>44.7</v>
      </c>
      <c r="F250">
        <v>36</v>
      </c>
    </row>
    <row r="251" spans="1:6" x14ac:dyDescent="0.2">
      <c r="A251">
        <v>225</v>
      </c>
      <c r="B251">
        <v>44.086739214693885</v>
      </c>
      <c r="C251">
        <v>-8.0867392146938855</v>
      </c>
      <c r="E251">
        <v>44.900000000000006</v>
      </c>
      <c r="F251">
        <v>36</v>
      </c>
    </row>
    <row r="252" spans="1:6" x14ac:dyDescent="0.2">
      <c r="A252">
        <v>226</v>
      </c>
      <c r="B252">
        <v>40.122311991097021</v>
      </c>
      <c r="C252">
        <v>-4.1223119910970212</v>
      </c>
      <c r="E252">
        <v>45.1</v>
      </c>
      <c r="F252">
        <v>36</v>
      </c>
    </row>
    <row r="253" spans="1:6" x14ac:dyDescent="0.2">
      <c r="A253">
        <v>227</v>
      </c>
      <c r="B253">
        <v>41.133137250765429</v>
      </c>
      <c r="C253">
        <v>-5.1331372507654294</v>
      </c>
      <c r="E253">
        <v>45.300000000000004</v>
      </c>
      <c r="F253">
        <v>36</v>
      </c>
    </row>
    <row r="254" spans="1:6" x14ac:dyDescent="0.2">
      <c r="A254">
        <v>228</v>
      </c>
      <c r="B254">
        <v>42.66726821141917</v>
      </c>
      <c r="C254">
        <v>-6.6672682114191701</v>
      </c>
      <c r="E254">
        <v>45.500000000000007</v>
      </c>
      <c r="F254">
        <v>36</v>
      </c>
    </row>
    <row r="255" spans="1:6" x14ac:dyDescent="0.2">
      <c r="A255">
        <v>229</v>
      </c>
      <c r="B255">
        <v>40.17069543421097</v>
      </c>
      <c r="C255">
        <v>-4.1706954342109697</v>
      </c>
      <c r="E255">
        <v>45.7</v>
      </c>
      <c r="F255">
        <v>36</v>
      </c>
    </row>
    <row r="256" spans="1:6" x14ac:dyDescent="0.2">
      <c r="A256">
        <v>230</v>
      </c>
      <c r="B256">
        <v>44.038355771579937</v>
      </c>
      <c r="C256">
        <v>-8.038355771579937</v>
      </c>
      <c r="E256">
        <v>45.900000000000006</v>
      </c>
      <c r="F256">
        <v>36</v>
      </c>
    </row>
    <row r="257" spans="1:6" x14ac:dyDescent="0.2">
      <c r="A257">
        <v>231</v>
      </c>
      <c r="B257">
        <v>39.665282804376766</v>
      </c>
      <c r="C257">
        <v>-3.6652828043767656</v>
      </c>
      <c r="E257">
        <v>46.1</v>
      </c>
      <c r="F257">
        <v>36</v>
      </c>
    </row>
    <row r="258" spans="1:6" x14ac:dyDescent="0.2">
      <c r="A258">
        <v>232</v>
      </c>
      <c r="B258">
        <v>43.629710027973623</v>
      </c>
      <c r="C258">
        <v>-6.6297100279736227</v>
      </c>
      <c r="E258">
        <v>46.300000000000004</v>
      </c>
      <c r="F258">
        <v>37</v>
      </c>
    </row>
    <row r="259" spans="1:6" x14ac:dyDescent="0.2">
      <c r="A259">
        <v>233</v>
      </c>
      <c r="B259">
        <v>44.135122657807834</v>
      </c>
      <c r="C259">
        <v>-7.1351226578078339</v>
      </c>
      <c r="E259">
        <v>46.500000000000007</v>
      </c>
      <c r="F259">
        <v>37</v>
      </c>
    </row>
    <row r="260" spans="1:6" x14ac:dyDescent="0.2">
      <c r="A260">
        <v>234</v>
      </c>
      <c r="B260">
        <v>43.774860357315461</v>
      </c>
      <c r="C260">
        <v>-6.7748603573154611</v>
      </c>
      <c r="E260">
        <v>46.7</v>
      </c>
      <c r="F260">
        <v>37</v>
      </c>
    </row>
    <row r="261" spans="1:6" x14ac:dyDescent="0.2">
      <c r="A261">
        <v>235</v>
      </c>
      <c r="B261">
        <v>44.086739214693885</v>
      </c>
      <c r="C261">
        <v>-7.0867392146938855</v>
      </c>
      <c r="E261">
        <v>46.900000000000006</v>
      </c>
      <c r="F261">
        <v>37</v>
      </c>
    </row>
    <row r="262" spans="1:6" x14ac:dyDescent="0.2">
      <c r="A262">
        <v>236</v>
      </c>
      <c r="B262">
        <v>42.95756887010284</v>
      </c>
      <c r="C262">
        <v>-5.9575688701028398</v>
      </c>
      <c r="E262">
        <v>47.1</v>
      </c>
      <c r="F262">
        <v>37</v>
      </c>
    </row>
    <row r="263" spans="1:6" x14ac:dyDescent="0.2">
      <c r="A263">
        <v>237</v>
      </c>
      <c r="B263">
        <v>42.548923126496526</v>
      </c>
      <c r="C263">
        <v>-4.5489231264965255</v>
      </c>
      <c r="E263">
        <v>47.300000000000004</v>
      </c>
      <c r="F263">
        <v>38</v>
      </c>
    </row>
    <row r="264" spans="1:6" x14ac:dyDescent="0.2">
      <c r="A264">
        <v>238</v>
      </c>
      <c r="B264">
        <v>40.627724620931218</v>
      </c>
      <c r="C264">
        <v>-2.6277246209312182</v>
      </c>
      <c r="E264">
        <v>47.500000000000007</v>
      </c>
      <c r="F264">
        <v>38</v>
      </c>
    </row>
    <row r="265" spans="1:6" x14ac:dyDescent="0.2">
      <c r="A265">
        <v>239</v>
      </c>
      <c r="B265">
        <v>44.038355771579937</v>
      </c>
      <c r="C265">
        <v>-6.038355771579937</v>
      </c>
      <c r="E265">
        <v>47.7</v>
      </c>
      <c r="F265">
        <v>38</v>
      </c>
    </row>
    <row r="266" spans="1:6" x14ac:dyDescent="0.2">
      <c r="A266">
        <v>240</v>
      </c>
      <c r="B266">
        <v>44.135122657807834</v>
      </c>
      <c r="C266">
        <v>-6.1351226578078339</v>
      </c>
      <c r="E266">
        <v>47.900000000000006</v>
      </c>
      <c r="F266">
        <v>38</v>
      </c>
    </row>
    <row r="267" spans="1:6" x14ac:dyDescent="0.2">
      <c r="A267">
        <v>241</v>
      </c>
      <c r="B267">
        <v>43.893205442238106</v>
      </c>
      <c r="C267">
        <v>-5.8932054422381057</v>
      </c>
      <c r="E267">
        <v>48.1</v>
      </c>
      <c r="F267">
        <v>38</v>
      </c>
    </row>
    <row r="268" spans="1:6" x14ac:dyDescent="0.2">
      <c r="A268">
        <v>242</v>
      </c>
      <c r="B268">
        <v>43.941588885352047</v>
      </c>
      <c r="C268">
        <v>-4.9415888853520471</v>
      </c>
      <c r="E268">
        <v>48.300000000000004</v>
      </c>
      <c r="F268">
        <v>39</v>
      </c>
    </row>
    <row r="269" spans="1:6" x14ac:dyDescent="0.2">
      <c r="A269">
        <v>243</v>
      </c>
      <c r="B269">
        <v>43.844821999124157</v>
      </c>
      <c r="C269">
        <v>-4.8448219991241572</v>
      </c>
      <c r="E269">
        <v>48.500000000000007</v>
      </c>
      <c r="F269">
        <v>39</v>
      </c>
    </row>
    <row r="270" spans="1:6" x14ac:dyDescent="0.2">
      <c r="A270">
        <v>244</v>
      </c>
      <c r="B270">
        <v>44.038355771579937</v>
      </c>
      <c r="C270">
        <v>-5.038355771579937</v>
      </c>
      <c r="E270">
        <v>48.7</v>
      </c>
      <c r="F270">
        <v>39</v>
      </c>
    </row>
    <row r="271" spans="1:6" x14ac:dyDescent="0.2">
      <c r="A271">
        <v>245</v>
      </c>
      <c r="B271">
        <v>42.355389354040746</v>
      </c>
      <c r="C271">
        <v>-3.3553893540407458</v>
      </c>
      <c r="E271">
        <v>48.900000000000006</v>
      </c>
      <c r="F271">
        <v>39</v>
      </c>
    </row>
    <row r="272" spans="1:6" x14ac:dyDescent="0.2">
      <c r="A272">
        <v>246</v>
      </c>
      <c r="B272">
        <v>39.546937719454121</v>
      </c>
      <c r="C272">
        <v>-0.54693771945412095</v>
      </c>
      <c r="E272">
        <v>49.1</v>
      </c>
      <c r="F272">
        <v>39</v>
      </c>
    </row>
    <row r="273" spans="1:6" x14ac:dyDescent="0.2">
      <c r="A273">
        <v>247</v>
      </c>
      <c r="B273">
        <v>43.774860357315461</v>
      </c>
      <c r="C273">
        <v>-4.7748603573154611</v>
      </c>
      <c r="E273">
        <v>49.300000000000004</v>
      </c>
      <c r="F273">
        <v>39</v>
      </c>
    </row>
    <row r="274" spans="1:6" x14ac:dyDescent="0.2">
      <c r="A274">
        <v>248</v>
      </c>
      <c r="B274">
        <v>39.353403946998341</v>
      </c>
      <c r="C274">
        <v>-0.35340394699834121</v>
      </c>
      <c r="E274">
        <v>49.500000000000007</v>
      </c>
      <c r="F274">
        <v>39</v>
      </c>
    </row>
    <row r="275" spans="1:6" x14ac:dyDescent="0.2">
      <c r="A275">
        <v>249</v>
      </c>
      <c r="B275">
        <v>43.317831170595213</v>
      </c>
      <c r="C275">
        <v>-4.3178311705952126</v>
      </c>
      <c r="E275">
        <v>49.7</v>
      </c>
      <c r="F275">
        <v>39</v>
      </c>
    </row>
    <row r="276" spans="1:6" x14ac:dyDescent="0.2">
      <c r="A276">
        <v>250</v>
      </c>
      <c r="B276">
        <v>44.086739214693885</v>
      </c>
      <c r="C276">
        <v>-5.0867392146938855</v>
      </c>
      <c r="E276">
        <v>49.900000000000006</v>
      </c>
      <c r="F276">
        <v>39</v>
      </c>
    </row>
    <row r="277" spans="1:6" x14ac:dyDescent="0.2">
      <c r="A277">
        <v>251</v>
      </c>
      <c r="B277">
        <v>43.124297398139426</v>
      </c>
      <c r="C277">
        <v>-4.1242973981394258</v>
      </c>
      <c r="E277">
        <v>50.1</v>
      </c>
      <c r="F277">
        <v>39</v>
      </c>
    </row>
    <row r="278" spans="1:6" x14ac:dyDescent="0.2">
      <c r="A278">
        <v>252</v>
      </c>
      <c r="B278">
        <v>43.172680841253374</v>
      </c>
      <c r="C278">
        <v>-3.1726808412533742</v>
      </c>
      <c r="E278">
        <v>50.300000000000004</v>
      </c>
      <c r="F278">
        <v>40</v>
      </c>
    </row>
    <row r="279" spans="1:6" x14ac:dyDescent="0.2">
      <c r="A279">
        <v>253</v>
      </c>
      <c r="B279">
        <v>44.183506100921775</v>
      </c>
      <c r="C279">
        <v>-4.1835061009217753</v>
      </c>
      <c r="E279">
        <v>50.500000000000007</v>
      </c>
      <c r="F279">
        <v>40</v>
      </c>
    </row>
    <row r="280" spans="1:6" x14ac:dyDescent="0.2">
      <c r="A280">
        <v>254</v>
      </c>
      <c r="B280">
        <v>43.581326584859681</v>
      </c>
      <c r="C280">
        <v>-3.5813265848596814</v>
      </c>
      <c r="E280">
        <v>50.7</v>
      </c>
      <c r="F280">
        <v>40</v>
      </c>
    </row>
    <row r="281" spans="1:6" x14ac:dyDescent="0.2">
      <c r="A281">
        <v>255</v>
      </c>
      <c r="B281">
        <v>42.403772797154687</v>
      </c>
      <c r="C281">
        <v>-2.4037727971546872</v>
      </c>
      <c r="E281">
        <v>50.900000000000006</v>
      </c>
      <c r="F281">
        <v>40</v>
      </c>
    </row>
    <row r="282" spans="1:6" x14ac:dyDescent="0.2">
      <c r="A282">
        <v>256</v>
      </c>
      <c r="B282">
        <v>43.893205442238106</v>
      </c>
      <c r="C282">
        <v>-3.8932054422381057</v>
      </c>
      <c r="E282">
        <v>51.1</v>
      </c>
      <c r="F282">
        <v>40</v>
      </c>
    </row>
    <row r="283" spans="1:6" x14ac:dyDescent="0.2">
      <c r="A283">
        <v>257</v>
      </c>
      <c r="B283">
        <v>43.941588885352047</v>
      </c>
      <c r="C283">
        <v>-3.9415888853520471</v>
      </c>
      <c r="E283">
        <v>51.300000000000004</v>
      </c>
      <c r="F283">
        <v>40</v>
      </c>
    </row>
    <row r="284" spans="1:6" x14ac:dyDescent="0.2">
      <c r="A284">
        <v>258</v>
      </c>
      <c r="B284">
        <v>44.183506100921775</v>
      </c>
      <c r="C284">
        <v>-4.1835061009217753</v>
      </c>
      <c r="E284">
        <v>51.500000000000007</v>
      </c>
      <c r="F284">
        <v>40</v>
      </c>
    </row>
    <row r="285" spans="1:6" x14ac:dyDescent="0.2">
      <c r="A285">
        <v>259</v>
      </c>
      <c r="B285">
        <v>44.183506100921775</v>
      </c>
      <c r="C285">
        <v>-4.1835061009217753</v>
      </c>
      <c r="E285">
        <v>51.7</v>
      </c>
      <c r="F285">
        <v>40</v>
      </c>
    </row>
    <row r="286" spans="1:6" x14ac:dyDescent="0.2">
      <c r="A286">
        <v>260</v>
      </c>
      <c r="B286">
        <v>43.678093471087571</v>
      </c>
      <c r="C286">
        <v>-3.6780934710875712</v>
      </c>
      <c r="E286">
        <v>51.900000000000006</v>
      </c>
      <c r="F286">
        <v>40</v>
      </c>
    </row>
    <row r="287" spans="1:6" x14ac:dyDescent="0.2">
      <c r="A287">
        <v>261</v>
      </c>
      <c r="B287">
        <v>42.09189393977627</v>
      </c>
      <c r="C287">
        <v>-2.0918939397762699</v>
      </c>
      <c r="E287">
        <v>52.1</v>
      </c>
      <c r="F287">
        <v>40</v>
      </c>
    </row>
    <row r="288" spans="1:6" x14ac:dyDescent="0.2">
      <c r="A288">
        <v>262</v>
      </c>
      <c r="B288">
        <v>40.530957734703328</v>
      </c>
      <c r="C288">
        <v>-0.5309577347033283</v>
      </c>
      <c r="E288">
        <v>52.300000000000004</v>
      </c>
      <c r="F288">
        <v>40</v>
      </c>
    </row>
    <row r="289" spans="1:6" x14ac:dyDescent="0.2">
      <c r="A289">
        <v>263</v>
      </c>
      <c r="B289">
        <v>41.634864753056007</v>
      </c>
      <c r="C289">
        <v>-1.6348647530560072</v>
      </c>
      <c r="E289">
        <v>52.500000000000007</v>
      </c>
      <c r="F289">
        <v>40</v>
      </c>
    </row>
    <row r="290" spans="1:6" x14ac:dyDescent="0.2">
      <c r="A290">
        <v>264</v>
      </c>
      <c r="B290">
        <v>44.135122657807834</v>
      </c>
      <c r="C290">
        <v>-4.1351226578078339</v>
      </c>
      <c r="E290">
        <v>52.7</v>
      </c>
      <c r="F290">
        <v>40</v>
      </c>
    </row>
    <row r="291" spans="1:6" x14ac:dyDescent="0.2">
      <c r="A291">
        <v>265</v>
      </c>
      <c r="B291">
        <v>43.581326584859681</v>
      </c>
      <c r="C291">
        <v>-3.5813265848596814</v>
      </c>
      <c r="E291">
        <v>52.900000000000006</v>
      </c>
      <c r="F291">
        <v>40</v>
      </c>
    </row>
    <row r="292" spans="1:6" x14ac:dyDescent="0.2">
      <c r="A292">
        <v>266</v>
      </c>
      <c r="B292">
        <v>40.939603478309643</v>
      </c>
      <c r="C292">
        <v>-0.93960347830964253</v>
      </c>
      <c r="E292">
        <v>53.1</v>
      </c>
      <c r="F292">
        <v>40</v>
      </c>
    </row>
    <row r="293" spans="1:6" x14ac:dyDescent="0.2">
      <c r="A293">
        <v>267</v>
      </c>
      <c r="B293">
        <v>44.183506100921775</v>
      </c>
      <c r="C293">
        <v>-4.1835061009217753</v>
      </c>
      <c r="E293">
        <v>53.300000000000004</v>
      </c>
      <c r="F293">
        <v>40</v>
      </c>
    </row>
    <row r="294" spans="1:6" x14ac:dyDescent="0.2">
      <c r="A294">
        <v>268</v>
      </c>
      <c r="B294">
        <v>43.581326584859681</v>
      </c>
      <c r="C294">
        <v>-2.5813265848596814</v>
      </c>
      <c r="E294">
        <v>53.500000000000007</v>
      </c>
      <c r="F294">
        <v>41</v>
      </c>
    </row>
    <row r="295" spans="1:6" x14ac:dyDescent="0.2">
      <c r="A295">
        <v>269</v>
      </c>
      <c r="B295">
        <v>39.810433133718597</v>
      </c>
      <c r="C295">
        <v>1.1895668662814032</v>
      </c>
      <c r="E295">
        <v>53.7</v>
      </c>
      <c r="F295">
        <v>41</v>
      </c>
    </row>
    <row r="296" spans="1:6" x14ac:dyDescent="0.2">
      <c r="A296">
        <v>270</v>
      </c>
      <c r="B296">
        <v>41.731631639283897</v>
      </c>
      <c r="C296">
        <v>-0.73163163928389707</v>
      </c>
      <c r="E296">
        <v>53.900000000000006</v>
      </c>
      <c r="F296">
        <v>41</v>
      </c>
    </row>
    <row r="297" spans="1:6" x14ac:dyDescent="0.2">
      <c r="A297">
        <v>271</v>
      </c>
      <c r="B297">
        <v>40.122311991097021</v>
      </c>
      <c r="C297">
        <v>0.87768800890297882</v>
      </c>
      <c r="E297">
        <v>54.1</v>
      </c>
      <c r="F297">
        <v>41</v>
      </c>
    </row>
    <row r="298" spans="1:6" x14ac:dyDescent="0.2">
      <c r="A298">
        <v>272</v>
      </c>
      <c r="B298">
        <v>40.891220035195701</v>
      </c>
      <c r="C298">
        <v>0.10877996480429886</v>
      </c>
      <c r="E298">
        <v>54.300000000000004</v>
      </c>
      <c r="F298">
        <v>41</v>
      </c>
    </row>
    <row r="299" spans="1:6" x14ac:dyDescent="0.2">
      <c r="A299">
        <v>273</v>
      </c>
      <c r="B299">
        <v>40.07392854798308</v>
      </c>
      <c r="C299">
        <v>0.9260714520169202</v>
      </c>
      <c r="E299">
        <v>54.500000000000007</v>
      </c>
      <c r="F299">
        <v>41</v>
      </c>
    </row>
    <row r="300" spans="1:6" x14ac:dyDescent="0.2">
      <c r="A300">
        <v>274</v>
      </c>
      <c r="B300">
        <v>44.135122657807834</v>
      </c>
      <c r="C300">
        <v>-3.1351226578078339</v>
      </c>
      <c r="E300">
        <v>54.7</v>
      </c>
      <c r="F300">
        <v>41</v>
      </c>
    </row>
    <row r="301" spans="1:6" x14ac:dyDescent="0.2">
      <c r="A301">
        <v>275</v>
      </c>
      <c r="B301">
        <v>43.774860357315461</v>
      </c>
      <c r="C301">
        <v>-1.7748603573154611</v>
      </c>
      <c r="E301">
        <v>54.900000000000006</v>
      </c>
      <c r="F301">
        <v>42</v>
      </c>
    </row>
    <row r="302" spans="1:6" x14ac:dyDescent="0.2">
      <c r="A302">
        <v>276</v>
      </c>
      <c r="B302">
        <v>40.891220035195701</v>
      </c>
      <c r="C302">
        <v>1.1087799648042989</v>
      </c>
      <c r="E302">
        <v>55.1</v>
      </c>
      <c r="F302">
        <v>42</v>
      </c>
    </row>
    <row r="303" spans="1:6" x14ac:dyDescent="0.2">
      <c r="A303">
        <v>277</v>
      </c>
      <c r="B303">
        <v>43.317831170595213</v>
      </c>
      <c r="C303">
        <v>-1.3178311705952126</v>
      </c>
      <c r="E303">
        <v>55.300000000000004</v>
      </c>
      <c r="F303">
        <v>42</v>
      </c>
    </row>
    <row r="304" spans="1:6" x14ac:dyDescent="0.2">
      <c r="A304">
        <v>278</v>
      </c>
      <c r="B304">
        <v>44.086739214693885</v>
      </c>
      <c r="C304">
        <v>-2.0867392146938855</v>
      </c>
      <c r="E304">
        <v>55.500000000000007</v>
      </c>
      <c r="F304">
        <v>42</v>
      </c>
    </row>
    <row r="305" spans="1:6" x14ac:dyDescent="0.2">
      <c r="A305">
        <v>279</v>
      </c>
      <c r="B305">
        <v>44.183506100921775</v>
      </c>
      <c r="C305">
        <v>-2.1835061009217753</v>
      </c>
      <c r="E305">
        <v>55.7</v>
      </c>
      <c r="F305">
        <v>42</v>
      </c>
    </row>
    <row r="306" spans="1:6" x14ac:dyDescent="0.2">
      <c r="A306">
        <v>280</v>
      </c>
      <c r="B306">
        <v>41.995127053548373</v>
      </c>
      <c r="C306">
        <v>4.8729464516270582E-3</v>
      </c>
      <c r="E306">
        <v>55.900000000000006</v>
      </c>
      <c r="F306">
        <v>42</v>
      </c>
    </row>
    <row r="307" spans="1:6" x14ac:dyDescent="0.2">
      <c r="A307">
        <v>281</v>
      </c>
      <c r="B307">
        <v>44.038355771579937</v>
      </c>
      <c r="C307">
        <v>-2.038355771579937</v>
      </c>
      <c r="E307">
        <v>56.1</v>
      </c>
      <c r="F307">
        <v>42</v>
      </c>
    </row>
    <row r="308" spans="1:6" x14ac:dyDescent="0.2">
      <c r="A308">
        <v>282</v>
      </c>
      <c r="B308">
        <v>42.258622467812856</v>
      </c>
      <c r="C308">
        <v>-0.25862246781285592</v>
      </c>
      <c r="E308">
        <v>56.300000000000004</v>
      </c>
      <c r="F308">
        <v>42</v>
      </c>
    </row>
    <row r="309" spans="1:6" x14ac:dyDescent="0.2">
      <c r="A309">
        <v>283</v>
      </c>
      <c r="B309">
        <v>43.941588885352047</v>
      </c>
      <c r="C309">
        <v>-1.9415888853520471</v>
      </c>
      <c r="E309">
        <v>56.500000000000007</v>
      </c>
      <c r="F309">
        <v>42</v>
      </c>
    </row>
    <row r="310" spans="1:6" x14ac:dyDescent="0.2">
      <c r="A310">
        <v>284</v>
      </c>
      <c r="B310">
        <v>43.774860357315461</v>
      </c>
      <c r="C310">
        <v>-0.7748603573154611</v>
      </c>
      <c r="E310">
        <v>56.7</v>
      </c>
      <c r="F310">
        <v>43</v>
      </c>
    </row>
    <row r="311" spans="1:6" x14ac:dyDescent="0.2">
      <c r="A311">
        <v>285</v>
      </c>
      <c r="B311">
        <v>41.133137250765429</v>
      </c>
      <c r="C311">
        <v>1.8668627492345706</v>
      </c>
      <c r="E311">
        <v>56.900000000000006</v>
      </c>
      <c r="F311">
        <v>43</v>
      </c>
    </row>
    <row r="312" spans="1:6" x14ac:dyDescent="0.2">
      <c r="A312">
        <v>286</v>
      </c>
      <c r="B312">
        <v>43.941588885352047</v>
      </c>
      <c r="C312">
        <v>-0.9415888853520471</v>
      </c>
      <c r="E312">
        <v>57.1</v>
      </c>
      <c r="F312">
        <v>43</v>
      </c>
    </row>
    <row r="313" spans="1:6" x14ac:dyDescent="0.2">
      <c r="A313">
        <v>287</v>
      </c>
      <c r="B313">
        <v>41.133137250765429</v>
      </c>
      <c r="C313">
        <v>1.8668627492345706</v>
      </c>
      <c r="E313">
        <v>57.300000000000004</v>
      </c>
      <c r="F313">
        <v>43</v>
      </c>
    </row>
    <row r="314" spans="1:6" x14ac:dyDescent="0.2">
      <c r="A314">
        <v>288</v>
      </c>
      <c r="B314">
        <v>44.135122657807834</v>
      </c>
      <c r="C314">
        <v>-1.1351226578078339</v>
      </c>
      <c r="E314">
        <v>57.500000000000007</v>
      </c>
      <c r="F314">
        <v>43</v>
      </c>
    </row>
    <row r="315" spans="1:6" x14ac:dyDescent="0.2">
      <c r="A315">
        <v>289</v>
      </c>
      <c r="B315">
        <v>43.366214613709154</v>
      </c>
      <c r="C315">
        <v>-0.36621461370915398</v>
      </c>
      <c r="E315">
        <v>57.7</v>
      </c>
      <c r="F315">
        <v>43</v>
      </c>
    </row>
    <row r="316" spans="1:6" x14ac:dyDescent="0.2">
      <c r="A316">
        <v>290</v>
      </c>
      <c r="B316">
        <v>39.713666247490707</v>
      </c>
      <c r="C316">
        <v>3.286333752509293</v>
      </c>
      <c r="E316">
        <v>57.900000000000006</v>
      </c>
      <c r="F316">
        <v>43</v>
      </c>
    </row>
    <row r="317" spans="1:6" x14ac:dyDescent="0.2">
      <c r="A317">
        <v>291</v>
      </c>
      <c r="B317">
        <v>43.844821999124157</v>
      </c>
      <c r="C317">
        <v>-0.84482199912415723</v>
      </c>
      <c r="E317">
        <v>58.1</v>
      </c>
      <c r="F317">
        <v>43</v>
      </c>
    </row>
    <row r="318" spans="1:6" x14ac:dyDescent="0.2">
      <c r="A318">
        <v>292</v>
      </c>
      <c r="B318">
        <v>42.307005910926797</v>
      </c>
      <c r="C318">
        <v>0.6929940890732027</v>
      </c>
      <c r="E318">
        <v>58.300000000000004</v>
      </c>
      <c r="F318">
        <v>43</v>
      </c>
    </row>
    <row r="319" spans="1:6" x14ac:dyDescent="0.2">
      <c r="A319">
        <v>293</v>
      </c>
      <c r="B319">
        <v>42.909185426988898</v>
      </c>
      <c r="C319">
        <v>9.0814573011101629E-2</v>
      </c>
      <c r="E319">
        <v>58.500000000000007</v>
      </c>
      <c r="F319">
        <v>43</v>
      </c>
    </row>
    <row r="320" spans="1:6" x14ac:dyDescent="0.2">
      <c r="A320">
        <v>294</v>
      </c>
      <c r="B320">
        <v>43.989972328465996</v>
      </c>
      <c r="C320">
        <v>1.0027671534004412E-2</v>
      </c>
      <c r="E320">
        <v>58.7</v>
      </c>
      <c r="F320">
        <v>44</v>
      </c>
    </row>
    <row r="321" spans="1:6" x14ac:dyDescent="0.2">
      <c r="A321">
        <v>295</v>
      </c>
      <c r="B321">
        <v>43.581326584859681</v>
      </c>
      <c r="C321">
        <v>0.41867341514031864</v>
      </c>
      <c r="E321">
        <v>58.900000000000006</v>
      </c>
      <c r="F321">
        <v>44</v>
      </c>
    </row>
    <row r="322" spans="1:6" x14ac:dyDescent="0.2">
      <c r="A322">
        <v>296</v>
      </c>
      <c r="B322">
        <v>43.774860357315461</v>
      </c>
      <c r="C322">
        <v>0.2251396426845389</v>
      </c>
      <c r="E322">
        <v>59.1</v>
      </c>
      <c r="F322">
        <v>44</v>
      </c>
    </row>
    <row r="323" spans="1:6" x14ac:dyDescent="0.2">
      <c r="A323">
        <v>297</v>
      </c>
      <c r="B323">
        <v>41.731631639283897</v>
      </c>
      <c r="C323">
        <v>2.2683683607161029</v>
      </c>
      <c r="E323">
        <v>59.300000000000004</v>
      </c>
      <c r="F323">
        <v>44</v>
      </c>
    </row>
    <row r="324" spans="1:6" x14ac:dyDescent="0.2">
      <c r="A324">
        <v>298</v>
      </c>
      <c r="B324">
        <v>43.027530511911536</v>
      </c>
      <c r="C324">
        <v>0.97246948808846412</v>
      </c>
      <c r="E324">
        <v>59.500000000000007</v>
      </c>
      <c r="F324">
        <v>44</v>
      </c>
    </row>
    <row r="325" spans="1:6" x14ac:dyDescent="0.2">
      <c r="A325">
        <v>299</v>
      </c>
      <c r="B325">
        <v>40.676108064045167</v>
      </c>
      <c r="C325">
        <v>4.3238919359548333</v>
      </c>
      <c r="E325">
        <v>59.7</v>
      </c>
      <c r="F325">
        <v>45</v>
      </c>
    </row>
    <row r="326" spans="1:6" x14ac:dyDescent="0.2">
      <c r="A326">
        <v>300</v>
      </c>
      <c r="B326">
        <v>44.038355771579937</v>
      </c>
      <c r="C326">
        <v>0.96164422842006303</v>
      </c>
      <c r="E326">
        <v>59.900000000000006</v>
      </c>
      <c r="F326">
        <v>45</v>
      </c>
    </row>
    <row r="327" spans="1:6" x14ac:dyDescent="0.2">
      <c r="A327">
        <v>301</v>
      </c>
      <c r="B327">
        <v>44.183506100921775</v>
      </c>
      <c r="C327">
        <v>0.81649389907822467</v>
      </c>
      <c r="E327">
        <v>60.1</v>
      </c>
      <c r="F327">
        <v>45</v>
      </c>
    </row>
    <row r="328" spans="1:6" x14ac:dyDescent="0.2">
      <c r="A328">
        <v>302</v>
      </c>
      <c r="B328">
        <v>43.629710027973623</v>
      </c>
      <c r="C328">
        <v>1.3702899720263773</v>
      </c>
      <c r="E328">
        <v>60.300000000000004</v>
      </c>
      <c r="F328">
        <v>45</v>
      </c>
    </row>
    <row r="329" spans="1:6" x14ac:dyDescent="0.2">
      <c r="A329">
        <v>303</v>
      </c>
      <c r="B329">
        <v>39.907200019946494</v>
      </c>
      <c r="C329">
        <v>5.0927999800535062</v>
      </c>
      <c r="E329">
        <v>60.500000000000007</v>
      </c>
      <c r="F329">
        <v>45</v>
      </c>
    </row>
    <row r="330" spans="1:6" x14ac:dyDescent="0.2">
      <c r="A330">
        <v>304</v>
      </c>
      <c r="B330">
        <v>43.774860357315461</v>
      </c>
      <c r="C330">
        <v>1.2251396426845389</v>
      </c>
      <c r="E330">
        <v>60.7</v>
      </c>
      <c r="F330">
        <v>45</v>
      </c>
    </row>
    <row r="331" spans="1:6" x14ac:dyDescent="0.2">
      <c r="A331">
        <v>305</v>
      </c>
      <c r="B331">
        <v>44.038355771579937</v>
      </c>
      <c r="C331">
        <v>0.96164422842006303</v>
      </c>
      <c r="E331">
        <v>60.900000000000006</v>
      </c>
      <c r="F331">
        <v>45</v>
      </c>
    </row>
    <row r="332" spans="1:6" x14ac:dyDescent="0.2">
      <c r="A332">
        <v>306</v>
      </c>
      <c r="B332">
        <v>41.177835566335744</v>
      </c>
      <c r="C332">
        <v>3.8221644336642555</v>
      </c>
      <c r="E332">
        <v>61.1</v>
      </c>
      <c r="F332">
        <v>45</v>
      </c>
    </row>
    <row r="333" spans="1:6" x14ac:dyDescent="0.2">
      <c r="A333">
        <v>307</v>
      </c>
      <c r="B333">
        <v>41.181520693879371</v>
      </c>
      <c r="C333">
        <v>3.8184793061206292</v>
      </c>
      <c r="E333">
        <v>61.300000000000004</v>
      </c>
      <c r="F333">
        <v>45</v>
      </c>
    </row>
    <row r="334" spans="1:6" x14ac:dyDescent="0.2">
      <c r="A334">
        <v>308</v>
      </c>
      <c r="B334">
        <v>40.987986921423591</v>
      </c>
      <c r="C334">
        <v>5.012013078576409</v>
      </c>
      <c r="E334">
        <v>61.500000000000007</v>
      </c>
      <c r="F334">
        <v>46</v>
      </c>
    </row>
    <row r="335" spans="1:6" x14ac:dyDescent="0.2">
      <c r="A335">
        <v>309</v>
      </c>
      <c r="B335">
        <v>37.815587858800981</v>
      </c>
      <c r="C335">
        <v>8.1844121411990187</v>
      </c>
      <c r="E335">
        <v>61.7</v>
      </c>
      <c r="F335">
        <v>46</v>
      </c>
    </row>
    <row r="336" spans="1:6" x14ac:dyDescent="0.2">
      <c r="A336">
        <v>310</v>
      </c>
      <c r="B336">
        <v>42.140277382890211</v>
      </c>
      <c r="C336">
        <v>3.8597226171097887</v>
      </c>
      <c r="E336">
        <v>61.900000000000006</v>
      </c>
      <c r="F336">
        <v>46</v>
      </c>
    </row>
    <row r="337" spans="1:6" x14ac:dyDescent="0.2">
      <c r="A337">
        <v>311</v>
      </c>
      <c r="B337">
        <v>43.629710027973623</v>
      </c>
      <c r="C337">
        <v>2.3702899720263773</v>
      </c>
      <c r="E337">
        <v>62.1</v>
      </c>
      <c r="F337">
        <v>46</v>
      </c>
    </row>
    <row r="338" spans="1:6" x14ac:dyDescent="0.2">
      <c r="A338">
        <v>312</v>
      </c>
      <c r="B338">
        <v>43.366214613709154</v>
      </c>
      <c r="C338">
        <v>2.633785386290846</v>
      </c>
      <c r="E338">
        <v>62.300000000000004</v>
      </c>
      <c r="F338">
        <v>46</v>
      </c>
    </row>
    <row r="339" spans="1:6" x14ac:dyDescent="0.2">
      <c r="A339">
        <v>313</v>
      </c>
      <c r="B339">
        <v>42.258622467812856</v>
      </c>
      <c r="C339">
        <v>3.7413775321871441</v>
      </c>
      <c r="E339">
        <v>62.500000000000007</v>
      </c>
      <c r="F339">
        <v>46</v>
      </c>
    </row>
    <row r="340" spans="1:6" x14ac:dyDescent="0.2">
      <c r="A340">
        <v>314</v>
      </c>
      <c r="B340">
        <v>42.66726821141917</v>
      </c>
      <c r="C340">
        <v>3.3327317885808299</v>
      </c>
      <c r="E340">
        <v>62.7</v>
      </c>
      <c r="F340">
        <v>46</v>
      </c>
    </row>
    <row r="341" spans="1:6" x14ac:dyDescent="0.2">
      <c r="A341">
        <v>315</v>
      </c>
      <c r="B341">
        <v>40.315845763552808</v>
      </c>
      <c r="C341">
        <v>6.684154236447192</v>
      </c>
      <c r="E341">
        <v>62.900000000000006</v>
      </c>
      <c r="F341">
        <v>47</v>
      </c>
    </row>
    <row r="342" spans="1:6" x14ac:dyDescent="0.2">
      <c r="A342">
        <v>316</v>
      </c>
      <c r="B342">
        <v>40.579341177817277</v>
      </c>
      <c r="C342">
        <v>6.4206588221827232</v>
      </c>
      <c r="E342">
        <v>63.1</v>
      </c>
      <c r="F342">
        <v>47</v>
      </c>
    </row>
    <row r="343" spans="1:6" x14ac:dyDescent="0.2">
      <c r="A343">
        <v>317</v>
      </c>
      <c r="B343">
        <v>43.774860357315461</v>
      </c>
      <c r="C343">
        <v>3.2251396426845389</v>
      </c>
      <c r="E343">
        <v>63.300000000000004</v>
      </c>
      <c r="F343">
        <v>47</v>
      </c>
    </row>
    <row r="344" spans="1:6" x14ac:dyDescent="0.2">
      <c r="A344">
        <v>318</v>
      </c>
      <c r="B344">
        <v>40.891220035195701</v>
      </c>
      <c r="C344">
        <v>7.1087799648042989</v>
      </c>
      <c r="E344">
        <v>63.500000000000007</v>
      </c>
      <c r="F344">
        <v>48</v>
      </c>
    </row>
    <row r="345" spans="1:6" x14ac:dyDescent="0.2">
      <c r="A345">
        <v>319</v>
      </c>
      <c r="B345">
        <v>43.941588885352047</v>
      </c>
      <c r="C345">
        <v>4.0584111146479529</v>
      </c>
      <c r="E345">
        <v>63.7</v>
      </c>
      <c r="F345">
        <v>48</v>
      </c>
    </row>
    <row r="346" spans="1:6" x14ac:dyDescent="0.2">
      <c r="A346">
        <v>320</v>
      </c>
      <c r="B346">
        <v>43.484559698631791</v>
      </c>
      <c r="C346">
        <v>4.5154403013682085</v>
      </c>
      <c r="E346">
        <v>63.900000000000006</v>
      </c>
      <c r="F346">
        <v>48</v>
      </c>
    </row>
    <row r="347" spans="1:6" x14ac:dyDescent="0.2">
      <c r="A347">
        <v>321</v>
      </c>
      <c r="B347">
        <v>43.366214613709154</v>
      </c>
      <c r="C347">
        <v>4.633785386290846</v>
      </c>
      <c r="E347">
        <v>64.099999999999994</v>
      </c>
      <c r="F347">
        <v>48</v>
      </c>
    </row>
    <row r="348" spans="1:6" x14ac:dyDescent="0.2">
      <c r="A348">
        <v>322</v>
      </c>
      <c r="B348">
        <v>43.989972328465996</v>
      </c>
      <c r="C348">
        <v>4.0100276715340044</v>
      </c>
      <c r="E348">
        <v>64.3</v>
      </c>
      <c r="F348">
        <v>48</v>
      </c>
    </row>
    <row r="349" spans="1:6" x14ac:dyDescent="0.2">
      <c r="A349">
        <v>323</v>
      </c>
      <c r="B349">
        <v>44.086739214693885</v>
      </c>
      <c r="C349">
        <v>4.9132607853061145</v>
      </c>
      <c r="E349">
        <v>64.5</v>
      </c>
      <c r="F349">
        <v>49</v>
      </c>
    </row>
    <row r="350" spans="1:6" x14ac:dyDescent="0.2">
      <c r="A350">
        <v>324</v>
      </c>
      <c r="B350">
        <v>41.538097866828117</v>
      </c>
      <c r="C350">
        <v>7.4619021331718827</v>
      </c>
      <c r="E350">
        <v>64.7</v>
      </c>
      <c r="F350">
        <v>49</v>
      </c>
    </row>
    <row r="351" spans="1:6" x14ac:dyDescent="0.2">
      <c r="A351">
        <v>325</v>
      </c>
      <c r="B351">
        <v>41.084753807651481</v>
      </c>
      <c r="C351">
        <v>7.9152461923485191</v>
      </c>
      <c r="E351">
        <v>64.899999999999991</v>
      </c>
      <c r="F351">
        <v>49</v>
      </c>
    </row>
    <row r="352" spans="1:6" x14ac:dyDescent="0.2">
      <c r="A352">
        <v>326</v>
      </c>
      <c r="B352">
        <v>44.183506100921775</v>
      </c>
      <c r="C352">
        <v>4.8164938990782247</v>
      </c>
      <c r="E352">
        <v>65.099999999999994</v>
      </c>
      <c r="F352">
        <v>49</v>
      </c>
    </row>
    <row r="353" spans="1:6" x14ac:dyDescent="0.2">
      <c r="A353">
        <v>327</v>
      </c>
      <c r="B353">
        <v>43.72647691420152</v>
      </c>
      <c r="C353">
        <v>5.2735230857984803</v>
      </c>
      <c r="E353">
        <v>65.3</v>
      </c>
      <c r="F353">
        <v>49</v>
      </c>
    </row>
    <row r="354" spans="1:6" x14ac:dyDescent="0.2">
      <c r="A354">
        <v>328</v>
      </c>
      <c r="B354">
        <v>40.987986921423591</v>
      </c>
      <c r="C354">
        <v>8.012013078576409</v>
      </c>
      <c r="E354">
        <v>65.5</v>
      </c>
      <c r="F354">
        <v>49</v>
      </c>
    </row>
    <row r="355" spans="1:6" x14ac:dyDescent="0.2">
      <c r="A355">
        <v>329</v>
      </c>
      <c r="B355">
        <v>42.715651654533112</v>
      </c>
      <c r="C355">
        <v>6.2843483454668885</v>
      </c>
      <c r="E355">
        <v>65.7</v>
      </c>
      <c r="F355">
        <v>49</v>
      </c>
    </row>
    <row r="356" spans="1:6" x14ac:dyDescent="0.2">
      <c r="A356">
        <v>330</v>
      </c>
      <c r="B356">
        <v>40.530957734703328</v>
      </c>
      <c r="C356">
        <v>8.4690422652966717</v>
      </c>
      <c r="E356">
        <v>65.899999999999991</v>
      </c>
      <c r="F356">
        <v>49</v>
      </c>
    </row>
    <row r="357" spans="1:6" x14ac:dyDescent="0.2">
      <c r="A357">
        <v>331</v>
      </c>
      <c r="B357">
        <v>43.436176255517843</v>
      </c>
      <c r="C357">
        <v>5.563823744482157</v>
      </c>
      <c r="E357">
        <v>66.099999999999994</v>
      </c>
      <c r="F357">
        <v>49</v>
      </c>
    </row>
    <row r="358" spans="1:6" x14ac:dyDescent="0.2">
      <c r="A358">
        <v>332</v>
      </c>
      <c r="B358">
        <v>42.140277382890211</v>
      </c>
      <c r="C358">
        <v>6.8597226171097887</v>
      </c>
      <c r="E358">
        <v>66.3</v>
      </c>
      <c r="F358">
        <v>49</v>
      </c>
    </row>
    <row r="359" spans="1:6" x14ac:dyDescent="0.2">
      <c r="A359">
        <v>333</v>
      </c>
      <c r="B359">
        <v>43.844821999124157</v>
      </c>
      <c r="C359">
        <v>5.1551780008758428</v>
      </c>
      <c r="E359">
        <v>66.5</v>
      </c>
      <c r="F359">
        <v>49</v>
      </c>
    </row>
    <row r="360" spans="1:6" x14ac:dyDescent="0.2">
      <c r="A360">
        <v>334</v>
      </c>
      <c r="B360">
        <v>44.135122657807834</v>
      </c>
      <c r="C360">
        <v>5.8648773421921661</v>
      </c>
      <c r="E360">
        <v>66.7</v>
      </c>
      <c r="F360">
        <v>50</v>
      </c>
    </row>
    <row r="361" spans="1:6" x14ac:dyDescent="0.2">
      <c r="A361">
        <v>335</v>
      </c>
      <c r="B361">
        <v>39.305020503884393</v>
      </c>
      <c r="C361">
        <v>10.694979496115607</v>
      </c>
      <c r="E361">
        <v>66.899999999999991</v>
      </c>
      <c r="F361">
        <v>50</v>
      </c>
    </row>
    <row r="362" spans="1:6" x14ac:dyDescent="0.2">
      <c r="A362">
        <v>336</v>
      </c>
      <c r="B362">
        <v>44.086739214693885</v>
      </c>
      <c r="C362">
        <v>5.9132607853061145</v>
      </c>
      <c r="E362">
        <v>67.099999999999994</v>
      </c>
      <c r="F362">
        <v>50</v>
      </c>
    </row>
    <row r="363" spans="1:6" x14ac:dyDescent="0.2">
      <c r="A363">
        <v>337</v>
      </c>
      <c r="B363">
        <v>42.66726821141917</v>
      </c>
      <c r="C363">
        <v>7.3327317885808299</v>
      </c>
      <c r="E363">
        <v>67.3</v>
      </c>
      <c r="F363">
        <v>50</v>
      </c>
    </row>
    <row r="364" spans="1:6" x14ac:dyDescent="0.2">
      <c r="A364">
        <v>338</v>
      </c>
      <c r="B364">
        <v>43.989972328465996</v>
      </c>
      <c r="C364">
        <v>6.0100276715340044</v>
      </c>
      <c r="E364">
        <v>67.5</v>
      </c>
      <c r="F364">
        <v>50</v>
      </c>
    </row>
    <row r="365" spans="1:6" x14ac:dyDescent="0.2">
      <c r="A365">
        <v>339</v>
      </c>
      <c r="B365">
        <v>43.317831170595213</v>
      </c>
      <c r="C365">
        <v>6.6821688294047874</v>
      </c>
      <c r="E365">
        <v>67.7</v>
      </c>
      <c r="F365">
        <v>50</v>
      </c>
    </row>
    <row r="366" spans="1:6" x14ac:dyDescent="0.2">
      <c r="A366">
        <v>340</v>
      </c>
      <c r="B366">
        <v>43.221064284367316</v>
      </c>
      <c r="C366">
        <v>6.7789357156326844</v>
      </c>
      <c r="E366">
        <v>67.899999999999991</v>
      </c>
      <c r="F366">
        <v>50</v>
      </c>
    </row>
    <row r="367" spans="1:6" x14ac:dyDescent="0.2">
      <c r="A367">
        <v>341</v>
      </c>
      <c r="B367">
        <v>43.989972328465996</v>
      </c>
      <c r="C367">
        <v>6.0100276715340044</v>
      </c>
      <c r="E367">
        <v>68.099999999999994</v>
      </c>
      <c r="F367">
        <v>50</v>
      </c>
    </row>
    <row r="368" spans="1:6" x14ac:dyDescent="0.2">
      <c r="A368">
        <v>342</v>
      </c>
      <c r="B368">
        <v>43.893205442238106</v>
      </c>
      <c r="C368">
        <v>6.1067945577618943</v>
      </c>
      <c r="E368">
        <v>68.3</v>
      </c>
      <c r="F368">
        <v>50</v>
      </c>
    </row>
    <row r="369" spans="1:6" x14ac:dyDescent="0.2">
      <c r="A369">
        <v>343</v>
      </c>
      <c r="B369">
        <v>40.772874950273057</v>
      </c>
      <c r="C369">
        <v>9.2271250497269435</v>
      </c>
      <c r="E369">
        <v>68.5</v>
      </c>
      <c r="F369">
        <v>50</v>
      </c>
    </row>
    <row r="370" spans="1:6" x14ac:dyDescent="0.2">
      <c r="A370">
        <v>344</v>
      </c>
      <c r="B370">
        <v>43.893205442238106</v>
      </c>
      <c r="C370">
        <v>7.1067945577618943</v>
      </c>
      <c r="E370">
        <v>68.7</v>
      </c>
      <c r="F370">
        <v>51</v>
      </c>
    </row>
    <row r="371" spans="1:6" x14ac:dyDescent="0.2">
      <c r="A371">
        <v>345</v>
      </c>
      <c r="B371">
        <v>42.95756887010284</v>
      </c>
      <c r="C371">
        <v>8.0424311298971602</v>
      </c>
      <c r="E371">
        <v>68.899999999999991</v>
      </c>
      <c r="F371">
        <v>51</v>
      </c>
    </row>
    <row r="372" spans="1:6" x14ac:dyDescent="0.2">
      <c r="A372">
        <v>346</v>
      </c>
      <c r="B372">
        <v>43.124297398139426</v>
      </c>
      <c r="C372">
        <v>8.8757026018605742</v>
      </c>
      <c r="E372">
        <v>69.099999999999994</v>
      </c>
      <c r="F372">
        <v>52</v>
      </c>
    </row>
    <row r="373" spans="1:6" x14ac:dyDescent="0.2">
      <c r="A373">
        <v>347</v>
      </c>
      <c r="B373">
        <v>43.989972328465996</v>
      </c>
      <c r="C373">
        <v>8.0100276715340044</v>
      </c>
      <c r="E373">
        <v>69.3</v>
      </c>
      <c r="F373">
        <v>52</v>
      </c>
    </row>
    <row r="374" spans="1:6" x14ac:dyDescent="0.2">
      <c r="A374">
        <v>348</v>
      </c>
      <c r="B374">
        <v>43.124297398139426</v>
      </c>
      <c r="C374">
        <v>8.8757026018605742</v>
      </c>
      <c r="E374">
        <v>69.5</v>
      </c>
      <c r="F374">
        <v>52</v>
      </c>
    </row>
    <row r="375" spans="1:6" x14ac:dyDescent="0.2">
      <c r="A375">
        <v>349</v>
      </c>
      <c r="B375">
        <v>43.629710027973623</v>
      </c>
      <c r="C375">
        <v>8.3702899720263773</v>
      </c>
      <c r="E375">
        <v>69.7</v>
      </c>
      <c r="F375">
        <v>52</v>
      </c>
    </row>
    <row r="376" spans="1:6" x14ac:dyDescent="0.2">
      <c r="A376">
        <v>350</v>
      </c>
      <c r="B376">
        <v>41.538097866828117</v>
      </c>
      <c r="C376">
        <v>10.461902133171883</v>
      </c>
      <c r="E376">
        <v>69.899999999999991</v>
      </c>
      <c r="F376">
        <v>52</v>
      </c>
    </row>
    <row r="377" spans="1:6" x14ac:dyDescent="0.2">
      <c r="A377">
        <v>351</v>
      </c>
      <c r="B377">
        <v>43.366214613709154</v>
      </c>
      <c r="C377">
        <v>8.633785386290846</v>
      </c>
      <c r="E377">
        <v>70.099999999999994</v>
      </c>
      <c r="F377">
        <v>52</v>
      </c>
    </row>
    <row r="378" spans="1:6" x14ac:dyDescent="0.2">
      <c r="A378">
        <v>352</v>
      </c>
      <c r="B378">
        <v>42.355389354040746</v>
      </c>
      <c r="C378">
        <v>9.6446106459592542</v>
      </c>
      <c r="E378">
        <v>70.3</v>
      </c>
      <c r="F378">
        <v>52</v>
      </c>
    </row>
    <row r="379" spans="1:6" x14ac:dyDescent="0.2">
      <c r="A379">
        <v>353</v>
      </c>
      <c r="B379">
        <v>43.172680841253374</v>
      </c>
      <c r="C379">
        <v>8.8273191587466258</v>
      </c>
      <c r="E379">
        <v>70.5</v>
      </c>
      <c r="F379">
        <v>52</v>
      </c>
    </row>
    <row r="380" spans="1:6" x14ac:dyDescent="0.2">
      <c r="A380">
        <v>354</v>
      </c>
      <c r="B380">
        <v>43.269447727481264</v>
      </c>
      <c r="C380">
        <v>9.7305522725187359</v>
      </c>
      <c r="E380">
        <v>70.7</v>
      </c>
      <c r="F380">
        <v>53</v>
      </c>
    </row>
    <row r="381" spans="1:6" x14ac:dyDescent="0.2">
      <c r="A381">
        <v>355</v>
      </c>
      <c r="B381">
        <v>43.941588885352047</v>
      </c>
      <c r="C381">
        <v>9.0584111146479529</v>
      </c>
      <c r="E381">
        <v>70.899999999999991</v>
      </c>
      <c r="F381">
        <v>53</v>
      </c>
    </row>
    <row r="382" spans="1:6" x14ac:dyDescent="0.2">
      <c r="A382">
        <v>356</v>
      </c>
      <c r="B382">
        <v>43.581326584859681</v>
      </c>
      <c r="C382">
        <v>9.4186734151403186</v>
      </c>
      <c r="E382">
        <v>71.099999999999994</v>
      </c>
      <c r="F382">
        <v>53</v>
      </c>
    </row>
    <row r="383" spans="1:6" x14ac:dyDescent="0.2">
      <c r="A383">
        <v>357</v>
      </c>
      <c r="B383">
        <v>43.678093471087571</v>
      </c>
      <c r="C383">
        <v>9.3219065289124288</v>
      </c>
      <c r="E383">
        <v>71.3</v>
      </c>
      <c r="F383">
        <v>53</v>
      </c>
    </row>
    <row r="384" spans="1:6" x14ac:dyDescent="0.2">
      <c r="A384">
        <v>358</v>
      </c>
      <c r="B384">
        <v>44.086739214693885</v>
      </c>
      <c r="C384">
        <v>8.9132607853061145</v>
      </c>
      <c r="E384">
        <v>71.5</v>
      </c>
      <c r="F384">
        <v>53</v>
      </c>
    </row>
    <row r="385" spans="1:6" x14ac:dyDescent="0.2">
      <c r="A385">
        <v>359</v>
      </c>
      <c r="B385">
        <v>43.989972328465996</v>
      </c>
      <c r="C385">
        <v>9.0100276715340044</v>
      </c>
      <c r="E385">
        <v>71.7</v>
      </c>
      <c r="F385">
        <v>53</v>
      </c>
    </row>
    <row r="386" spans="1:6" x14ac:dyDescent="0.2">
      <c r="A386">
        <v>360</v>
      </c>
      <c r="B386">
        <v>43.893205442238106</v>
      </c>
      <c r="C386">
        <v>9.1067945577618943</v>
      </c>
      <c r="E386">
        <v>71.899999999999991</v>
      </c>
      <c r="F386">
        <v>53</v>
      </c>
    </row>
    <row r="387" spans="1:6" x14ac:dyDescent="0.2">
      <c r="A387">
        <v>361</v>
      </c>
      <c r="B387">
        <v>43.844821999124157</v>
      </c>
      <c r="C387">
        <v>9.1551780008758428</v>
      </c>
      <c r="E387">
        <v>72.099999999999994</v>
      </c>
      <c r="F387">
        <v>53</v>
      </c>
    </row>
    <row r="388" spans="1:6" x14ac:dyDescent="0.2">
      <c r="A388">
        <v>362</v>
      </c>
      <c r="B388">
        <v>39.810433133718597</v>
      </c>
      <c r="C388">
        <v>13.189566866281403</v>
      </c>
      <c r="E388">
        <v>72.3</v>
      </c>
      <c r="F388">
        <v>53</v>
      </c>
    </row>
    <row r="389" spans="1:6" x14ac:dyDescent="0.2">
      <c r="A389">
        <v>363</v>
      </c>
      <c r="B389">
        <v>43.989972328465996</v>
      </c>
      <c r="C389">
        <v>10.010027671534004</v>
      </c>
      <c r="E389">
        <v>72.5</v>
      </c>
      <c r="F389">
        <v>54</v>
      </c>
    </row>
    <row r="390" spans="1:6" x14ac:dyDescent="0.2">
      <c r="A390">
        <v>364</v>
      </c>
      <c r="B390">
        <v>42.76403509764706</v>
      </c>
      <c r="C390">
        <v>11.23596490235294</v>
      </c>
      <c r="E390">
        <v>72.7</v>
      </c>
      <c r="F390">
        <v>54</v>
      </c>
    </row>
    <row r="391" spans="1:6" x14ac:dyDescent="0.2">
      <c r="A391">
        <v>365</v>
      </c>
      <c r="B391">
        <v>42.548923126496526</v>
      </c>
      <c r="C391">
        <v>11.451076873503474</v>
      </c>
      <c r="E391">
        <v>72.899999999999991</v>
      </c>
      <c r="F391">
        <v>54</v>
      </c>
    </row>
    <row r="392" spans="1:6" x14ac:dyDescent="0.2">
      <c r="A392">
        <v>366</v>
      </c>
      <c r="B392">
        <v>42.76403509764706</v>
      </c>
      <c r="C392">
        <v>11.23596490235294</v>
      </c>
      <c r="E392">
        <v>73.099999999999994</v>
      </c>
      <c r="F392">
        <v>54</v>
      </c>
    </row>
    <row r="393" spans="1:6" x14ac:dyDescent="0.2">
      <c r="A393">
        <v>367</v>
      </c>
      <c r="B393">
        <v>43.893205442238106</v>
      </c>
      <c r="C393">
        <v>10.106794557761894</v>
      </c>
      <c r="E393">
        <v>73.3</v>
      </c>
      <c r="F393">
        <v>54</v>
      </c>
    </row>
    <row r="394" spans="1:6" x14ac:dyDescent="0.2">
      <c r="A394">
        <v>368</v>
      </c>
      <c r="B394">
        <v>42.548923126496526</v>
      </c>
      <c r="C394">
        <v>12.451076873503474</v>
      </c>
      <c r="E394">
        <v>73.5</v>
      </c>
      <c r="F394">
        <v>55</v>
      </c>
    </row>
    <row r="395" spans="1:6" x14ac:dyDescent="0.2">
      <c r="A395">
        <v>369</v>
      </c>
      <c r="B395">
        <v>42.86080198387495</v>
      </c>
      <c r="C395">
        <v>12.13919801612505</v>
      </c>
      <c r="E395">
        <v>73.7</v>
      </c>
      <c r="F395">
        <v>55</v>
      </c>
    </row>
    <row r="396" spans="1:6" x14ac:dyDescent="0.2">
      <c r="A396">
        <v>370</v>
      </c>
      <c r="B396">
        <v>42.812418540761001</v>
      </c>
      <c r="C396">
        <v>12.187581459238999</v>
      </c>
      <c r="E396">
        <v>73.899999999999991</v>
      </c>
      <c r="F396">
        <v>55</v>
      </c>
    </row>
    <row r="397" spans="1:6" x14ac:dyDescent="0.2">
      <c r="A397">
        <v>371</v>
      </c>
      <c r="B397">
        <v>43.941588885352047</v>
      </c>
      <c r="C397">
        <v>11.058411114647953</v>
      </c>
      <c r="E397">
        <v>74.099999999999994</v>
      </c>
      <c r="F397">
        <v>55</v>
      </c>
    </row>
    <row r="398" spans="1:6" x14ac:dyDescent="0.2">
      <c r="A398">
        <v>372</v>
      </c>
      <c r="B398">
        <v>42.307005910926797</v>
      </c>
      <c r="C398">
        <v>12.692994089073203</v>
      </c>
      <c r="E398">
        <v>74.3</v>
      </c>
      <c r="F398">
        <v>55</v>
      </c>
    </row>
    <row r="399" spans="1:6" x14ac:dyDescent="0.2">
      <c r="A399">
        <v>373</v>
      </c>
      <c r="B399">
        <v>43.124297398139426</v>
      </c>
      <c r="C399">
        <v>11.875702601860574</v>
      </c>
      <c r="E399">
        <v>74.5</v>
      </c>
      <c r="F399">
        <v>55</v>
      </c>
    </row>
    <row r="400" spans="1:6" x14ac:dyDescent="0.2">
      <c r="A400">
        <v>374</v>
      </c>
      <c r="B400">
        <v>43.269447727481264</v>
      </c>
      <c r="C400">
        <v>12.730552272518736</v>
      </c>
      <c r="E400">
        <v>74.7</v>
      </c>
      <c r="F400">
        <v>56</v>
      </c>
    </row>
    <row r="401" spans="1:6" x14ac:dyDescent="0.2">
      <c r="A401">
        <v>375</v>
      </c>
      <c r="B401">
        <v>43.796438556010209</v>
      </c>
      <c r="C401">
        <v>12.203561443989791</v>
      </c>
      <c r="E401">
        <v>74.899999999999991</v>
      </c>
      <c r="F401">
        <v>56</v>
      </c>
    </row>
    <row r="402" spans="1:6" x14ac:dyDescent="0.2">
      <c r="A402">
        <v>376</v>
      </c>
      <c r="B402">
        <v>42.548923126496526</v>
      </c>
      <c r="C402">
        <v>13.451076873503474</v>
      </c>
      <c r="E402">
        <v>75.099999999999994</v>
      </c>
      <c r="F402">
        <v>56</v>
      </c>
    </row>
    <row r="403" spans="1:6" x14ac:dyDescent="0.2">
      <c r="A403">
        <v>377</v>
      </c>
      <c r="B403">
        <v>38.944758203392027</v>
      </c>
      <c r="C403">
        <v>17.055241796607973</v>
      </c>
      <c r="E403">
        <v>75.3</v>
      </c>
      <c r="F403">
        <v>56</v>
      </c>
    </row>
    <row r="404" spans="1:6" x14ac:dyDescent="0.2">
      <c r="A404">
        <v>378</v>
      </c>
      <c r="B404">
        <v>41.538097866828117</v>
      </c>
      <c r="C404">
        <v>14.461902133171883</v>
      </c>
      <c r="E404">
        <v>75.5</v>
      </c>
      <c r="F404">
        <v>56</v>
      </c>
    </row>
    <row r="405" spans="1:6" x14ac:dyDescent="0.2">
      <c r="A405">
        <v>379</v>
      </c>
      <c r="B405">
        <v>40.987986921423591</v>
      </c>
      <c r="C405">
        <v>15.012013078576409</v>
      </c>
      <c r="E405">
        <v>75.7</v>
      </c>
      <c r="F405">
        <v>56</v>
      </c>
    </row>
    <row r="406" spans="1:6" x14ac:dyDescent="0.2">
      <c r="A406">
        <v>380</v>
      </c>
      <c r="B406">
        <v>42.258622467812856</v>
      </c>
      <c r="C406">
        <v>13.741377532187144</v>
      </c>
      <c r="E406">
        <v>75.899999999999991</v>
      </c>
      <c r="F406">
        <v>56</v>
      </c>
    </row>
    <row r="407" spans="1:6" x14ac:dyDescent="0.2">
      <c r="A407">
        <v>381</v>
      </c>
      <c r="B407">
        <v>43.893205442238106</v>
      </c>
      <c r="C407">
        <v>12.106794557761894</v>
      </c>
      <c r="E407">
        <v>76.099999999999994</v>
      </c>
      <c r="F407">
        <v>56</v>
      </c>
    </row>
    <row r="408" spans="1:6" x14ac:dyDescent="0.2">
      <c r="A408">
        <v>382</v>
      </c>
      <c r="B408">
        <v>40.364229206666749</v>
      </c>
      <c r="C408">
        <v>16.635770793333251</v>
      </c>
      <c r="E408">
        <v>76.3</v>
      </c>
      <c r="F408">
        <v>57</v>
      </c>
    </row>
    <row r="409" spans="1:6" x14ac:dyDescent="0.2">
      <c r="A409">
        <v>383</v>
      </c>
      <c r="B409">
        <v>43.941588885352047</v>
      </c>
      <c r="C409">
        <v>13.058411114647953</v>
      </c>
      <c r="E409">
        <v>76.5</v>
      </c>
      <c r="F409">
        <v>57</v>
      </c>
    </row>
    <row r="410" spans="1:6" x14ac:dyDescent="0.2">
      <c r="A410">
        <v>384</v>
      </c>
      <c r="B410">
        <v>44.183506100921775</v>
      </c>
      <c r="C410">
        <v>12.816493899078225</v>
      </c>
      <c r="E410">
        <v>76.7</v>
      </c>
      <c r="F410">
        <v>57</v>
      </c>
    </row>
    <row r="411" spans="1:6" x14ac:dyDescent="0.2">
      <c r="A411">
        <v>385</v>
      </c>
      <c r="B411">
        <v>43.844821999124157</v>
      </c>
      <c r="C411">
        <v>13.155178000875843</v>
      </c>
      <c r="E411">
        <v>76.900000000000006</v>
      </c>
      <c r="F411">
        <v>57</v>
      </c>
    </row>
    <row r="412" spans="1:6" x14ac:dyDescent="0.2">
      <c r="A412">
        <v>386</v>
      </c>
      <c r="B412">
        <v>42.86080198387495</v>
      </c>
      <c r="C412">
        <v>14.13919801612505</v>
      </c>
      <c r="E412">
        <v>77.099999999999994</v>
      </c>
      <c r="F412">
        <v>57</v>
      </c>
    </row>
    <row r="413" spans="1:6" x14ac:dyDescent="0.2">
      <c r="A413">
        <v>387</v>
      </c>
      <c r="B413">
        <v>42.95756887010284</v>
      </c>
      <c r="C413">
        <v>14.04243112989716</v>
      </c>
      <c r="E413">
        <v>77.3</v>
      </c>
      <c r="F413">
        <v>57</v>
      </c>
    </row>
    <row r="414" spans="1:6" x14ac:dyDescent="0.2">
      <c r="A414">
        <v>388</v>
      </c>
      <c r="B414">
        <v>43.269447727481264</v>
      </c>
      <c r="C414">
        <v>13.730552272518736</v>
      </c>
      <c r="E414">
        <v>77.5</v>
      </c>
      <c r="F414">
        <v>57</v>
      </c>
    </row>
    <row r="415" spans="1:6" x14ac:dyDescent="0.2">
      <c r="A415">
        <v>389</v>
      </c>
      <c r="B415">
        <v>43.989972328465996</v>
      </c>
      <c r="C415">
        <v>14.010027671534004</v>
      </c>
      <c r="E415">
        <v>77.7</v>
      </c>
      <c r="F415">
        <v>58</v>
      </c>
    </row>
    <row r="416" spans="1:6" x14ac:dyDescent="0.2">
      <c r="A416">
        <v>390</v>
      </c>
      <c r="B416">
        <v>42.403772797154687</v>
      </c>
      <c r="C416">
        <v>15.596227202845313</v>
      </c>
      <c r="E416">
        <v>77.900000000000006</v>
      </c>
      <c r="F416">
        <v>58</v>
      </c>
    </row>
    <row r="417" spans="1:6" x14ac:dyDescent="0.2">
      <c r="A417">
        <v>391</v>
      </c>
      <c r="B417">
        <v>43.989972328465996</v>
      </c>
      <c r="C417">
        <v>14.010027671534004</v>
      </c>
      <c r="E417">
        <v>78.099999999999994</v>
      </c>
      <c r="F417">
        <v>58</v>
      </c>
    </row>
    <row r="418" spans="1:6" x14ac:dyDescent="0.2">
      <c r="A418">
        <v>392</v>
      </c>
      <c r="B418">
        <v>41.226219009449693</v>
      </c>
      <c r="C418">
        <v>16.773780990550307</v>
      </c>
      <c r="E418">
        <v>78.3</v>
      </c>
      <c r="F418">
        <v>58</v>
      </c>
    </row>
    <row r="419" spans="1:6" x14ac:dyDescent="0.2">
      <c r="A419">
        <v>393</v>
      </c>
      <c r="B419">
        <v>43.269447727481264</v>
      </c>
      <c r="C419">
        <v>14.730552272518736</v>
      </c>
      <c r="E419">
        <v>78.5</v>
      </c>
      <c r="F419">
        <v>58</v>
      </c>
    </row>
    <row r="420" spans="1:6" x14ac:dyDescent="0.2">
      <c r="A420">
        <v>394</v>
      </c>
      <c r="B420">
        <v>40.676108064045167</v>
      </c>
      <c r="C420">
        <v>17.323891935954833</v>
      </c>
      <c r="E420">
        <v>78.7</v>
      </c>
      <c r="F420">
        <v>58</v>
      </c>
    </row>
    <row r="421" spans="1:6" x14ac:dyDescent="0.2">
      <c r="A421">
        <v>395</v>
      </c>
      <c r="B421">
        <v>43.484559698631791</v>
      </c>
      <c r="C421">
        <v>15.515440301368209</v>
      </c>
      <c r="E421">
        <v>78.900000000000006</v>
      </c>
      <c r="F421">
        <v>59</v>
      </c>
    </row>
    <row r="422" spans="1:6" x14ac:dyDescent="0.2">
      <c r="A422">
        <v>396</v>
      </c>
      <c r="B422">
        <v>44.183506100921775</v>
      </c>
      <c r="C422">
        <v>14.816493899078225</v>
      </c>
      <c r="E422">
        <v>79.099999999999994</v>
      </c>
      <c r="F422">
        <v>59</v>
      </c>
    </row>
    <row r="423" spans="1:6" x14ac:dyDescent="0.2">
      <c r="A423">
        <v>397</v>
      </c>
      <c r="B423">
        <v>42.909185426988898</v>
      </c>
      <c r="C423">
        <v>16.090814573011102</v>
      </c>
      <c r="E423">
        <v>79.3</v>
      </c>
      <c r="F423">
        <v>59</v>
      </c>
    </row>
    <row r="424" spans="1:6" x14ac:dyDescent="0.2">
      <c r="A424">
        <v>398</v>
      </c>
      <c r="B424">
        <v>41.181520693879371</v>
      </c>
      <c r="C424">
        <v>17.818479306120629</v>
      </c>
      <c r="E424">
        <v>79.5</v>
      </c>
      <c r="F424">
        <v>59</v>
      </c>
    </row>
    <row r="425" spans="1:6" x14ac:dyDescent="0.2">
      <c r="A425">
        <v>399</v>
      </c>
      <c r="B425">
        <v>44.038355771579937</v>
      </c>
      <c r="C425">
        <v>14.961644228420063</v>
      </c>
      <c r="E425">
        <v>79.7</v>
      </c>
      <c r="F425">
        <v>59</v>
      </c>
    </row>
    <row r="426" spans="1:6" x14ac:dyDescent="0.2">
      <c r="A426">
        <v>400</v>
      </c>
      <c r="B426">
        <v>41.181520693879371</v>
      </c>
      <c r="C426">
        <v>17.818479306120629</v>
      </c>
      <c r="E426">
        <v>79.900000000000006</v>
      </c>
      <c r="F426">
        <v>59</v>
      </c>
    </row>
    <row r="427" spans="1:6" x14ac:dyDescent="0.2">
      <c r="A427">
        <v>401</v>
      </c>
      <c r="B427">
        <v>42.812418540761001</v>
      </c>
      <c r="C427">
        <v>17.187581459238999</v>
      </c>
      <c r="E427">
        <v>80.099999999999994</v>
      </c>
      <c r="F427">
        <v>60</v>
      </c>
    </row>
    <row r="428" spans="1:6" x14ac:dyDescent="0.2">
      <c r="A428">
        <v>402</v>
      </c>
      <c r="B428">
        <v>42.812418540761001</v>
      </c>
      <c r="C428">
        <v>17.187581459238999</v>
      </c>
      <c r="E428">
        <v>80.3</v>
      </c>
      <c r="F428">
        <v>60</v>
      </c>
    </row>
    <row r="429" spans="1:6" x14ac:dyDescent="0.2">
      <c r="A429">
        <v>403</v>
      </c>
      <c r="B429">
        <v>44.135122657807834</v>
      </c>
      <c r="C429">
        <v>15.864877342192166</v>
      </c>
      <c r="E429">
        <v>80.5</v>
      </c>
      <c r="F429">
        <v>60</v>
      </c>
    </row>
    <row r="430" spans="1:6" x14ac:dyDescent="0.2">
      <c r="A430">
        <v>404</v>
      </c>
      <c r="B430">
        <v>41.181520693879371</v>
      </c>
      <c r="C430">
        <v>19.818479306120629</v>
      </c>
      <c r="E430">
        <v>80.7</v>
      </c>
      <c r="F430">
        <v>61</v>
      </c>
    </row>
    <row r="431" spans="1:6" x14ac:dyDescent="0.2">
      <c r="A431">
        <v>405</v>
      </c>
      <c r="B431">
        <v>40.025545104869131</v>
      </c>
      <c r="C431">
        <v>20.974454895130869</v>
      </c>
      <c r="E431">
        <v>80.900000000000006</v>
      </c>
      <c r="F431">
        <v>61</v>
      </c>
    </row>
    <row r="432" spans="1:6" x14ac:dyDescent="0.2">
      <c r="A432">
        <v>406</v>
      </c>
      <c r="B432">
        <v>44.135122657807834</v>
      </c>
      <c r="C432">
        <v>16.864877342192166</v>
      </c>
      <c r="E432">
        <v>81.099999999999994</v>
      </c>
      <c r="F432">
        <v>61</v>
      </c>
    </row>
    <row r="433" spans="1:6" x14ac:dyDescent="0.2">
      <c r="A433">
        <v>407</v>
      </c>
      <c r="B433">
        <v>41.181520693879371</v>
      </c>
      <c r="C433">
        <v>19.818479306120629</v>
      </c>
      <c r="E433">
        <v>81.3</v>
      </c>
      <c r="F433">
        <v>61</v>
      </c>
    </row>
    <row r="434" spans="1:6" x14ac:dyDescent="0.2">
      <c r="A434">
        <v>408</v>
      </c>
      <c r="B434">
        <v>44.183506100921775</v>
      </c>
      <c r="C434">
        <v>16.816493899078225</v>
      </c>
      <c r="E434">
        <v>81.5</v>
      </c>
      <c r="F434">
        <v>61</v>
      </c>
    </row>
    <row r="435" spans="1:6" x14ac:dyDescent="0.2">
      <c r="A435">
        <v>409</v>
      </c>
      <c r="B435">
        <v>43.678093471087571</v>
      </c>
      <c r="C435">
        <v>17.321906528912429</v>
      </c>
      <c r="E435">
        <v>81.7</v>
      </c>
      <c r="F435">
        <v>61</v>
      </c>
    </row>
    <row r="436" spans="1:6" x14ac:dyDescent="0.2">
      <c r="A436">
        <v>410</v>
      </c>
      <c r="B436">
        <v>43.893205442238106</v>
      </c>
      <c r="C436">
        <v>17.106794557761894</v>
      </c>
      <c r="E436">
        <v>81.900000000000006</v>
      </c>
      <c r="F436">
        <v>61</v>
      </c>
    </row>
    <row r="437" spans="1:6" x14ac:dyDescent="0.2">
      <c r="A437">
        <v>411</v>
      </c>
      <c r="B437">
        <v>43.774860357315461</v>
      </c>
      <c r="C437">
        <v>17.225139642684539</v>
      </c>
      <c r="E437">
        <v>82.1</v>
      </c>
      <c r="F437">
        <v>61</v>
      </c>
    </row>
    <row r="438" spans="1:6" x14ac:dyDescent="0.2">
      <c r="A438">
        <v>412</v>
      </c>
      <c r="B438">
        <v>41.181520693879371</v>
      </c>
      <c r="C438">
        <v>19.818479306120629</v>
      </c>
      <c r="E438">
        <v>82.3</v>
      </c>
      <c r="F438">
        <v>61</v>
      </c>
    </row>
    <row r="439" spans="1:6" x14ac:dyDescent="0.2">
      <c r="A439">
        <v>413</v>
      </c>
      <c r="B439">
        <v>42.043510496662321</v>
      </c>
      <c r="C439">
        <v>19.956489503337679</v>
      </c>
      <c r="E439">
        <v>82.5</v>
      </c>
      <c r="F439">
        <v>62</v>
      </c>
    </row>
    <row r="440" spans="1:6" x14ac:dyDescent="0.2">
      <c r="A440">
        <v>414</v>
      </c>
      <c r="B440">
        <v>42.548923126496526</v>
      </c>
      <c r="C440">
        <v>19.451076873503474</v>
      </c>
      <c r="E440">
        <v>82.7</v>
      </c>
      <c r="F440">
        <v>62</v>
      </c>
    </row>
    <row r="441" spans="1:6" x14ac:dyDescent="0.2">
      <c r="A441">
        <v>415</v>
      </c>
      <c r="B441">
        <v>44.038355771579937</v>
      </c>
      <c r="C441">
        <v>17.961644228420063</v>
      </c>
      <c r="E441">
        <v>82.9</v>
      </c>
      <c r="F441">
        <v>62</v>
      </c>
    </row>
    <row r="442" spans="1:6" x14ac:dyDescent="0.2">
      <c r="A442">
        <v>416</v>
      </c>
      <c r="B442">
        <v>40.939603478309643</v>
      </c>
      <c r="C442">
        <v>21.060396521690357</v>
      </c>
      <c r="E442">
        <v>83.1</v>
      </c>
      <c r="F442">
        <v>62</v>
      </c>
    </row>
    <row r="443" spans="1:6" x14ac:dyDescent="0.2">
      <c r="A443">
        <v>417</v>
      </c>
      <c r="B443">
        <v>44.135122657807834</v>
      </c>
      <c r="C443">
        <v>17.864877342192166</v>
      </c>
      <c r="E443">
        <v>83.3</v>
      </c>
      <c r="F443">
        <v>62</v>
      </c>
    </row>
    <row r="444" spans="1:6" x14ac:dyDescent="0.2">
      <c r="A444">
        <v>418</v>
      </c>
      <c r="B444">
        <v>41.084753807651481</v>
      </c>
      <c r="C444">
        <v>20.915246192348519</v>
      </c>
      <c r="E444">
        <v>83.5</v>
      </c>
      <c r="F444">
        <v>62</v>
      </c>
    </row>
    <row r="445" spans="1:6" x14ac:dyDescent="0.2">
      <c r="A445">
        <v>419</v>
      </c>
      <c r="B445">
        <v>43.221064284367316</v>
      </c>
      <c r="C445">
        <v>18.778935715632684</v>
      </c>
      <c r="E445">
        <v>83.7</v>
      </c>
      <c r="F445">
        <v>62</v>
      </c>
    </row>
    <row r="446" spans="1:6" x14ac:dyDescent="0.2">
      <c r="A446">
        <v>420</v>
      </c>
      <c r="B446">
        <v>43.172680841253374</v>
      </c>
      <c r="C446">
        <v>19.827319158746626</v>
      </c>
      <c r="E446">
        <v>83.9</v>
      </c>
      <c r="F446">
        <v>63</v>
      </c>
    </row>
    <row r="447" spans="1:6" x14ac:dyDescent="0.2">
      <c r="A447">
        <v>421</v>
      </c>
      <c r="B447">
        <v>43.893205442238106</v>
      </c>
      <c r="C447">
        <v>19.106794557761894</v>
      </c>
      <c r="E447">
        <v>84.1</v>
      </c>
      <c r="F447">
        <v>63</v>
      </c>
    </row>
    <row r="448" spans="1:6" x14ac:dyDescent="0.2">
      <c r="A448">
        <v>422</v>
      </c>
      <c r="B448">
        <v>41.133137250765429</v>
      </c>
      <c r="C448">
        <v>21.866862749234571</v>
      </c>
      <c r="E448">
        <v>84.3</v>
      </c>
      <c r="F448">
        <v>63</v>
      </c>
    </row>
    <row r="449" spans="1:6" x14ac:dyDescent="0.2">
      <c r="A449">
        <v>423</v>
      </c>
      <c r="B449">
        <v>44.038355771579937</v>
      </c>
      <c r="C449">
        <v>18.961644228420063</v>
      </c>
      <c r="E449">
        <v>84.5</v>
      </c>
      <c r="F449">
        <v>63</v>
      </c>
    </row>
    <row r="450" spans="1:6" x14ac:dyDescent="0.2">
      <c r="A450">
        <v>424</v>
      </c>
      <c r="B450">
        <v>43.893205442238106</v>
      </c>
      <c r="C450">
        <v>19.106794557761894</v>
      </c>
      <c r="E450">
        <v>84.7</v>
      </c>
      <c r="F450">
        <v>63</v>
      </c>
    </row>
    <row r="451" spans="1:6" x14ac:dyDescent="0.2">
      <c r="A451">
        <v>425</v>
      </c>
      <c r="B451">
        <v>42.715651654533112</v>
      </c>
      <c r="C451">
        <v>21.284348345466888</v>
      </c>
      <c r="E451">
        <v>84.9</v>
      </c>
      <c r="F451">
        <v>64</v>
      </c>
    </row>
    <row r="452" spans="1:6" x14ac:dyDescent="0.2">
      <c r="A452">
        <v>426</v>
      </c>
      <c r="B452">
        <v>44.038355771579937</v>
      </c>
      <c r="C452">
        <v>19.961644228420063</v>
      </c>
      <c r="E452">
        <v>85.1</v>
      </c>
      <c r="F452">
        <v>64</v>
      </c>
    </row>
    <row r="453" spans="1:6" x14ac:dyDescent="0.2">
      <c r="A453">
        <v>427</v>
      </c>
      <c r="B453">
        <v>41.181520693879371</v>
      </c>
      <c r="C453">
        <v>22.818479306120629</v>
      </c>
      <c r="E453">
        <v>85.3</v>
      </c>
      <c r="F453">
        <v>64</v>
      </c>
    </row>
    <row r="454" spans="1:6" x14ac:dyDescent="0.2">
      <c r="A454">
        <v>428</v>
      </c>
      <c r="B454">
        <v>42.500539683382584</v>
      </c>
      <c r="C454">
        <v>21.499460316617416</v>
      </c>
      <c r="E454">
        <v>85.5</v>
      </c>
      <c r="F454">
        <v>64</v>
      </c>
    </row>
    <row r="455" spans="1:6" x14ac:dyDescent="0.2">
      <c r="A455">
        <v>429</v>
      </c>
      <c r="B455">
        <v>43.366214613709154</v>
      </c>
      <c r="C455">
        <v>21.633785386290846</v>
      </c>
      <c r="E455">
        <v>85.7</v>
      </c>
      <c r="F455">
        <v>65</v>
      </c>
    </row>
    <row r="456" spans="1:6" x14ac:dyDescent="0.2">
      <c r="A456">
        <v>430</v>
      </c>
      <c r="B456">
        <v>42.355389354040746</v>
      </c>
      <c r="C456">
        <v>22.644610645959254</v>
      </c>
      <c r="E456">
        <v>85.9</v>
      </c>
      <c r="F456">
        <v>65</v>
      </c>
    </row>
    <row r="457" spans="1:6" x14ac:dyDescent="0.2">
      <c r="A457">
        <v>431</v>
      </c>
      <c r="B457">
        <v>43.989972328465996</v>
      </c>
      <c r="C457">
        <v>21.010027671534004</v>
      </c>
      <c r="E457">
        <v>86.1</v>
      </c>
      <c r="F457">
        <v>65</v>
      </c>
    </row>
    <row r="458" spans="1:6" x14ac:dyDescent="0.2">
      <c r="A458">
        <v>432</v>
      </c>
      <c r="B458">
        <v>43.532943141745733</v>
      </c>
      <c r="C458">
        <v>21.467056858254267</v>
      </c>
      <c r="E458">
        <v>86.3</v>
      </c>
      <c r="F458">
        <v>65</v>
      </c>
    </row>
    <row r="459" spans="1:6" x14ac:dyDescent="0.2">
      <c r="A459">
        <v>433</v>
      </c>
      <c r="B459">
        <v>43.484559698631791</v>
      </c>
      <c r="C459">
        <v>22.515440301368209</v>
      </c>
      <c r="E459">
        <v>86.5</v>
      </c>
      <c r="F459">
        <v>66</v>
      </c>
    </row>
    <row r="460" spans="1:6" x14ac:dyDescent="0.2">
      <c r="A460">
        <v>434</v>
      </c>
      <c r="B460">
        <v>43.629710027973623</v>
      </c>
      <c r="C460">
        <v>22.370289972026377</v>
      </c>
      <c r="E460">
        <v>86.7</v>
      </c>
      <c r="F460">
        <v>66</v>
      </c>
    </row>
    <row r="461" spans="1:6" x14ac:dyDescent="0.2">
      <c r="A461">
        <v>435</v>
      </c>
      <c r="B461">
        <v>38.729646232241492</v>
      </c>
      <c r="C461">
        <v>27.270353767758508</v>
      </c>
      <c r="E461">
        <v>86.9</v>
      </c>
      <c r="F461">
        <v>66</v>
      </c>
    </row>
    <row r="462" spans="1:6" x14ac:dyDescent="0.2">
      <c r="A462">
        <v>436</v>
      </c>
      <c r="B462">
        <v>40.891220035195701</v>
      </c>
      <c r="C462">
        <v>26.108779964804299</v>
      </c>
      <c r="E462">
        <v>87.1</v>
      </c>
      <c r="F462">
        <v>67</v>
      </c>
    </row>
    <row r="463" spans="1:6" x14ac:dyDescent="0.2">
      <c r="A463">
        <v>437</v>
      </c>
      <c r="B463">
        <v>41.946743610434432</v>
      </c>
      <c r="C463">
        <v>25.053256389565568</v>
      </c>
      <c r="E463">
        <v>87.3</v>
      </c>
      <c r="F463">
        <v>67</v>
      </c>
    </row>
    <row r="464" spans="1:6" x14ac:dyDescent="0.2">
      <c r="A464">
        <v>438</v>
      </c>
      <c r="B464">
        <v>43.989972328465996</v>
      </c>
      <c r="C464">
        <v>23.010027671534004</v>
      </c>
      <c r="E464">
        <v>87.5</v>
      </c>
      <c r="F464">
        <v>67</v>
      </c>
    </row>
    <row r="465" spans="1:6" x14ac:dyDescent="0.2">
      <c r="A465">
        <v>439</v>
      </c>
      <c r="B465">
        <v>42.452156240268636</v>
      </c>
      <c r="C465">
        <v>25.547843759731364</v>
      </c>
      <c r="E465">
        <v>87.7</v>
      </c>
      <c r="F465">
        <v>68</v>
      </c>
    </row>
    <row r="466" spans="1:6" x14ac:dyDescent="0.2">
      <c r="A466">
        <v>440</v>
      </c>
      <c r="B466">
        <v>44.086739214693885</v>
      </c>
      <c r="C466">
        <v>23.913260785306115</v>
      </c>
      <c r="E466">
        <v>87.9</v>
      </c>
      <c r="F466">
        <v>68</v>
      </c>
    </row>
    <row r="467" spans="1:6" x14ac:dyDescent="0.2">
      <c r="A467">
        <v>441</v>
      </c>
      <c r="B467">
        <v>44.038355771579937</v>
      </c>
      <c r="C467">
        <v>23.961644228420063</v>
      </c>
      <c r="E467">
        <v>88.1</v>
      </c>
      <c r="F467">
        <v>68</v>
      </c>
    </row>
    <row r="468" spans="1:6" x14ac:dyDescent="0.2">
      <c r="A468">
        <v>442</v>
      </c>
      <c r="B468">
        <v>43.774860357315461</v>
      </c>
      <c r="C468">
        <v>24.225139642684539</v>
      </c>
      <c r="E468">
        <v>88.3</v>
      </c>
      <c r="F468">
        <v>68</v>
      </c>
    </row>
    <row r="469" spans="1:6" x14ac:dyDescent="0.2">
      <c r="A469">
        <v>443</v>
      </c>
      <c r="B469">
        <v>42.043510496662321</v>
      </c>
      <c r="C469">
        <v>25.956489503337679</v>
      </c>
      <c r="E469">
        <v>88.5</v>
      </c>
      <c r="F469">
        <v>68</v>
      </c>
    </row>
    <row r="470" spans="1:6" x14ac:dyDescent="0.2">
      <c r="A470">
        <v>444</v>
      </c>
      <c r="B470">
        <v>44.038355771579937</v>
      </c>
      <c r="C470">
        <v>23.961644228420063</v>
      </c>
      <c r="E470">
        <v>88.7</v>
      </c>
      <c r="F470">
        <v>68</v>
      </c>
    </row>
    <row r="471" spans="1:6" x14ac:dyDescent="0.2">
      <c r="A471">
        <v>445</v>
      </c>
      <c r="B471">
        <v>42.452156240268636</v>
      </c>
      <c r="C471">
        <v>26.547843759731364</v>
      </c>
      <c r="E471">
        <v>88.9</v>
      </c>
      <c r="F471">
        <v>69</v>
      </c>
    </row>
    <row r="472" spans="1:6" x14ac:dyDescent="0.2">
      <c r="A472">
        <v>446</v>
      </c>
      <c r="B472">
        <v>43.581326584859681</v>
      </c>
      <c r="C472">
        <v>25.418673415140319</v>
      </c>
      <c r="E472">
        <v>89.1</v>
      </c>
      <c r="F472">
        <v>69</v>
      </c>
    </row>
    <row r="473" spans="1:6" x14ac:dyDescent="0.2">
      <c r="A473">
        <v>447</v>
      </c>
      <c r="B473">
        <v>42.95756887010284</v>
      </c>
      <c r="C473">
        <v>26.04243112989716</v>
      </c>
      <c r="E473">
        <v>89.3</v>
      </c>
      <c r="F473">
        <v>69</v>
      </c>
    </row>
    <row r="474" spans="1:6" x14ac:dyDescent="0.2">
      <c r="A474">
        <v>448</v>
      </c>
      <c r="B474">
        <v>43.893205442238106</v>
      </c>
      <c r="C474">
        <v>25.106794557761894</v>
      </c>
      <c r="E474">
        <v>89.5</v>
      </c>
      <c r="F474">
        <v>69</v>
      </c>
    </row>
    <row r="475" spans="1:6" x14ac:dyDescent="0.2">
      <c r="A475">
        <v>449</v>
      </c>
      <c r="B475">
        <v>43.366214613709154</v>
      </c>
      <c r="C475">
        <v>25.633785386290846</v>
      </c>
      <c r="E475">
        <v>89.7</v>
      </c>
      <c r="F475">
        <v>69</v>
      </c>
    </row>
    <row r="476" spans="1:6" x14ac:dyDescent="0.2">
      <c r="A476">
        <v>450</v>
      </c>
      <c r="B476">
        <v>42.812418540761001</v>
      </c>
      <c r="C476">
        <v>27.187581459238999</v>
      </c>
      <c r="E476">
        <v>89.9</v>
      </c>
      <c r="F476">
        <v>70</v>
      </c>
    </row>
    <row r="477" spans="1:6" x14ac:dyDescent="0.2">
      <c r="A477">
        <v>451</v>
      </c>
      <c r="B477">
        <v>43.941588885352047</v>
      </c>
      <c r="C477">
        <v>26.058411114647953</v>
      </c>
      <c r="E477">
        <v>90.1</v>
      </c>
      <c r="F477">
        <v>70</v>
      </c>
    </row>
    <row r="478" spans="1:6" x14ac:dyDescent="0.2">
      <c r="A478">
        <v>452</v>
      </c>
      <c r="B478">
        <v>43.269447727481264</v>
      </c>
      <c r="C478">
        <v>26.730552272518736</v>
      </c>
      <c r="E478">
        <v>90.3</v>
      </c>
      <c r="F478">
        <v>70</v>
      </c>
    </row>
    <row r="479" spans="1:6" x14ac:dyDescent="0.2">
      <c r="A479">
        <v>453</v>
      </c>
      <c r="B479">
        <v>43.844821999124157</v>
      </c>
      <c r="C479">
        <v>27.155178000875843</v>
      </c>
      <c r="E479">
        <v>90.5</v>
      </c>
      <c r="F479">
        <v>71</v>
      </c>
    </row>
    <row r="480" spans="1:6" x14ac:dyDescent="0.2">
      <c r="A480">
        <v>454</v>
      </c>
      <c r="B480">
        <v>42.95756887010284</v>
      </c>
      <c r="C480">
        <v>28.04243112989716</v>
      </c>
      <c r="E480">
        <v>90.7</v>
      </c>
      <c r="F480">
        <v>71</v>
      </c>
    </row>
    <row r="481" spans="1:6" x14ac:dyDescent="0.2">
      <c r="A481">
        <v>455</v>
      </c>
      <c r="B481">
        <v>44.183506100921775</v>
      </c>
      <c r="C481">
        <v>27.816493899078225</v>
      </c>
      <c r="E481">
        <v>90.9</v>
      </c>
      <c r="F481">
        <v>72</v>
      </c>
    </row>
    <row r="482" spans="1:6" x14ac:dyDescent="0.2">
      <c r="A482">
        <v>456</v>
      </c>
      <c r="B482">
        <v>44.183506100921775</v>
      </c>
      <c r="C482">
        <v>27.816493899078225</v>
      </c>
      <c r="E482">
        <v>91.1</v>
      </c>
      <c r="F482">
        <v>72</v>
      </c>
    </row>
    <row r="483" spans="1:6" x14ac:dyDescent="0.2">
      <c r="A483">
        <v>457</v>
      </c>
      <c r="B483">
        <v>42.452156240268636</v>
      </c>
      <c r="C483">
        <v>29.547843759731364</v>
      </c>
      <c r="E483">
        <v>91.3</v>
      </c>
      <c r="F483">
        <v>72</v>
      </c>
    </row>
    <row r="484" spans="1:6" x14ac:dyDescent="0.2">
      <c r="A484">
        <v>458</v>
      </c>
      <c r="B484">
        <v>41.946743610434432</v>
      </c>
      <c r="C484">
        <v>31.053256389565568</v>
      </c>
      <c r="E484">
        <v>91.5</v>
      </c>
      <c r="F484">
        <v>73</v>
      </c>
    </row>
    <row r="485" spans="1:6" x14ac:dyDescent="0.2">
      <c r="A485">
        <v>459</v>
      </c>
      <c r="B485">
        <v>43.075913955025484</v>
      </c>
      <c r="C485">
        <v>29.924086044974516</v>
      </c>
      <c r="E485">
        <v>91.7</v>
      </c>
      <c r="F485">
        <v>73</v>
      </c>
    </row>
    <row r="486" spans="1:6" x14ac:dyDescent="0.2">
      <c r="A486">
        <v>460</v>
      </c>
      <c r="B486">
        <v>43.172680841253374</v>
      </c>
      <c r="C486">
        <v>29.827319158746626</v>
      </c>
      <c r="E486">
        <v>91.9</v>
      </c>
      <c r="F486">
        <v>73</v>
      </c>
    </row>
    <row r="487" spans="1:6" x14ac:dyDescent="0.2">
      <c r="A487">
        <v>461</v>
      </c>
      <c r="B487">
        <v>40.219078877324911</v>
      </c>
      <c r="C487">
        <v>32.780921122675089</v>
      </c>
      <c r="E487">
        <v>92.1</v>
      </c>
      <c r="F487">
        <v>73</v>
      </c>
    </row>
    <row r="488" spans="1:6" x14ac:dyDescent="0.2">
      <c r="A488">
        <v>462</v>
      </c>
      <c r="B488">
        <v>44.183506100921775</v>
      </c>
      <c r="C488">
        <v>29.816493899078225</v>
      </c>
      <c r="E488">
        <v>92.3</v>
      </c>
      <c r="F488">
        <v>74</v>
      </c>
    </row>
    <row r="489" spans="1:6" x14ac:dyDescent="0.2">
      <c r="A489">
        <v>463</v>
      </c>
      <c r="B489">
        <v>43.366214613709154</v>
      </c>
      <c r="C489">
        <v>30.633785386290846</v>
      </c>
      <c r="E489">
        <v>92.5</v>
      </c>
      <c r="F489">
        <v>74</v>
      </c>
    </row>
    <row r="490" spans="1:6" x14ac:dyDescent="0.2">
      <c r="A490">
        <v>464</v>
      </c>
      <c r="B490">
        <v>40.939603478309643</v>
      </c>
      <c r="C490">
        <v>33.060396521690357</v>
      </c>
      <c r="E490">
        <v>92.7</v>
      </c>
      <c r="F490">
        <v>74</v>
      </c>
    </row>
    <row r="491" spans="1:6" x14ac:dyDescent="0.2">
      <c r="A491">
        <v>465</v>
      </c>
      <c r="B491">
        <v>43.221064284367316</v>
      </c>
      <c r="C491">
        <v>30.778935715632684</v>
      </c>
      <c r="E491">
        <v>92.9</v>
      </c>
      <c r="F491">
        <v>74</v>
      </c>
    </row>
    <row r="492" spans="1:6" x14ac:dyDescent="0.2">
      <c r="A492">
        <v>466</v>
      </c>
      <c r="B492">
        <v>39.762049690604655</v>
      </c>
      <c r="C492">
        <v>35.237950309395345</v>
      </c>
      <c r="E492">
        <v>93.1</v>
      </c>
      <c r="F492">
        <v>75</v>
      </c>
    </row>
    <row r="493" spans="1:6" x14ac:dyDescent="0.2">
      <c r="A493">
        <v>467</v>
      </c>
      <c r="B493">
        <v>39.401787390112283</v>
      </c>
      <c r="C493">
        <v>35.598212609887717</v>
      </c>
      <c r="E493">
        <v>93.3</v>
      </c>
      <c r="F493">
        <v>75</v>
      </c>
    </row>
    <row r="494" spans="1:6" x14ac:dyDescent="0.2">
      <c r="A494">
        <v>468</v>
      </c>
      <c r="B494">
        <v>43.893205442238106</v>
      </c>
      <c r="C494">
        <v>31.106794557761894</v>
      </c>
      <c r="E494">
        <v>93.5</v>
      </c>
      <c r="F494">
        <v>75</v>
      </c>
    </row>
    <row r="495" spans="1:6" x14ac:dyDescent="0.2">
      <c r="A495">
        <v>469</v>
      </c>
      <c r="B495">
        <v>42.76403509764706</v>
      </c>
      <c r="C495">
        <v>32.23596490235294</v>
      </c>
      <c r="E495">
        <v>93.7</v>
      </c>
      <c r="F495">
        <v>75</v>
      </c>
    </row>
    <row r="496" spans="1:6" x14ac:dyDescent="0.2">
      <c r="A496">
        <v>470</v>
      </c>
      <c r="B496">
        <v>40.724491507159115</v>
      </c>
      <c r="C496">
        <v>34.275508492840885</v>
      </c>
      <c r="E496">
        <v>93.9</v>
      </c>
      <c r="F496">
        <v>75</v>
      </c>
    </row>
    <row r="497" spans="1:6" x14ac:dyDescent="0.2">
      <c r="A497">
        <v>471</v>
      </c>
      <c r="B497">
        <v>44.183506100921775</v>
      </c>
      <c r="C497">
        <v>30.816493899078225</v>
      </c>
      <c r="E497">
        <v>94.1</v>
      </c>
      <c r="F497">
        <v>75</v>
      </c>
    </row>
    <row r="498" spans="1:6" x14ac:dyDescent="0.2">
      <c r="A498">
        <v>472</v>
      </c>
      <c r="B498">
        <v>42.355389354040746</v>
      </c>
      <c r="C498">
        <v>32.644610645959254</v>
      </c>
      <c r="E498">
        <v>94.3</v>
      </c>
      <c r="F498">
        <v>75</v>
      </c>
    </row>
    <row r="499" spans="1:6" x14ac:dyDescent="0.2">
      <c r="A499">
        <v>473</v>
      </c>
      <c r="B499">
        <v>40.987986921423591</v>
      </c>
      <c r="C499">
        <v>35.012013078576409</v>
      </c>
      <c r="E499">
        <v>94.5</v>
      </c>
      <c r="F499">
        <v>76</v>
      </c>
    </row>
    <row r="500" spans="1:6" x14ac:dyDescent="0.2">
      <c r="A500">
        <v>474</v>
      </c>
      <c r="B500">
        <v>42.86080198387495</v>
      </c>
      <c r="C500">
        <v>33.13919801612505</v>
      </c>
      <c r="E500">
        <v>94.7</v>
      </c>
      <c r="F500">
        <v>76</v>
      </c>
    </row>
    <row r="501" spans="1:6" x14ac:dyDescent="0.2">
      <c r="A501">
        <v>475</v>
      </c>
      <c r="B501">
        <v>44.183506100921775</v>
      </c>
      <c r="C501">
        <v>31.816493899078225</v>
      </c>
      <c r="E501">
        <v>94.9</v>
      </c>
      <c r="F501">
        <v>76</v>
      </c>
    </row>
    <row r="502" spans="1:6" x14ac:dyDescent="0.2">
      <c r="A502">
        <v>476</v>
      </c>
      <c r="B502">
        <v>44.086739214693885</v>
      </c>
      <c r="C502">
        <v>31.913260785306115</v>
      </c>
      <c r="E502">
        <v>95.1</v>
      </c>
      <c r="F502">
        <v>76</v>
      </c>
    </row>
    <row r="503" spans="1:6" x14ac:dyDescent="0.2">
      <c r="A503">
        <v>477</v>
      </c>
      <c r="B503">
        <v>41.946743610434432</v>
      </c>
      <c r="C503">
        <v>35.053256389565568</v>
      </c>
      <c r="E503">
        <v>95.3</v>
      </c>
      <c r="F503">
        <v>77</v>
      </c>
    </row>
    <row r="504" spans="1:6" x14ac:dyDescent="0.2">
      <c r="A504">
        <v>478</v>
      </c>
      <c r="B504">
        <v>40.987986921423591</v>
      </c>
      <c r="C504">
        <v>37.012013078576409</v>
      </c>
      <c r="E504">
        <v>95.5</v>
      </c>
      <c r="F504">
        <v>78</v>
      </c>
    </row>
    <row r="505" spans="1:6" x14ac:dyDescent="0.2">
      <c r="A505">
        <v>479</v>
      </c>
      <c r="B505">
        <v>38.799607874050189</v>
      </c>
      <c r="C505">
        <v>39.200392125949811</v>
      </c>
      <c r="E505">
        <v>95.7</v>
      </c>
      <c r="F505">
        <v>78</v>
      </c>
    </row>
    <row r="506" spans="1:6" x14ac:dyDescent="0.2">
      <c r="A506">
        <v>480</v>
      </c>
      <c r="B506">
        <v>43.366214613709154</v>
      </c>
      <c r="C506">
        <v>34.633785386290846</v>
      </c>
      <c r="E506">
        <v>95.9</v>
      </c>
      <c r="F506">
        <v>78</v>
      </c>
    </row>
    <row r="507" spans="1:6" x14ac:dyDescent="0.2">
      <c r="A507">
        <v>481</v>
      </c>
      <c r="B507">
        <v>42.258622467812856</v>
      </c>
      <c r="C507">
        <v>35.741377532187144</v>
      </c>
      <c r="E507">
        <v>96.1</v>
      </c>
      <c r="F507">
        <v>78</v>
      </c>
    </row>
    <row r="508" spans="1:6" x14ac:dyDescent="0.2">
      <c r="A508">
        <v>482</v>
      </c>
      <c r="B508">
        <v>41.133137250765429</v>
      </c>
      <c r="C508">
        <v>36.866862749234571</v>
      </c>
      <c r="E508">
        <v>96.3</v>
      </c>
      <c r="F508">
        <v>78</v>
      </c>
    </row>
    <row r="509" spans="1:6" x14ac:dyDescent="0.2">
      <c r="A509">
        <v>483</v>
      </c>
      <c r="B509">
        <v>42.95756887010284</v>
      </c>
      <c r="C509">
        <v>35.04243112989716</v>
      </c>
      <c r="E509">
        <v>96.5</v>
      </c>
      <c r="F509">
        <v>78</v>
      </c>
    </row>
    <row r="510" spans="1:6" x14ac:dyDescent="0.2">
      <c r="A510">
        <v>484</v>
      </c>
      <c r="B510">
        <v>43.893205442238106</v>
      </c>
      <c r="C510">
        <v>35.106794557761894</v>
      </c>
      <c r="E510">
        <v>96.7</v>
      </c>
      <c r="F510">
        <v>79</v>
      </c>
    </row>
    <row r="511" spans="1:6" x14ac:dyDescent="0.2">
      <c r="A511">
        <v>485</v>
      </c>
      <c r="B511">
        <v>44.183506100921775</v>
      </c>
      <c r="C511">
        <v>34.816493899078225</v>
      </c>
      <c r="E511">
        <v>96.9</v>
      </c>
      <c r="F511">
        <v>79</v>
      </c>
    </row>
    <row r="512" spans="1:6" x14ac:dyDescent="0.2">
      <c r="A512">
        <v>486</v>
      </c>
      <c r="B512">
        <v>40.364229206666749</v>
      </c>
      <c r="C512">
        <v>38.635770793333251</v>
      </c>
      <c r="E512">
        <v>97.1</v>
      </c>
      <c r="F512">
        <v>79</v>
      </c>
    </row>
    <row r="513" spans="1:6" x14ac:dyDescent="0.2">
      <c r="A513">
        <v>487</v>
      </c>
      <c r="B513">
        <v>42.570501325191273</v>
      </c>
      <c r="C513">
        <v>36.429498674808727</v>
      </c>
      <c r="E513">
        <v>97.3</v>
      </c>
      <c r="F513">
        <v>79</v>
      </c>
    </row>
    <row r="514" spans="1:6" x14ac:dyDescent="0.2">
      <c r="A514">
        <v>488</v>
      </c>
      <c r="B514">
        <v>42.76403509764706</v>
      </c>
      <c r="C514">
        <v>36.23596490235294</v>
      </c>
      <c r="E514">
        <v>97.5</v>
      </c>
      <c r="F514">
        <v>79</v>
      </c>
    </row>
    <row r="515" spans="1:6" x14ac:dyDescent="0.2">
      <c r="A515">
        <v>489</v>
      </c>
      <c r="B515">
        <v>41.946743610434432</v>
      </c>
      <c r="C515">
        <v>37.053256389565568</v>
      </c>
      <c r="E515">
        <v>97.7</v>
      </c>
      <c r="F515">
        <v>79</v>
      </c>
    </row>
    <row r="516" spans="1:6" x14ac:dyDescent="0.2">
      <c r="A516">
        <v>490</v>
      </c>
      <c r="B516">
        <v>41.133137250765429</v>
      </c>
      <c r="C516">
        <v>37.866862749234571</v>
      </c>
      <c r="E516">
        <v>97.9</v>
      </c>
      <c r="F516">
        <v>79</v>
      </c>
    </row>
    <row r="517" spans="1:6" x14ac:dyDescent="0.2">
      <c r="A517">
        <v>491</v>
      </c>
      <c r="B517">
        <v>43.221064284367316</v>
      </c>
      <c r="C517">
        <v>35.778935715632684</v>
      </c>
      <c r="E517">
        <v>98.1</v>
      </c>
      <c r="F517">
        <v>79</v>
      </c>
    </row>
    <row r="518" spans="1:6" x14ac:dyDescent="0.2">
      <c r="A518">
        <v>492</v>
      </c>
      <c r="B518">
        <v>40.627724620931218</v>
      </c>
      <c r="C518">
        <v>39.372275379068782</v>
      </c>
      <c r="E518">
        <v>98.3</v>
      </c>
      <c r="F518">
        <v>80</v>
      </c>
    </row>
    <row r="519" spans="1:6" x14ac:dyDescent="0.2">
      <c r="A519">
        <v>493</v>
      </c>
      <c r="B519">
        <v>40.579341177817277</v>
      </c>
      <c r="C519">
        <v>39.420658822182723</v>
      </c>
      <c r="E519">
        <v>98.5</v>
      </c>
      <c r="F519">
        <v>80</v>
      </c>
    </row>
    <row r="520" spans="1:6" x14ac:dyDescent="0.2">
      <c r="A520">
        <v>494</v>
      </c>
      <c r="B520">
        <v>41.489714423714169</v>
      </c>
      <c r="C520">
        <v>38.510285576285831</v>
      </c>
      <c r="E520">
        <v>98.7</v>
      </c>
      <c r="F520">
        <v>80</v>
      </c>
    </row>
    <row r="521" spans="1:6" x14ac:dyDescent="0.2">
      <c r="A521">
        <v>495</v>
      </c>
      <c r="B521">
        <v>44.086739214693885</v>
      </c>
      <c r="C521">
        <v>35.913260785306115</v>
      </c>
      <c r="E521">
        <v>98.9</v>
      </c>
      <c r="F521">
        <v>80</v>
      </c>
    </row>
    <row r="522" spans="1:6" x14ac:dyDescent="0.2">
      <c r="A522">
        <v>496</v>
      </c>
      <c r="B522">
        <v>41.036370364537532</v>
      </c>
      <c r="C522">
        <v>38.963629635462468</v>
      </c>
      <c r="E522">
        <v>99.1</v>
      </c>
      <c r="F522">
        <v>80</v>
      </c>
    </row>
    <row r="523" spans="1:6" x14ac:dyDescent="0.2">
      <c r="A523">
        <v>497</v>
      </c>
      <c r="B523">
        <v>44.086739214693885</v>
      </c>
      <c r="C523">
        <v>35.913260785306115</v>
      </c>
      <c r="E523">
        <v>99.3</v>
      </c>
      <c r="F523">
        <v>80</v>
      </c>
    </row>
    <row r="524" spans="1:6" x14ac:dyDescent="0.2">
      <c r="A524">
        <v>498</v>
      </c>
      <c r="B524">
        <v>44.086739214693885</v>
      </c>
      <c r="C524">
        <v>35.913260785306115</v>
      </c>
      <c r="E524">
        <v>99.5</v>
      </c>
      <c r="F524">
        <v>80</v>
      </c>
    </row>
    <row r="525" spans="1:6" x14ac:dyDescent="0.2">
      <c r="A525">
        <v>499</v>
      </c>
      <c r="B525">
        <v>42.812418540761001</v>
      </c>
      <c r="C525">
        <v>37.187581459238999</v>
      </c>
      <c r="E525">
        <v>99.7</v>
      </c>
      <c r="F525">
        <v>80</v>
      </c>
    </row>
    <row r="526" spans="1:6" ht="17" thickBot="1" x14ac:dyDescent="0.25">
      <c r="A526" s="2">
        <v>500</v>
      </c>
      <c r="B526" s="2">
        <v>44.135122657807834</v>
      </c>
      <c r="C526" s="2">
        <v>35.864877342192166</v>
      </c>
      <c r="E526" s="2">
        <v>99.9</v>
      </c>
      <c r="F526" s="2">
        <v>80</v>
      </c>
    </row>
  </sheetData>
  <sortState xmlns:xlrd2="http://schemas.microsoft.com/office/spreadsheetml/2017/richdata2" ref="F27:F526">
    <sortCondition ref="F27"/>
  </sortState>
  <mergeCells count="4">
    <mergeCell ref="E5:G6"/>
    <mergeCell ref="E21:G22"/>
    <mergeCell ref="K11:L12"/>
    <mergeCell ref="K13:L18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30"/>
  <sheetViews>
    <sheetView workbookViewId="0">
      <selection activeCell="AO15" sqref="AO15"/>
    </sheetView>
  </sheetViews>
  <sheetFormatPr baseColWidth="10" defaultRowHeight="16" x14ac:dyDescent="0.2"/>
  <cols>
    <col min="1" max="1" width="24.83203125" bestFit="1" customWidth="1"/>
    <col min="2" max="2" width="18.5" bestFit="1" customWidth="1"/>
    <col min="3" max="3" width="21.5" bestFit="1" customWidth="1"/>
    <col min="4" max="4" width="14.5" bestFit="1" customWidth="1"/>
    <col min="5" max="5" width="20.5" bestFit="1" customWidth="1"/>
    <col min="19" max="19" width="10.33203125" customWidth="1"/>
    <col min="20" max="20" width="17.5" bestFit="1" customWidth="1"/>
    <col min="21" max="21" width="17" bestFit="1" customWidth="1"/>
    <col min="22" max="22" width="18.33203125" bestFit="1" customWidth="1"/>
    <col min="31" max="31" width="24.83203125" bestFit="1" customWidth="1"/>
  </cols>
  <sheetData>
    <row r="1" spans="1:37" ht="21" x14ac:dyDescent="0.25">
      <c r="A1" t="s">
        <v>27</v>
      </c>
      <c r="S1" s="13" t="s">
        <v>1</v>
      </c>
      <c r="T1" s="13" t="s">
        <v>2</v>
      </c>
      <c r="U1" s="13" t="s">
        <v>3</v>
      </c>
      <c r="V1" s="13" t="s">
        <v>4</v>
      </c>
      <c r="W1" s="26" t="s">
        <v>89</v>
      </c>
      <c r="X1" s="26" t="s">
        <v>90</v>
      </c>
      <c r="Y1" s="26" t="s">
        <v>91</v>
      </c>
      <c r="Z1" s="26" t="s">
        <v>92</v>
      </c>
      <c r="AA1" s="26" t="s">
        <v>93</v>
      </c>
      <c r="AB1" s="26" t="s">
        <v>94</v>
      </c>
      <c r="AC1" s="26" t="s">
        <v>95</v>
      </c>
      <c r="AE1" s="28" t="s">
        <v>96</v>
      </c>
    </row>
    <row r="2" spans="1:37" ht="17" thickBot="1" x14ac:dyDescent="0.25">
      <c r="S2" s="1">
        <v>15</v>
      </c>
      <c r="T2" s="1">
        <v>0</v>
      </c>
      <c r="U2" s="1">
        <v>10</v>
      </c>
      <c r="V2" s="1">
        <v>10</v>
      </c>
      <c r="W2">
        <f>T2^2</f>
        <v>0</v>
      </c>
      <c r="X2">
        <f t="shared" ref="X2:Y2" si="0">U2^2</f>
        <v>100</v>
      </c>
      <c r="Y2">
        <f t="shared" si="0"/>
        <v>100</v>
      </c>
      <c r="Z2">
        <f>T2*U2</f>
        <v>0</v>
      </c>
      <c r="AA2">
        <f>T2*V2</f>
        <v>0</v>
      </c>
      <c r="AB2">
        <f>U2*V2</f>
        <v>100</v>
      </c>
      <c r="AC2">
        <f>C27^2</f>
        <v>937.45320208001772</v>
      </c>
      <c r="AE2" t="s">
        <v>27</v>
      </c>
    </row>
    <row r="3" spans="1:37" ht="17" thickBot="1" x14ac:dyDescent="0.25">
      <c r="A3" s="6" t="s">
        <v>28</v>
      </c>
      <c r="B3" s="6"/>
      <c r="S3" s="1">
        <v>15</v>
      </c>
      <c r="T3" s="1">
        <v>1</v>
      </c>
      <c r="U3" s="1">
        <v>7</v>
      </c>
      <c r="V3" s="1">
        <v>8</v>
      </c>
      <c r="W3">
        <f t="shared" ref="W3:W66" si="1">T3^2</f>
        <v>1</v>
      </c>
      <c r="X3">
        <f t="shared" ref="X3:X66" si="2">U3^2</f>
        <v>49</v>
      </c>
      <c r="Y3">
        <f t="shared" ref="Y3:Y66" si="3">V3^2</f>
        <v>64</v>
      </c>
      <c r="Z3">
        <f t="shared" ref="Z3:Z66" si="4">T3*U3</f>
        <v>7</v>
      </c>
      <c r="AA3">
        <f t="shared" ref="AA3:AA66" si="5">T3*V3</f>
        <v>8</v>
      </c>
      <c r="AB3">
        <f t="shared" ref="AB3:AB66" si="6">U3*V3</f>
        <v>56</v>
      </c>
      <c r="AC3">
        <f t="shared" ref="AC3:AC66" si="7">C28^2</f>
        <v>756.60119756443385</v>
      </c>
    </row>
    <row r="4" spans="1:37" x14ac:dyDescent="0.2">
      <c r="A4" t="s">
        <v>29</v>
      </c>
      <c r="B4">
        <v>0.91562562876233233</v>
      </c>
      <c r="S4" s="1">
        <v>15</v>
      </c>
      <c r="T4" s="1">
        <v>1</v>
      </c>
      <c r="U4" s="1">
        <v>10</v>
      </c>
      <c r="V4" s="1">
        <v>9</v>
      </c>
      <c r="W4">
        <f t="shared" si="1"/>
        <v>1</v>
      </c>
      <c r="X4">
        <f t="shared" si="2"/>
        <v>100</v>
      </c>
      <c r="Y4">
        <f t="shared" si="3"/>
        <v>81</v>
      </c>
      <c r="Z4">
        <f t="shared" si="4"/>
        <v>10</v>
      </c>
      <c r="AA4">
        <f t="shared" si="5"/>
        <v>9</v>
      </c>
      <c r="AB4">
        <f t="shared" si="6"/>
        <v>90</v>
      </c>
      <c r="AC4">
        <f t="shared" si="7"/>
        <v>1252.9500235858586</v>
      </c>
      <c r="AE4" s="6" t="s">
        <v>28</v>
      </c>
      <c r="AF4" s="6"/>
    </row>
    <row r="5" spans="1:37" x14ac:dyDescent="0.2">
      <c r="A5" t="s">
        <v>30</v>
      </c>
      <c r="B5">
        <v>0.83837029204641644</v>
      </c>
      <c r="S5" s="1">
        <v>15</v>
      </c>
      <c r="T5" s="1">
        <v>1</v>
      </c>
      <c r="U5" s="1">
        <v>7</v>
      </c>
      <c r="V5" s="1">
        <v>3</v>
      </c>
      <c r="W5">
        <f t="shared" si="1"/>
        <v>1</v>
      </c>
      <c r="X5">
        <f t="shared" si="2"/>
        <v>49</v>
      </c>
      <c r="Y5">
        <f t="shared" si="3"/>
        <v>9</v>
      </c>
      <c r="Z5">
        <f t="shared" si="4"/>
        <v>7</v>
      </c>
      <c r="AA5">
        <f t="shared" si="5"/>
        <v>3</v>
      </c>
      <c r="AB5">
        <f t="shared" si="6"/>
        <v>21</v>
      </c>
      <c r="AC5">
        <f t="shared" si="7"/>
        <v>169.51037704025936</v>
      </c>
      <c r="AE5" t="s">
        <v>29</v>
      </c>
      <c r="AF5">
        <v>0.21649049585945829</v>
      </c>
    </row>
    <row r="6" spans="1:37" x14ac:dyDescent="0.2">
      <c r="A6" t="s">
        <v>31</v>
      </c>
      <c r="B6">
        <v>0.83570779825183461</v>
      </c>
      <c r="S6" s="1">
        <v>15</v>
      </c>
      <c r="T6" s="1">
        <v>1</v>
      </c>
      <c r="U6" s="1">
        <v>6</v>
      </c>
      <c r="V6" s="1">
        <v>7</v>
      </c>
      <c r="W6">
        <f t="shared" si="1"/>
        <v>1</v>
      </c>
      <c r="X6">
        <f t="shared" si="2"/>
        <v>36</v>
      </c>
      <c r="Y6">
        <f t="shared" si="3"/>
        <v>49</v>
      </c>
      <c r="Z6">
        <f t="shared" si="4"/>
        <v>6</v>
      </c>
      <c r="AA6">
        <f t="shared" si="5"/>
        <v>7</v>
      </c>
      <c r="AB6">
        <f t="shared" si="6"/>
        <v>42</v>
      </c>
      <c r="AC6">
        <f t="shared" si="7"/>
        <v>526.45461924433891</v>
      </c>
      <c r="AE6" t="s">
        <v>30</v>
      </c>
      <c r="AF6">
        <v>4.6868134797474127E-2</v>
      </c>
    </row>
    <row r="7" spans="1:37" x14ac:dyDescent="0.2">
      <c r="A7" t="s">
        <v>15</v>
      </c>
      <c r="B7">
        <v>18.586132272849198</v>
      </c>
      <c r="E7" t="s">
        <v>56</v>
      </c>
      <c r="G7" t="s">
        <v>79</v>
      </c>
      <c r="S7" s="1">
        <v>16</v>
      </c>
      <c r="T7" s="1">
        <v>0</v>
      </c>
      <c r="U7" s="1">
        <v>8</v>
      </c>
      <c r="V7" s="1">
        <v>6</v>
      </c>
      <c r="W7">
        <f t="shared" si="1"/>
        <v>0</v>
      </c>
      <c r="X7">
        <f t="shared" si="2"/>
        <v>64</v>
      </c>
      <c r="Y7">
        <f t="shared" si="3"/>
        <v>36</v>
      </c>
      <c r="Z7">
        <f t="shared" si="4"/>
        <v>0</v>
      </c>
      <c r="AA7">
        <f t="shared" si="5"/>
        <v>0</v>
      </c>
      <c r="AB7">
        <f t="shared" si="6"/>
        <v>48</v>
      </c>
      <c r="AC7">
        <f t="shared" si="7"/>
        <v>216.07759991366174</v>
      </c>
      <c r="AE7" t="s">
        <v>31</v>
      </c>
      <c r="AF7">
        <v>2.9301831494785314E-2</v>
      </c>
    </row>
    <row r="8" spans="1:37" ht="17" thickBot="1" x14ac:dyDescent="0.25">
      <c r="A8" s="2" t="s">
        <v>32</v>
      </c>
      <c r="B8" s="2">
        <v>500</v>
      </c>
      <c r="E8">
        <f>_xlfn.F.INV.RT(0.05,B12,B13)</f>
        <v>2.622842831963224</v>
      </c>
      <c r="F8" s="7" t="s">
        <v>78</v>
      </c>
      <c r="G8">
        <f>E12</f>
        <v>859.30992188376479</v>
      </c>
      <c r="S8" s="1">
        <v>16</v>
      </c>
      <c r="T8" s="1">
        <v>0</v>
      </c>
      <c r="U8" s="1">
        <v>5</v>
      </c>
      <c r="V8" s="1">
        <v>10</v>
      </c>
      <c r="W8">
        <f t="shared" si="1"/>
        <v>0</v>
      </c>
      <c r="X8">
        <f t="shared" si="2"/>
        <v>25</v>
      </c>
      <c r="Y8">
        <f t="shared" si="3"/>
        <v>100</v>
      </c>
      <c r="Z8">
        <f t="shared" si="4"/>
        <v>0</v>
      </c>
      <c r="AA8">
        <f t="shared" si="5"/>
        <v>0</v>
      </c>
      <c r="AB8">
        <f t="shared" si="6"/>
        <v>50</v>
      </c>
      <c r="AC8">
        <f t="shared" si="7"/>
        <v>453.5067688652515</v>
      </c>
      <c r="AE8" t="s">
        <v>15</v>
      </c>
      <c r="AF8">
        <v>440.14365267649828</v>
      </c>
    </row>
    <row r="9" spans="1:37" ht="17" thickBot="1" x14ac:dyDescent="0.25">
      <c r="S9" s="1">
        <v>16</v>
      </c>
      <c r="T9" s="1">
        <v>1</v>
      </c>
      <c r="U9" s="1">
        <v>10</v>
      </c>
      <c r="V9" s="1">
        <v>9</v>
      </c>
      <c r="W9">
        <f t="shared" si="1"/>
        <v>1</v>
      </c>
      <c r="X9">
        <f t="shared" si="2"/>
        <v>100</v>
      </c>
      <c r="Y9">
        <f t="shared" si="3"/>
        <v>81</v>
      </c>
      <c r="Z9">
        <f t="shared" si="4"/>
        <v>10</v>
      </c>
      <c r="AA9">
        <f t="shared" si="5"/>
        <v>9</v>
      </c>
      <c r="AB9">
        <f t="shared" si="6"/>
        <v>90</v>
      </c>
      <c r="AC9">
        <f t="shared" si="7"/>
        <v>1183.1559553714706</v>
      </c>
      <c r="AE9" s="2" t="s">
        <v>32</v>
      </c>
      <c r="AF9" s="2">
        <v>500</v>
      </c>
    </row>
    <row r="10" spans="1:37" ht="17" thickBot="1" x14ac:dyDescent="0.25">
      <c r="A10" t="s">
        <v>33</v>
      </c>
      <c r="S10" s="1">
        <v>16</v>
      </c>
      <c r="T10" s="1">
        <v>0</v>
      </c>
      <c r="U10" s="1">
        <v>6</v>
      </c>
      <c r="V10" s="1">
        <v>9</v>
      </c>
      <c r="W10">
        <f t="shared" si="1"/>
        <v>0</v>
      </c>
      <c r="X10">
        <f t="shared" si="2"/>
        <v>36</v>
      </c>
      <c r="Y10">
        <f t="shared" si="3"/>
        <v>81</v>
      </c>
      <c r="Z10">
        <f t="shared" si="4"/>
        <v>0</v>
      </c>
      <c r="AA10">
        <f t="shared" si="5"/>
        <v>0</v>
      </c>
      <c r="AB10">
        <f t="shared" si="6"/>
        <v>54</v>
      </c>
      <c r="AC10">
        <f t="shared" si="7"/>
        <v>402.51499245044886</v>
      </c>
    </row>
    <row r="11" spans="1:37" ht="17" thickBot="1" x14ac:dyDescent="0.25">
      <c r="A11" s="3"/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S11" s="1">
        <v>17</v>
      </c>
      <c r="T11" s="1">
        <v>1</v>
      </c>
      <c r="U11" s="1">
        <v>8</v>
      </c>
      <c r="V11" s="1">
        <v>10</v>
      </c>
      <c r="W11">
        <f t="shared" si="1"/>
        <v>1</v>
      </c>
      <c r="X11">
        <f t="shared" si="2"/>
        <v>64</v>
      </c>
      <c r="Y11">
        <f t="shared" si="3"/>
        <v>100</v>
      </c>
      <c r="Z11">
        <f t="shared" si="4"/>
        <v>8</v>
      </c>
      <c r="AA11">
        <f t="shared" si="5"/>
        <v>10</v>
      </c>
      <c r="AB11">
        <f t="shared" si="6"/>
        <v>80</v>
      </c>
      <c r="AC11">
        <f t="shared" si="7"/>
        <v>1086.7257951532822</v>
      </c>
      <c r="AE11" t="s">
        <v>33</v>
      </c>
    </row>
    <row r="12" spans="1:37" x14ac:dyDescent="0.2">
      <c r="A12" t="s">
        <v>34</v>
      </c>
      <c r="B12">
        <v>3</v>
      </c>
      <c r="C12">
        <v>890531.17650666833</v>
      </c>
      <c r="D12">
        <v>296843.72550222278</v>
      </c>
      <c r="E12">
        <v>859.30992188376479</v>
      </c>
      <c r="F12">
        <v>5.5418088323399924E-196</v>
      </c>
      <c r="S12" s="1">
        <v>17</v>
      </c>
      <c r="T12" s="1">
        <v>1</v>
      </c>
      <c r="U12" s="1">
        <v>8</v>
      </c>
      <c r="V12" s="1">
        <v>7</v>
      </c>
      <c r="W12">
        <f t="shared" si="1"/>
        <v>1</v>
      </c>
      <c r="X12">
        <f t="shared" si="2"/>
        <v>64</v>
      </c>
      <c r="Y12">
        <f t="shared" si="3"/>
        <v>49</v>
      </c>
      <c r="Z12">
        <f t="shared" si="4"/>
        <v>8</v>
      </c>
      <c r="AA12">
        <f t="shared" si="5"/>
        <v>7</v>
      </c>
      <c r="AB12">
        <f t="shared" si="6"/>
        <v>56</v>
      </c>
      <c r="AC12">
        <f t="shared" si="7"/>
        <v>589.20098627853702</v>
      </c>
      <c r="AE12" s="3"/>
      <c r="AF12" s="3" t="s">
        <v>38</v>
      </c>
      <c r="AG12" s="3" t="s">
        <v>39</v>
      </c>
      <c r="AH12" s="3" t="s">
        <v>40</v>
      </c>
      <c r="AI12" s="3" t="s">
        <v>41</v>
      </c>
      <c r="AJ12" s="3" t="s">
        <v>42</v>
      </c>
    </row>
    <row r="13" spans="1:37" x14ac:dyDescent="0.2">
      <c r="A13" t="s">
        <v>35</v>
      </c>
      <c r="B13">
        <v>497</v>
      </c>
      <c r="C13">
        <v>171685.82349333173</v>
      </c>
      <c r="D13">
        <v>345.44431286384656</v>
      </c>
      <c r="S13" s="1">
        <v>17</v>
      </c>
      <c r="T13" s="1">
        <v>1</v>
      </c>
      <c r="U13" s="1">
        <v>8</v>
      </c>
      <c r="V13" s="1">
        <v>10</v>
      </c>
      <c r="W13">
        <f t="shared" si="1"/>
        <v>1</v>
      </c>
      <c r="X13">
        <f t="shared" si="2"/>
        <v>64</v>
      </c>
      <c r="Y13">
        <f t="shared" si="3"/>
        <v>100</v>
      </c>
      <c r="Z13">
        <f t="shared" si="4"/>
        <v>8</v>
      </c>
      <c r="AA13">
        <f t="shared" si="5"/>
        <v>10</v>
      </c>
      <c r="AB13">
        <f t="shared" si="6"/>
        <v>80</v>
      </c>
      <c r="AC13">
        <f t="shared" si="7"/>
        <v>1086.7257951532822</v>
      </c>
      <c r="AE13" t="s">
        <v>34</v>
      </c>
      <c r="AF13">
        <v>9</v>
      </c>
      <c r="AG13">
        <v>4677298.2073549479</v>
      </c>
      <c r="AH13">
        <v>519699.80081721646</v>
      </c>
      <c r="AI13">
        <v>3.0179788109211478</v>
      </c>
      <c r="AJ13" s="27">
        <v>1.6140833394677585E-3</v>
      </c>
      <c r="AK13" t="s">
        <v>97</v>
      </c>
    </row>
    <row r="14" spans="1:37" ht="17" thickBot="1" x14ac:dyDescent="0.25">
      <c r="A14" s="2" t="s">
        <v>36</v>
      </c>
      <c r="B14" s="2">
        <v>500</v>
      </c>
      <c r="C14" s="2">
        <v>1062217</v>
      </c>
      <c r="D14" s="2"/>
      <c r="E14" s="2"/>
      <c r="F14" s="2"/>
      <c r="S14" s="1">
        <v>17</v>
      </c>
      <c r="T14" s="1">
        <v>0</v>
      </c>
      <c r="U14" s="1">
        <v>5</v>
      </c>
      <c r="V14" s="1">
        <v>10</v>
      </c>
      <c r="W14">
        <f t="shared" si="1"/>
        <v>0</v>
      </c>
      <c r="X14">
        <f t="shared" si="2"/>
        <v>25</v>
      </c>
      <c r="Y14">
        <f t="shared" si="3"/>
        <v>100</v>
      </c>
      <c r="Z14">
        <f t="shared" si="4"/>
        <v>0</v>
      </c>
      <c r="AA14">
        <f t="shared" si="5"/>
        <v>0</v>
      </c>
      <c r="AB14">
        <f t="shared" si="6"/>
        <v>50</v>
      </c>
      <c r="AC14">
        <f t="shared" si="7"/>
        <v>411.91537213467916</v>
      </c>
      <c r="AE14" t="s">
        <v>35</v>
      </c>
      <c r="AF14">
        <v>491</v>
      </c>
      <c r="AG14">
        <v>95119679.580782294</v>
      </c>
      <c r="AH14">
        <v>193726.43499140997</v>
      </c>
    </row>
    <row r="15" spans="1:37" ht="17" thickBot="1" x14ac:dyDescent="0.25">
      <c r="S15" s="1">
        <v>18</v>
      </c>
      <c r="T15" s="1">
        <v>1</v>
      </c>
      <c r="U15" s="1">
        <v>5</v>
      </c>
      <c r="V15" s="1">
        <v>8</v>
      </c>
      <c r="W15">
        <f t="shared" si="1"/>
        <v>1</v>
      </c>
      <c r="X15">
        <f t="shared" si="2"/>
        <v>25</v>
      </c>
      <c r="Y15">
        <f t="shared" si="3"/>
        <v>64</v>
      </c>
      <c r="Z15">
        <f t="shared" si="4"/>
        <v>5</v>
      </c>
      <c r="AA15">
        <f t="shared" si="5"/>
        <v>8</v>
      </c>
      <c r="AB15">
        <f t="shared" si="6"/>
        <v>40</v>
      </c>
      <c r="AC15">
        <f t="shared" si="7"/>
        <v>448.48739519063685</v>
      </c>
      <c r="AE15" s="2" t="s">
        <v>36</v>
      </c>
      <c r="AF15" s="2">
        <v>500</v>
      </c>
      <c r="AG15" s="2">
        <v>99796977.788137242</v>
      </c>
      <c r="AH15" s="2"/>
      <c r="AI15" s="2"/>
      <c r="AJ15" s="2"/>
    </row>
    <row r="16" spans="1:37" ht="17" thickBot="1" x14ac:dyDescent="0.25">
      <c r="A16" s="3"/>
      <c r="B16" s="3" t="s">
        <v>43</v>
      </c>
      <c r="C16" s="3" t="s">
        <v>15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48</v>
      </c>
      <c r="I16" s="3" t="s">
        <v>49</v>
      </c>
      <c r="S16" s="1">
        <v>18</v>
      </c>
      <c r="T16" s="1">
        <v>1</v>
      </c>
      <c r="U16" s="1">
        <v>8</v>
      </c>
      <c r="V16" s="1">
        <v>10</v>
      </c>
      <c r="W16">
        <f t="shared" si="1"/>
        <v>1</v>
      </c>
      <c r="X16">
        <f t="shared" si="2"/>
        <v>64</v>
      </c>
      <c r="Y16">
        <f t="shared" si="3"/>
        <v>100</v>
      </c>
      <c r="Z16">
        <f t="shared" si="4"/>
        <v>8</v>
      </c>
      <c r="AA16">
        <f t="shared" si="5"/>
        <v>10</v>
      </c>
      <c r="AB16">
        <f t="shared" si="6"/>
        <v>80</v>
      </c>
      <c r="AC16">
        <f t="shared" si="7"/>
        <v>1021.7947464689702</v>
      </c>
    </row>
    <row r="17" spans="1:39" x14ac:dyDescent="0.2">
      <c r="A17" t="s">
        <v>37</v>
      </c>
      <c r="B17">
        <v>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S17" s="1">
        <v>19</v>
      </c>
      <c r="T17" s="1">
        <v>1</v>
      </c>
      <c r="U17" s="1">
        <v>10</v>
      </c>
      <c r="V17" s="1">
        <v>6</v>
      </c>
      <c r="W17">
        <f t="shared" si="1"/>
        <v>1</v>
      </c>
      <c r="X17">
        <f t="shared" si="2"/>
        <v>100</v>
      </c>
      <c r="Y17">
        <f t="shared" si="3"/>
        <v>36</v>
      </c>
      <c r="Z17">
        <f t="shared" si="4"/>
        <v>10</v>
      </c>
      <c r="AA17">
        <f t="shared" si="5"/>
        <v>6</v>
      </c>
      <c r="AB17">
        <f t="shared" si="6"/>
        <v>60</v>
      </c>
      <c r="AC17">
        <f t="shared" si="7"/>
        <v>515.51576980243669</v>
      </c>
      <c r="AE17" s="3"/>
      <c r="AF17" s="3" t="s">
        <v>43</v>
      </c>
      <c r="AG17" s="3" t="s">
        <v>15</v>
      </c>
      <c r="AH17" s="3" t="s">
        <v>44</v>
      </c>
      <c r="AI17" s="3" t="s">
        <v>45</v>
      </c>
      <c r="AJ17" s="3" t="s">
        <v>46</v>
      </c>
      <c r="AK17" s="3" t="s">
        <v>47</v>
      </c>
      <c r="AL17" s="3" t="s">
        <v>48</v>
      </c>
      <c r="AM17" s="3" t="s">
        <v>49</v>
      </c>
    </row>
    <row r="18" spans="1:39" x14ac:dyDescent="0.2">
      <c r="A18" t="s">
        <v>2</v>
      </c>
      <c r="B18">
        <v>7.6765304549899289</v>
      </c>
      <c r="C18">
        <v>1.8097324486201152</v>
      </c>
      <c r="D18">
        <v>4.2418040638234285</v>
      </c>
      <c r="E18">
        <v>2.6452088329348678E-5</v>
      </c>
      <c r="F18">
        <v>4.1208611355062583</v>
      </c>
      <c r="G18">
        <v>11.2321997744736</v>
      </c>
      <c r="H18">
        <v>4.1208611355062583</v>
      </c>
      <c r="I18">
        <v>11.2321997744736</v>
      </c>
      <c r="S18" s="1">
        <v>19</v>
      </c>
      <c r="T18" s="1">
        <v>1</v>
      </c>
      <c r="U18" s="1">
        <v>5</v>
      </c>
      <c r="V18" s="1">
        <v>4</v>
      </c>
      <c r="W18">
        <f t="shared" si="1"/>
        <v>1</v>
      </c>
      <c r="X18">
        <f t="shared" si="2"/>
        <v>25</v>
      </c>
      <c r="Y18">
        <f t="shared" si="3"/>
        <v>16</v>
      </c>
      <c r="Z18">
        <f t="shared" si="4"/>
        <v>5</v>
      </c>
      <c r="AA18">
        <f t="shared" si="5"/>
        <v>4</v>
      </c>
      <c r="AB18">
        <f t="shared" si="6"/>
        <v>20</v>
      </c>
      <c r="AC18">
        <f t="shared" si="7"/>
        <v>73.755553038671962</v>
      </c>
      <c r="AE18" t="s">
        <v>37</v>
      </c>
      <c r="AF18">
        <v>2558.4195885857439</v>
      </c>
      <c r="AG18">
        <v>574.30370413076992</v>
      </c>
      <c r="AH18">
        <v>4.4548199327009517</v>
      </c>
      <c r="AI18">
        <v>1.0407582789488628E-5</v>
      </c>
      <c r="AJ18">
        <v>1430.0235222435124</v>
      </c>
      <c r="AK18">
        <v>3686.8156549279756</v>
      </c>
      <c r="AL18">
        <v>1430.0235222435124</v>
      </c>
      <c r="AM18">
        <v>3686.8156549279756</v>
      </c>
    </row>
    <row r="19" spans="1:39" x14ac:dyDescent="0.2">
      <c r="A19" t="s">
        <v>3</v>
      </c>
      <c r="B19">
        <v>1.6644318406266503</v>
      </c>
      <c r="C19">
        <v>0.31473165428756988</v>
      </c>
      <c r="D19">
        <v>5.2884157597502446</v>
      </c>
      <c r="E19">
        <v>1.8521863116665733E-7</v>
      </c>
      <c r="F19">
        <v>1.0460632591968753</v>
      </c>
      <c r="G19">
        <v>2.2828004220564253</v>
      </c>
      <c r="H19">
        <v>1.0460632591968753</v>
      </c>
      <c r="I19">
        <v>2.2828004220564253</v>
      </c>
      <c r="S19" s="1">
        <v>19</v>
      </c>
      <c r="T19" s="1">
        <v>0</v>
      </c>
      <c r="U19" s="1">
        <v>6</v>
      </c>
      <c r="V19" s="1">
        <v>10</v>
      </c>
      <c r="W19">
        <f t="shared" si="1"/>
        <v>0</v>
      </c>
      <c r="X19">
        <f t="shared" si="2"/>
        <v>36</v>
      </c>
      <c r="Y19">
        <f t="shared" si="3"/>
        <v>100</v>
      </c>
      <c r="Z19">
        <f t="shared" si="4"/>
        <v>0</v>
      </c>
      <c r="AA19">
        <f t="shared" si="5"/>
        <v>0</v>
      </c>
      <c r="AB19">
        <f t="shared" si="6"/>
        <v>60</v>
      </c>
      <c r="AC19">
        <f t="shared" si="7"/>
        <v>398.40679783699272</v>
      </c>
      <c r="AE19" t="s">
        <v>2</v>
      </c>
      <c r="AF19">
        <v>0</v>
      </c>
      <c r="AG19">
        <v>0</v>
      </c>
      <c r="AH19">
        <v>65535</v>
      </c>
      <c r="AI19" t="e">
        <v>#NUM!</v>
      </c>
      <c r="AJ19">
        <v>0</v>
      </c>
      <c r="AK19">
        <v>0</v>
      </c>
      <c r="AL19">
        <v>0</v>
      </c>
      <c r="AM19">
        <v>0</v>
      </c>
    </row>
    <row r="20" spans="1:39" ht="17" thickBot="1" x14ac:dyDescent="0.25">
      <c r="A20" s="2" t="s">
        <v>4</v>
      </c>
      <c r="B20" s="2">
        <v>2.8973539162152906</v>
      </c>
      <c r="C20" s="2">
        <v>0.28841319813855087</v>
      </c>
      <c r="D20" s="2">
        <v>10.045843723224587</v>
      </c>
      <c r="E20" s="2">
        <v>9.6523798618057893E-22</v>
      </c>
      <c r="F20" s="2">
        <v>2.3306944850174167</v>
      </c>
      <c r="G20" s="2">
        <v>3.4640133474131645</v>
      </c>
      <c r="H20" s="2">
        <v>2.3306944850174167</v>
      </c>
      <c r="I20" s="2">
        <v>3.4640133474131645</v>
      </c>
      <c r="S20" s="1">
        <v>19</v>
      </c>
      <c r="T20" s="1">
        <v>0</v>
      </c>
      <c r="U20" s="1">
        <v>8</v>
      </c>
      <c r="V20" s="1">
        <v>8</v>
      </c>
      <c r="W20">
        <f t="shared" si="1"/>
        <v>0</v>
      </c>
      <c r="X20">
        <f t="shared" si="2"/>
        <v>64</v>
      </c>
      <c r="Y20">
        <f t="shared" si="3"/>
        <v>64</v>
      </c>
      <c r="Z20">
        <f t="shared" si="4"/>
        <v>0</v>
      </c>
      <c r="AA20">
        <f t="shared" si="5"/>
        <v>0</v>
      </c>
      <c r="AB20">
        <f t="shared" si="6"/>
        <v>64</v>
      </c>
      <c r="AC20">
        <f t="shared" si="7"/>
        <v>306.05004456491389</v>
      </c>
      <c r="AE20" t="s">
        <v>3</v>
      </c>
      <c r="AF20">
        <v>-219.30539225841849</v>
      </c>
      <c r="AG20">
        <v>81.312600929767726</v>
      </c>
      <c r="AH20">
        <v>-2.6970652734111842</v>
      </c>
      <c r="AI20" t="e">
        <v>#NUM!</v>
      </c>
      <c r="AJ20">
        <v>-379.06897792443272</v>
      </c>
      <c r="AK20">
        <v>-59.541806592404242</v>
      </c>
      <c r="AL20">
        <v>-379.06897792443272</v>
      </c>
      <c r="AM20">
        <v>-59.541806592404242</v>
      </c>
    </row>
    <row r="21" spans="1:39" x14ac:dyDescent="0.2">
      <c r="D21" t="s">
        <v>57</v>
      </c>
      <c r="S21" s="1">
        <v>19</v>
      </c>
      <c r="T21" s="1">
        <v>1</v>
      </c>
      <c r="U21" s="1">
        <v>8</v>
      </c>
      <c r="V21" s="1">
        <v>5</v>
      </c>
      <c r="W21">
        <f t="shared" si="1"/>
        <v>1</v>
      </c>
      <c r="X21">
        <f t="shared" si="2"/>
        <v>64</v>
      </c>
      <c r="Y21">
        <f t="shared" si="3"/>
        <v>25</v>
      </c>
      <c r="Z21">
        <f t="shared" si="4"/>
        <v>8</v>
      </c>
      <c r="AA21">
        <f t="shared" si="5"/>
        <v>5</v>
      </c>
      <c r="AB21">
        <f t="shared" si="6"/>
        <v>40</v>
      </c>
      <c r="AC21">
        <f t="shared" si="7"/>
        <v>271.5493584758031</v>
      </c>
      <c r="AE21" t="s">
        <v>4</v>
      </c>
      <c r="AF21">
        <v>-284.37366137235216</v>
      </c>
      <c r="AG21">
        <v>94.855206063710114</v>
      </c>
      <c r="AH21">
        <v>-2.9979763175186269</v>
      </c>
      <c r="AI21">
        <v>2.8555535294485304E-3</v>
      </c>
      <c r="AJ21">
        <v>-470.74585543015053</v>
      </c>
      <c r="AK21">
        <v>-98.001467314553793</v>
      </c>
      <c r="AL21">
        <v>-470.74585543015053</v>
      </c>
      <c r="AM21">
        <v>-98.001467314553793</v>
      </c>
    </row>
    <row r="22" spans="1:39" x14ac:dyDescent="0.2">
      <c r="D22">
        <f>_xlfn.T.INV.2T(0.05,B13)</f>
        <v>1.9647486136388823</v>
      </c>
      <c r="S22" s="1">
        <v>20</v>
      </c>
      <c r="T22" s="1">
        <v>0</v>
      </c>
      <c r="U22" s="1">
        <v>8</v>
      </c>
      <c r="V22" s="1">
        <v>6</v>
      </c>
      <c r="W22">
        <f t="shared" si="1"/>
        <v>0</v>
      </c>
      <c r="X22">
        <f t="shared" si="2"/>
        <v>64</v>
      </c>
      <c r="Y22">
        <f t="shared" si="3"/>
        <v>36</v>
      </c>
      <c r="Z22">
        <f t="shared" si="4"/>
        <v>0</v>
      </c>
      <c r="AA22">
        <f t="shared" si="5"/>
        <v>0</v>
      </c>
      <c r="AB22">
        <f t="shared" si="6"/>
        <v>48</v>
      </c>
      <c r="AC22">
        <f t="shared" si="7"/>
        <v>114.48097413522221</v>
      </c>
      <c r="AE22" t="s">
        <v>89</v>
      </c>
      <c r="AF22">
        <v>-468.01532329556755</v>
      </c>
      <c r="AG22">
        <v>282.90789679760405</v>
      </c>
      <c r="AH22">
        <v>-1.6543027910966788</v>
      </c>
      <c r="AI22">
        <v>9.8705089128580517E-2</v>
      </c>
      <c r="AJ22">
        <v>-1023.87480250046</v>
      </c>
      <c r="AK22">
        <v>87.844155909324854</v>
      </c>
      <c r="AL22">
        <v>-1023.87480250046</v>
      </c>
      <c r="AM22">
        <v>87.844155909324854</v>
      </c>
    </row>
    <row r="23" spans="1:39" x14ac:dyDescent="0.2">
      <c r="S23" s="1">
        <v>20</v>
      </c>
      <c r="T23" s="1">
        <v>0</v>
      </c>
      <c r="U23" s="1">
        <v>10</v>
      </c>
      <c r="V23" s="1">
        <v>7</v>
      </c>
      <c r="W23">
        <f t="shared" si="1"/>
        <v>0</v>
      </c>
      <c r="X23">
        <f t="shared" si="2"/>
        <v>100</v>
      </c>
      <c r="Y23">
        <f t="shared" si="3"/>
        <v>49</v>
      </c>
      <c r="Z23">
        <f t="shared" si="4"/>
        <v>0</v>
      </c>
      <c r="AA23">
        <f t="shared" si="5"/>
        <v>0</v>
      </c>
      <c r="AB23">
        <f t="shared" si="6"/>
        <v>70</v>
      </c>
      <c r="AC23">
        <f t="shared" si="7"/>
        <v>286.48256413266347</v>
      </c>
      <c r="AE23" t="s">
        <v>90</v>
      </c>
      <c r="AF23">
        <v>0.42014500162587376</v>
      </c>
      <c r="AG23">
        <v>4.2426520307022848</v>
      </c>
      <c r="AH23">
        <v>9.9028861802820833E-2</v>
      </c>
      <c r="AI23">
        <v>0.92115577071572563</v>
      </c>
      <c r="AJ23">
        <v>-7.9158483549714598</v>
      </c>
      <c r="AK23">
        <v>8.7561383582232075</v>
      </c>
      <c r="AL23">
        <v>-7.9158483549714598</v>
      </c>
      <c r="AM23">
        <v>8.7561383582232075</v>
      </c>
    </row>
    <row r="24" spans="1:39" x14ac:dyDescent="0.2">
      <c r="A24" t="s">
        <v>50</v>
      </c>
      <c r="J24" t="s">
        <v>53</v>
      </c>
      <c r="S24" s="1">
        <v>20</v>
      </c>
      <c r="T24" s="1">
        <v>0</v>
      </c>
      <c r="U24" s="1">
        <v>8</v>
      </c>
      <c r="V24" s="1">
        <v>7</v>
      </c>
      <c r="W24">
        <f t="shared" si="1"/>
        <v>0</v>
      </c>
      <c r="X24">
        <f t="shared" si="2"/>
        <v>64</v>
      </c>
      <c r="Y24">
        <f t="shared" si="3"/>
        <v>49</v>
      </c>
      <c r="Z24">
        <f t="shared" si="4"/>
        <v>0</v>
      </c>
      <c r="AA24">
        <f t="shared" si="5"/>
        <v>0</v>
      </c>
      <c r="AB24">
        <f t="shared" si="6"/>
        <v>56</v>
      </c>
      <c r="AC24">
        <f t="shared" si="7"/>
        <v>184.87656357952451</v>
      </c>
      <c r="AE24" t="s">
        <v>91</v>
      </c>
      <c r="AF24">
        <v>6.6594141283753547</v>
      </c>
      <c r="AG24">
        <v>5.3058332095514427</v>
      </c>
      <c r="AH24">
        <v>1.2551118486701063</v>
      </c>
      <c r="AI24">
        <v>0.21003519502351861</v>
      </c>
      <c r="AJ24">
        <v>-3.7655252882831096</v>
      </c>
      <c r="AK24">
        <v>17.084353545033821</v>
      </c>
      <c r="AL24">
        <v>-3.7655252882831096</v>
      </c>
      <c r="AM24">
        <v>17.084353545033821</v>
      </c>
    </row>
    <row r="25" spans="1:39" ht="17" thickBot="1" x14ac:dyDescent="0.25">
      <c r="S25" s="1">
        <v>20</v>
      </c>
      <c r="T25" s="1">
        <v>1</v>
      </c>
      <c r="U25" s="1">
        <v>10</v>
      </c>
      <c r="V25" s="1">
        <v>10</v>
      </c>
      <c r="W25">
        <f t="shared" si="1"/>
        <v>1</v>
      </c>
      <c r="X25">
        <f t="shared" si="2"/>
        <v>100</v>
      </c>
      <c r="Y25">
        <f t="shared" si="3"/>
        <v>100</v>
      </c>
      <c r="Z25">
        <f t="shared" si="4"/>
        <v>10</v>
      </c>
      <c r="AA25">
        <f t="shared" si="5"/>
        <v>10</v>
      </c>
      <c r="AB25">
        <f t="shared" si="6"/>
        <v>100</v>
      </c>
      <c r="AC25">
        <f t="shared" si="7"/>
        <v>1108.5162738533434</v>
      </c>
      <c r="AE25" t="s">
        <v>92</v>
      </c>
      <c r="AF25">
        <v>39.801868025068551</v>
      </c>
      <c r="AG25">
        <v>22.413111466898467</v>
      </c>
      <c r="AH25">
        <v>1.7758296559516618</v>
      </c>
      <c r="AI25">
        <v>7.6380270242474096E-2</v>
      </c>
      <c r="AJ25">
        <v>-4.2355752855520237</v>
      </c>
      <c r="AK25">
        <v>83.839311335689132</v>
      </c>
      <c r="AL25">
        <v>-4.2355752855520237</v>
      </c>
      <c r="AM25">
        <v>83.839311335689132</v>
      </c>
    </row>
    <row r="26" spans="1:39" x14ac:dyDescent="0.2">
      <c r="A26" s="3" t="s">
        <v>51</v>
      </c>
      <c r="B26" s="3" t="s">
        <v>55</v>
      </c>
      <c r="C26" s="3" t="s">
        <v>52</v>
      </c>
      <c r="J26" s="3" t="s">
        <v>54</v>
      </c>
      <c r="K26" s="3" t="s">
        <v>1</v>
      </c>
      <c r="S26" s="1">
        <v>20</v>
      </c>
      <c r="T26" s="1">
        <v>1</v>
      </c>
      <c r="U26" s="1">
        <v>6</v>
      </c>
      <c r="V26" s="1">
        <v>10</v>
      </c>
      <c r="W26">
        <f t="shared" si="1"/>
        <v>1</v>
      </c>
      <c r="X26">
        <f t="shared" si="2"/>
        <v>36</v>
      </c>
      <c r="Y26">
        <f t="shared" si="3"/>
        <v>100</v>
      </c>
      <c r="Z26">
        <f t="shared" si="4"/>
        <v>6</v>
      </c>
      <c r="AA26">
        <f t="shared" si="5"/>
        <v>10</v>
      </c>
      <c r="AB26">
        <f t="shared" si="6"/>
        <v>60</v>
      </c>
      <c r="AC26">
        <f t="shared" si="7"/>
        <v>709.51169116408335</v>
      </c>
      <c r="AE26" t="s">
        <v>93</v>
      </c>
      <c r="AF26">
        <v>16.792308096949814</v>
      </c>
      <c r="AG26">
        <v>25.713385685693861</v>
      </c>
      <c r="AH26">
        <v>0.65305706149356046</v>
      </c>
      <c r="AI26">
        <v>0.51402515853896991</v>
      </c>
      <c r="AJ26">
        <v>-33.72953783819473</v>
      </c>
      <c r="AK26">
        <v>67.314154032094365</v>
      </c>
      <c r="AL26">
        <v>-33.72953783819473</v>
      </c>
      <c r="AM26">
        <v>67.314154032094365</v>
      </c>
    </row>
    <row r="27" spans="1:39" ht="17" thickBot="1" x14ac:dyDescent="0.25">
      <c r="A27">
        <v>1</v>
      </c>
      <c r="B27">
        <v>45.61785756841941</v>
      </c>
      <c r="C27">
        <v>-30.61785756841941</v>
      </c>
      <c r="D27">
        <f xml:space="preserve"> ABS(C27)</f>
        <v>30.61785756841941</v>
      </c>
      <c r="E27">
        <f>D27/'Goods review'!B2</f>
        <v>2.0411905045612939</v>
      </c>
      <c r="F27">
        <f>C27^2</f>
        <v>937.45320208001772</v>
      </c>
      <c r="J27">
        <v>0.1</v>
      </c>
      <c r="K27">
        <v>15</v>
      </c>
      <c r="S27" s="1">
        <v>20</v>
      </c>
      <c r="T27" s="1">
        <v>1</v>
      </c>
      <c r="U27" s="1">
        <v>8</v>
      </c>
      <c r="V27" s="1">
        <v>9</v>
      </c>
      <c r="W27">
        <f t="shared" si="1"/>
        <v>1</v>
      </c>
      <c r="X27">
        <f t="shared" si="2"/>
        <v>64</v>
      </c>
      <c r="Y27">
        <f t="shared" si="3"/>
        <v>81</v>
      </c>
      <c r="Z27">
        <f t="shared" si="4"/>
        <v>8</v>
      </c>
      <c r="AA27">
        <f t="shared" si="5"/>
        <v>9</v>
      </c>
      <c r="AB27">
        <f t="shared" si="6"/>
        <v>72</v>
      </c>
      <c r="AC27">
        <f t="shared" si="7"/>
        <v>732.68585020777346</v>
      </c>
      <c r="AE27" s="2" t="s">
        <v>94</v>
      </c>
      <c r="AF27" s="2">
        <v>21.000643775920746</v>
      </c>
      <c r="AG27" s="2">
        <v>5.255433338829433</v>
      </c>
      <c r="AH27" s="2">
        <v>3.9959870903049675</v>
      </c>
      <c r="AI27" s="2">
        <v>7.4310179025461636E-5</v>
      </c>
      <c r="AJ27" s="2">
        <v>10.674730389318885</v>
      </c>
      <c r="AK27" s="2">
        <v>31.326557162522608</v>
      </c>
      <c r="AL27" s="2">
        <v>10.674730389318885</v>
      </c>
      <c r="AM27" s="2">
        <v>31.326557162522608</v>
      </c>
    </row>
    <row r="28" spans="1:39" x14ac:dyDescent="0.2">
      <c r="A28">
        <v>2</v>
      </c>
      <c r="B28">
        <v>42.506384669098807</v>
      </c>
      <c r="C28">
        <v>-27.506384669098807</v>
      </c>
      <c r="D28">
        <f t="shared" ref="D28:D91" si="8" xml:space="preserve"> ABS(C28)</f>
        <v>27.506384669098807</v>
      </c>
      <c r="E28">
        <f>D28/'Goods review'!B3</f>
        <v>1.8337589779399204</v>
      </c>
      <c r="F28">
        <f>C28^2</f>
        <v>756.60119756443385</v>
      </c>
      <c r="G28">
        <f>(C28-C27)^2</f>
        <v>9.681263603206558</v>
      </c>
      <c r="J28">
        <v>0.30000000000000004</v>
      </c>
      <c r="K28">
        <v>15</v>
      </c>
      <c r="S28" s="1">
        <v>21</v>
      </c>
      <c r="T28" s="1">
        <v>1</v>
      </c>
      <c r="U28" s="1">
        <v>7</v>
      </c>
      <c r="V28" s="1">
        <v>10</v>
      </c>
      <c r="W28">
        <f t="shared" si="1"/>
        <v>1</v>
      </c>
      <c r="X28">
        <f t="shared" si="2"/>
        <v>49</v>
      </c>
      <c r="Y28">
        <f t="shared" si="3"/>
        <v>100</v>
      </c>
      <c r="Z28">
        <f t="shared" si="4"/>
        <v>7</v>
      </c>
      <c r="AA28">
        <f t="shared" si="5"/>
        <v>10</v>
      </c>
      <c r="AB28">
        <f t="shared" si="6"/>
        <v>70</v>
      </c>
      <c r="AC28">
        <f t="shared" si="7"/>
        <v>745.3496517770642</v>
      </c>
    </row>
    <row r="29" spans="1:39" x14ac:dyDescent="0.2">
      <c r="A29">
        <v>3</v>
      </c>
      <c r="B29">
        <v>50.397034107194045</v>
      </c>
      <c r="C29">
        <v>-35.397034107194045</v>
      </c>
      <c r="D29">
        <f t="shared" si="8"/>
        <v>35.397034107194045</v>
      </c>
      <c r="E29">
        <f>D29/'Goods review'!B4</f>
        <v>2.3598022738129365</v>
      </c>
      <c r="F29">
        <f t="shared" ref="F29:F92" si="9">C29^2</f>
        <v>1252.9500235858586</v>
      </c>
      <c r="G29">
        <f t="shared" ref="G29:G92" si="10">(C29-C28)^2</f>
        <v>62.262348554912698</v>
      </c>
      <c r="J29">
        <v>0.5</v>
      </c>
      <c r="K29">
        <v>15</v>
      </c>
      <c r="S29" s="1">
        <v>21</v>
      </c>
      <c r="T29" s="1">
        <v>1</v>
      </c>
      <c r="U29" s="1">
        <v>7</v>
      </c>
      <c r="V29" s="1">
        <v>10</v>
      </c>
      <c r="W29">
        <f t="shared" si="1"/>
        <v>1</v>
      </c>
      <c r="X29">
        <f t="shared" si="2"/>
        <v>49</v>
      </c>
      <c r="Y29">
        <f t="shared" si="3"/>
        <v>100</v>
      </c>
      <c r="Z29">
        <f t="shared" si="4"/>
        <v>7</v>
      </c>
      <c r="AA29">
        <f t="shared" si="5"/>
        <v>10</v>
      </c>
      <c r="AB29">
        <f t="shared" si="6"/>
        <v>70</v>
      </c>
      <c r="AC29">
        <f t="shared" si="7"/>
        <v>745.3496517770642</v>
      </c>
    </row>
    <row r="30" spans="1:39" x14ac:dyDescent="0.2">
      <c r="A30">
        <v>4</v>
      </c>
      <c r="B30">
        <v>28.019615088022356</v>
      </c>
      <c r="C30">
        <v>-13.019615088022356</v>
      </c>
      <c r="D30">
        <f t="shared" si="8"/>
        <v>13.019615088022356</v>
      </c>
      <c r="E30">
        <f>D30/'Goods review'!B5</f>
        <v>0.86797433920149036</v>
      </c>
      <c r="F30">
        <f t="shared" si="9"/>
        <v>169.51037704025936</v>
      </c>
      <c r="G30">
        <f t="shared" si="10"/>
        <v>500.74888195958687</v>
      </c>
      <c r="J30">
        <v>0.70000000000000007</v>
      </c>
      <c r="K30">
        <v>15</v>
      </c>
      <c r="S30" s="1">
        <v>21</v>
      </c>
      <c r="T30" s="1">
        <v>0</v>
      </c>
      <c r="U30" s="1">
        <v>10</v>
      </c>
      <c r="V30" s="1">
        <v>10</v>
      </c>
      <c r="W30">
        <f t="shared" si="1"/>
        <v>0</v>
      </c>
      <c r="X30">
        <f t="shared" si="2"/>
        <v>100</v>
      </c>
      <c r="Y30">
        <f t="shared" si="3"/>
        <v>100</v>
      </c>
      <c r="Z30">
        <f t="shared" si="4"/>
        <v>0</v>
      </c>
      <c r="AA30">
        <f t="shared" si="5"/>
        <v>0</v>
      </c>
      <c r="AB30">
        <f t="shared" si="6"/>
        <v>100</v>
      </c>
      <c r="AC30">
        <f t="shared" si="7"/>
        <v>606.03891125898485</v>
      </c>
    </row>
    <row r="31" spans="1:39" x14ac:dyDescent="0.2">
      <c r="A31">
        <v>5</v>
      </c>
      <c r="B31">
        <v>37.944598912256865</v>
      </c>
      <c r="C31">
        <v>-22.944598912256865</v>
      </c>
      <c r="D31">
        <f t="shared" si="8"/>
        <v>22.944598912256865</v>
      </c>
      <c r="E31">
        <f>D31/'Goods review'!B6</f>
        <v>1.5296399274837911</v>
      </c>
      <c r="F31">
        <f t="shared" si="9"/>
        <v>526.45461924433891</v>
      </c>
      <c r="G31">
        <f t="shared" si="10"/>
        <v>98.505303911316659</v>
      </c>
      <c r="J31">
        <v>0.9</v>
      </c>
      <c r="K31">
        <v>15</v>
      </c>
      <c r="S31" s="1">
        <v>21</v>
      </c>
      <c r="T31" s="1">
        <v>0</v>
      </c>
      <c r="U31" s="1">
        <v>5</v>
      </c>
      <c r="V31" s="1">
        <v>7</v>
      </c>
      <c r="W31">
        <f t="shared" si="1"/>
        <v>0</v>
      </c>
      <c r="X31">
        <f t="shared" si="2"/>
        <v>25</v>
      </c>
      <c r="Y31">
        <f t="shared" si="3"/>
        <v>49</v>
      </c>
      <c r="Z31">
        <f t="shared" si="4"/>
        <v>0</v>
      </c>
      <c r="AA31">
        <f t="shared" si="5"/>
        <v>0</v>
      </c>
      <c r="AB31">
        <f t="shared" si="6"/>
        <v>35</v>
      </c>
      <c r="AC31">
        <f t="shared" si="7"/>
        <v>57.815289797912953</v>
      </c>
    </row>
    <row r="32" spans="1:39" x14ac:dyDescent="0.2">
      <c r="A32">
        <v>6</v>
      </c>
      <c r="B32">
        <v>30.699578222304943</v>
      </c>
      <c r="C32">
        <v>-14.699578222304943</v>
      </c>
      <c r="D32">
        <f t="shared" si="8"/>
        <v>14.699578222304943</v>
      </c>
      <c r="E32">
        <f>D32/'Goods review'!B7</f>
        <v>0.91872363889405895</v>
      </c>
      <c r="F32">
        <f t="shared" si="9"/>
        <v>216.07759991366174</v>
      </c>
      <c r="G32">
        <f t="shared" si="10"/>
        <v>67.980366177735263</v>
      </c>
      <c r="J32">
        <v>1.1000000000000001</v>
      </c>
      <c r="K32">
        <v>16</v>
      </c>
      <c r="S32" s="1">
        <v>21</v>
      </c>
      <c r="T32" s="1">
        <v>0</v>
      </c>
      <c r="U32" s="1">
        <v>6</v>
      </c>
      <c r="V32" s="1">
        <v>8</v>
      </c>
      <c r="W32">
        <f t="shared" si="1"/>
        <v>0</v>
      </c>
      <c r="X32">
        <f t="shared" si="2"/>
        <v>36</v>
      </c>
      <c r="Y32">
        <f t="shared" si="3"/>
        <v>64</v>
      </c>
      <c r="Z32">
        <f t="shared" si="4"/>
        <v>0</v>
      </c>
      <c r="AA32">
        <f t="shared" si="5"/>
        <v>0</v>
      </c>
      <c r="AB32">
        <f t="shared" si="6"/>
        <v>48</v>
      </c>
      <c r="AC32">
        <f t="shared" si="7"/>
        <v>147.99750152522199</v>
      </c>
    </row>
    <row r="33" spans="1:29" x14ac:dyDescent="0.2">
      <c r="A33">
        <v>7</v>
      </c>
      <c r="B33">
        <v>37.295698365286157</v>
      </c>
      <c r="C33">
        <v>-21.295698365286157</v>
      </c>
      <c r="D33">
        <f t="shared" si="8"/>
        <v>21.295698365286157</v>
      </c>
      <c r="E33">
        <f>D33/'Goods review'!B8</f>
        <v>1.3309811478303848</v>
      </c>
      <c r="F33">
        <f t="shared" si="9"/>
        <v>453.5067688652515</v>
      </c>
      <c r="G33">
        <f t="shared" si="10"/>
        <v>43.508800940642502</v>
      </c>
      <c r="J33">
        <v>1.3000000000000003</v>
      </c>
      <c r="K33">
        <v>16</v>
      </c>
      <c r="S33" s="1">
        <v>21</v>
      </c>
      <c r="T33" s="1">
        <v>1</v>
      </c>
      <c r="U33" s="1">
        <v>7</v>
      </c>
      <c r="V33" s="1">
        <v>8</v>
      </c>
      <c r="W33">
        <f t="shared" si="1"/>
        <v>1</v>
      </c>
      <c r="X33">
        <f t="shared" si="2"/>
        <v>49</v>
      </c>
      <c r="Y33">
        <f t="shared" si="3"/>
        <v>64</v>
      </c>
      <c r="Z33">
        <f t="shared" si="4"/>
        <v>7</v>
      </c>
      <c r="AA33">
        <f t="shared" si="5"/>
        <v>8</v>
      </c>
      <c r="AB33">
        <f t="shared" si="6"/>
        <v>56</v>
      </c>
      <c r="AC33">
        <f t="shared" si="7"/>
        <v>462.52458153524822</v>
      </c>
    </row>
    <row r="34" spans="1:29" x14ac:dyDescent="0.2">
      <c r="A34">
        <v>8</v>
      </c>
      <c r="B34">
        <v>50.397034107194045</v>
      </c>
      <c r="C34">
        <v>-34.397034107194045</v>
      </c>
      <c r="D34">
        <f t="shared" si="8"/>
        <v>34.397034107194045</v>
      </c>
      <c r="E34">
        <f>D34/'Goods review'!B9</f>
        <v>2.1498146316996278</v>
      </c>
      <c r="F34">
        <f t="shared" si="9"/>
        <v>1183.1559553714706</v>
      </c>
      <c r="G34">
        <f t="shared" si="10"/>
        <v>171.64499822219312</v>
      </c>
      <c r="J34">
        <v>1.5000000000000002</v>
      </c>
      <c r="K34">
        <v>16</v>
      </c>
      <c r="S34" s="1">
        <v>21</v>
      </c>
      <c r="T34" s="1">
        <v>1</v>
      </c>
      <c r="U34" s="1">
        <v>6</v>
      </c>
      <c r="V34" s="1">
        <v>9</v>
      </c>
      <c r="W34">
        <f t="shared" si="1"/>
        <v>1</v>
      </c>
      <c r="X34">
        <f t="shared" si="2"/>
        <v>36</v>
      </c>
      <c r="Y34">
        <f t="shared" si="3"/>
        <v>81</v>
      </c>
      <c r="Z34">
        <f t="shared" si="4"/>
        <v>6</v>
      </c>
      <c r="AA34">
        <f t="shared" si="5"/>
        <v>9</v>
      </c>
      <c r="AB34">
        <f t="shared" si="6"/>
        <v>54</v>
      </c>
      <c r="AC34">
        <f t="shared" si="7"/>
        <v>517.07607122898798</v>
      </c>
    </row>
    <row r="35" spans="1:29" x14ac:dyDescent="0.2">
      <c r="A35">
        <v>9</v>
      </c>
      <c r="B35">
        <v>36.062776289697517</v>
      </c>
      <c r="C35">
        <v>-20.062776289697517</v>
      </c>
      <c r="D35">
        <f t="shared" si="8"/>
        <v>20.062776289697517</v>
      </c>
      <c r="E35">
        <f>D35/'Goods review'!B10</f>
        <v>1.2539235181060948</v>
      </c>
      <c r="F35">
        <f t="shared" si="9"/>
        <v>402.51499245044886</v>
      </c>
      <c r="G35">
        <f t="shared" si="10"/>
        <v>205.47094717846034</v>
      </c>
      <c r="J35">
        <v>1.7000000000000002</v>
      </c>
      <c r="K35">
        <v>16</v>
      </c>
      <c r="S35" s="1">
        <v>21</v>
      </c>
      <c r="T35" s="1">
        <v>1</v>
      </c>
      <c r="U35" s="1">
        <v>10</v>
      </c>
      <c r="V35" s="1">
        <v>6</v>
      </c>
      <c r="W35">
        <f t="shared" si="1"/>
        <v>1</v>
      </c>
      <c r="X35">
        <f t="shared" si="2"/>
        <v>100</v>
      </c>
      <c r="Y35">
        <f t="shared" si="3"/>
        <v>36</v>
      </c>
      <c r="Z35">
        <f t="shared" si="4"/>
        <v>10</v>
      </c>
      <c r="AA35">
        <f t="shared" si="5"/>
        <v>6</v>
      </c>
      <c r="AB35">
        <f t="shared" si="6"/>
        <v>60</v>
      </c>
      <c r="AC35">
        <f t="shared" si="7"/>
        <v>428.69588036824399</v>
      </c>
    </row>
    <row r="36" spans="1:29" x14ac:dyDescent="0.2">
      <c r="A36">
        <v>10</v>
      </c>
      <c r="B36">
        <v>49.965524342156037</v>
      </c>
      <c r="C36">
        <v>-32.965524342156037</v>
      </c>
      <c r="D36">
        <f t="shared" si="8"/>
        <v>32.965524342156037</v>
      </c>
      <c r="E36">
        <f>D36/'Goods review'!B11</f>
        <v>1.9391484907150609</v>
      </c>
      <c r="F36">
        <f t="shared" si="9"/>
        <v>1086.7257951532822</v>
      </c>
      <c r="G36">
        <f t="shared" si="10"/>
        <v>166.48090730522213</v>
      </c>
      <c r="J36">
        <v>1.9000000000000001</v>
      </c>
      <c r="K36">
        <v>17</v>
      </c>
      <c r="S36" s="1">
        <v>21</v>
      </c>
      <c r="T36" s="1">
        <v>1</v>
      </c>
      <c r="U36" s="1">
        <v>4</v>
      </c>
      <c r="V36" s="1">
        <v>6</v>
      </c>
      <c r="W36">
        <f t="shared" si="1"/>
        <v>1</v>
      </c>
      <c r="X36">
        <f t="shared" si="2"/>
        <v>16</v>
      </c>
      <c r="Y36">
        <f t="shared" si="3"/>
        <v>36</v>
      </c>
      <c r="Z36">
        <f t="shared" si="4"/>
        <v>4</v>
      </c>
      <c r="AA36">
        <f t="shared" si="5"/>
        <v>6</v>
      </c>
      <c r="AB36">
        <f t="shared" si="6"/>
        <v>24</v>
      </c>
      <c r="AC36">
        <f t="shared" si="7"/>
        <v>114.88369800920242</v>
      </c>
    </row>
    <row r="37" spans="1:29" x14ac:dyDescent="0.2">
      <c r="A37">
        <v>11</v>
      </c>
      <c r="B37">
        <v>41.27346259351016</v>
      </c>
      <c r="C37">
        <v>-24.27346259351016</v>
      </c>
      <c r="D37">
        <f t="shared" si="8"/>
        <v>24.27346259351016</v>
      </c>
      <c r="E37">
        <f>D37/'Goods review'!B12</f>
        <v>1.4278507407947154</v>
      </c>
      <c r="F37">
        <f t="shared" si="9"/>
        <v>589.20098627853702</v>
      </c>
      <c r="G37">
        <f t="shared" si="10"/>
        <v>75.551937442272816</v>
      </c>
      <c r="J37">
        <v>2.1</v>
      </c>
      <c r="K37">
        <v>17</v>
      </c>
      <c r="S37" s="1">
        <v>21</v>
      </c>
      <c r="T37" s="1">
        <v>1</v>
      </c>
      <c r="U37" s="1">
        <v>2</v>
      </c>
      <c r="V37" s="1">
        <v>10</v>
      </c>
      <c r="W37">
        <f t="shared" si="1"/>
        <v>1</v>
      </c>
      <c r="X37">
        <f t="shared" si="2"/>
        <v>4</v>
      </c>
      <c r="Y37">
        <f t="shared" si="3"/>
        <v>100</v>
      </c>
      <c r="Z37">
        <f t="shared" si="4"/>
        <v>2</v>
      </c>
      <c r="AA37">
        <f t="shared" si="5"/>
        <v>10</v>
      </c>
      <c r="AB37">
        <f t="shared" si="6"/>
        <v>20</v>
      </c>
      <c r="AC37">
        <f t="shared" si="7"/>
        <v>360.19990914496964</v>
      </c>
    </row>
    <row r="38" spans="1:29" x14ac:dyDescent="0.2">
      <c r="A38">
        <v>12</v>
      </c>
      <c r="B38">
        <v>49.965524342156037</v>
      </c>
      <c r="C38">
        <v>-32.965524342156037</v>
      </c>
      <c r="D38">
        <f t="shared" si="8"/>
        <v>32.965524342156037</v>
      </c>
      <c r="E38">
        <f>D38/'Goods review'!B13</f>
        <v>1.9391484907150609</v>
      </c>
      <c r="F38">
        <f t="shared" si="9"/>
        <v>1086.7257951532822</v>
      </c>
      <c r="G38">
        <f t="shared" si="10"/>
        <v>75.551937442272816</v>
      </c>
      <c r="J38">
        <v>2.3000000000000003</v>
      </c>
      <c r="K38">
        <v>17</v>
      </c>
      <c r="S38" s="1">
        <v>21</v>
      </c>
      <c r="T38" s="1">
        <v>1</v>
      </c>
      <c r="U38" s="1">
        <v>7</v>
      </c>
      <c r="V38" s="1">
        <v>10</v>
      </c>
      <c r="W38">
        <f t="shared" si="1"/>
        <v>1</v>
      </c>
      <c r="X38">
        <f t="shared" si="2"/>
        <v>49</v>
      </c>
      <c r="Y38">
        <f t="shared" si="3"/>
        <v>100</v>
      </c>
      <c r="Z38">
        <f t="shared" si="4"/>
        <v>7</v>
      </c>
      <c r="AA38">
        <f t="shared" si="5"/>
        <v>10</v>
      </c>
      <c r="AB38">
        <f t="shared" si="6"/>
        <v>70</v>
      </c>
      <c r="AC38">
        <f t="shared" si="7"/>
        <v>745.3496517770642</v>
      </c>
    </row>
    <row r="39" spans="1:29" x14ac:dyDescent="0.2">
      <c r="A39">
        <v>13</v>
      </c>
      <c r="B39">
        <v>37.295698365286157</v>
      </c>
      <c r="C39">
        <v>-20.295698365286157</v>
      </c>
      <c r="D39">
        <f t="shared" si="8"/>
        <v>20.295698365286157</v>
      </c>
      <c r="E39">
        <f>D39/'Goods review'!B14</f>
        <v>1.193864609722715</v>
      </c>
      <c r="F39">
        <f t="shared" si="9"/>
        <v>411.91537213467916</v>
      </c>
      <c r="G39">
        <f t="shared" si="10"/>
        <v>160.52449028416683</v>
      </c>
      <c r="J39">
        <v>2.5000000000000004</v>
      </c>
      <c r="K39">
        <v>17</v>
      </c>
      <c r="S39" s="1">
        <v>21</v>
      </c>
      <c r="T39" s="1">
        <v>1</v>
      </c>
      <c r="U39" s="1">
        <v>7</v>
      </c>
      <c r="V39" s="1">
        <v>8</v>
      </c>
      <c r="W39">
        <f t="shared" si="1"/>
        <v>1</v>
      </c>
      <c r="X39">
        <f t="shared" si="2"/>
        <v>49</v>
      </c>
      <c r="Y39">
        <f t="shared" si="3"/>
        <v>64</v>
      </c>
      <c r="Z39">
        <f t="shared" si="4"/>
        <v>7</v>
      </c>
      <c r="AA39">
        <f t="shared" si="5"/>
        <v>8</v>
      </c>
      <c r="AB39">
        <f t="shared" si="6"/>
        <v>56</v>
      </c>
      <c r="AC39">
        <f t="shared" si="7"/>
        <v>462.52458153524822</v>
      </c>
    </row>
    <row r="40" spans="1:29" x14ac:dyDescent="0.2">
      <c r="A40">
        <v>14</v>
      </c>
      <c r="B40">
        <v>39.177520987845504</v>
      </c>
      <c r="C40">
        <v>-21.177520987845504</v>
      </c>
      <c r="D40">
        <f t="shared" si="8"/>
        <v>21.177520987845504</v>
      </c>
      <c r="E40">
        <f>D40/'Goods review'!B15</f>
        <v>1.1765289437691946</v>
      </c>
      <c r="F40">
        <f t="shared" si="9"/>
        <v>448.48739519063685</v>
      </c>
      <c r="G40">
        <f t="shared" si="10"/>
        <v>0.77761113765744583</v>
      </c>
      <c r="J40">
        <v>2.7</v>
      </c>
      <c r="K40">
        <v>18</v>
      </c>
      <c r="S40" s="1">
        <v>21</v>
      </c>
      <c r="T40" s="1">
        <v>1</v>
      </c>
      <c r="U40" s="1">
        <v>10</v>
      </c>
      <c r="V40" s="1">
        <v>6</v>
      </c>
      <c r="W40">
        <f t="shared" si="1"/>
        <v>1</v>
      </c>
      <c r="X40">
        <f t="shared" si="2"/>
        <v>100</v>
      </c>
      <c r="Y40">
        <f t="shared" si="3"/>
        <v>36</v>
      </c>
      <c r="Z40">
        <f t="shared" si="4"/>
        <v>10</v>
      </c>
      <c r="AA40">
        <f t="shared" si="5"/>
        <v>6</v>
      </c>
      <c r="AB40">
        <f t="shared" si="6"/>
        <v>60</v>
      </c>
      <c r="AC40">
        <f t="shared" si="7"/>
        <v>428.69588036824399</v>
      </c>
    </row>
    <row r="41" spans="1:29" x14ac:dyDescent="0.2">
      <c r="A41">
        <v>15</v>
      </c>
      <c r="B41">
        <v>49.965524342156037</v>
      </c>
      <c r="C41">
        <v>-31.965524342156037</v>
      </c>
      <c r="D41">
        <f t="shared" si="8"/>
        <v>31.965524342156037</v>
      </c>
      <c r="E41">
        <f>D41/'Goods review'!B16</f>
        <v>1.7758624634531133</v>
      </c>
      <c r="F41">
        <f t="shared" si="9"/>
        <v>1021.7947464689702</v>
      </c>
      <c r="G41">
        <f t="shared" si="10"/>
        <v>116.38101637261531</v>
      </c>
      <c r="J41">
        <v>2.9000000000000004</v>
      </c>
      <c r="K41">
        <v>18</v>
      </c>
      <c r="S41" s="1">
        <v>21</v>
      </c>
      <c r="T41" s="1">
        <v>1</v>
      </c>
      <c r="U41" s="1">
        <v>8</v>
      </c>
      <c r="V41" s="1">
        <v>9</v>
      </c>
      <c r="W41">
        <f t="shared" si="1"/>
        <v>1</v>
      </c>
      <c r="X41">
        <f t="shared" si="2"/>
        <v>64</v>
      </c>
      <c r="Y41">
        <f t="shared" si="3"/>
        <v>81</v>
      </c>
      <c r="Z41">
        <f t="shared" si="4"/>
        <v>8</v>
      </c>
      <c r="AA41">
        <f t="shared" si="5"/>
        <v>9</v>
      </c>
      <c r="AB41">
        <f t="shared" si="6"/>
        <v>72</v>
      </c>
      <c r="AC41">
        <f t="shared" si="7"/>
        <v>679.54950935589193</v>
      </c>
    </row>
    <row r="42" spans="1:29" x14ac:dyDescent="0.2">
      <c r="A42">
        <v>16</v>
      </c>
      <c r="B42">
        <v>41.704972358548176</v>
      </c>
      <c r="C42">
        <v>-22.704972358548176</v>
      </c>
      <c r="D42">
        <f t="shared" si="8"/>
        <v>22.704972358548176</v>
      </c>
      <c r="E42">
        <f>D42/'Goods review'!B17</f>
        <v>1.1949985451867462</v>
      </c>
      <c r="F42">
        <f t="shared" si="9"/>
        <v>515.51576980243669</v>
      </c>
      <c r="G42">
        <f t="shared" si="10"/>
        <v>85.757823041103492</v>
      </c>
      <c r="J42">
        <v>3.1</v>
      </c>
      <c r="K42">
        <v>19</v>
      </c>
      <c r="S42" s="1">
        <v>21</v>
      </c>
      <c r="T42" s="1">
        <v>1</v>
      </c>
      <c r="U42" s="1">
        <v>5</v>
      </c>
      <c r="V42" s="1">
        <v>8</v>
      </c>
      <c r="W42">
        <f t="shared" si="1"/>
        <v>1</v>
      </c>
      <c r="X42">
        <f t="shared" si="2"/>
        <v>25</v>
      </c>
      <c r="Y42">
        <f t="shared" si="3"/>
        <v>64</v>
      </c>
      <c r="Z42">
        <f t="shared" si="4"/>
        <v>5</v>
      </c>
      <c r="AA42">
        <f t="shared" si="5"/>
        <v>8</v>
      </c>
      <c r="AB42">
        <f t="shared" si="6"/>
        <v>40</v>
      </c>
      <c r="AC42">
        <f t="shared" si="7"/>
        <v>330.42226926356381</v>
      </c>
    </row>
    <row r="43" spans="1:29" x14ac:dyDescent="0.2">
      <c r="A43">
        <v>17</v>
      </c>
      <c r="B43">
        <v>27.58810532298434</v>
      </c>
      <c r="C43">
        <v>-8.5881053229843403</v>
      </c>
      <c r="D43">
        <f t="shared" si="8"/>
        <v>8.5881053229843403</v>
      </c>
      <c r="E43">
        <f>D43/'Goods review'!B18</f>
        <v>0.45200554331496529</v>
      </c>
      <c r="F43">
        <f t="shared" si="9"/>
        <v>73.755553038671962</v>
      </c>
      <c r="G43">
        <f t="shared" si="10"/>
        <v>199.28593489978888</v>
      </c>
      <c r="J43">
        <v>3.3000000000000003</v>
      </c>
      <c r="K43">
        <v>19</v>
      </c>
      <c r="S43" s="1">
        <v>21</v>
      </c>
      <c r="T43" s="1">
        <v>1</v>
      </c>
      <c r="U43" s="1">
        <v>5</v>
      </c>
      <c r="V43" s="1">
        <v>6</v>
      </c>
      <c r="W43">
        <f t="shared" si="1"/>
        <v>1</v>
      </c>
      <c r="X43">
        <f t="shared" si="2"/>
        <v>25</v>
      </c>
      <c r="Y43">
        <f t="shared" si="3"/>
        <v>36</v>
      </c>
      <c r="Z43">
        <f t="shared" si="4"/>
        <v>5</v>
      </c>
      <c r="AA43">
        <f t="shared" si="5"/>
        <v>6</v>
      </c>
      <c r="AB43">
        <f t="shared" si="6"/>
        <v>30</v>
      </c>
      <c r="AC43">
        <f t="shared" si="7"/>
        <v>153.33406164191686</v>
      </c>
    </row>
    <row r="44" spans="1:29" x14ac:dyDescent="0.2">
      <c r="A44">
        <v>18</v>
      </c>
      <c r="B44">
        <v>38.960130205912805</v>
      </c>
      <c r="C44">
        <v>-19.960130205912805</v>
      </c>
      <c r="D44">
        <f t="shared" si="8"/>
        <v>19.960130205912805</v>
      </c>
      <c r="E44">
        <f>D44/'Goods review'!B19</f>
        <v>1.0505331687322528</v>
      </c>
      <c r="F44">
        <f t="shared" si="9"/>
        <v>398.40679783699272</v>
      </c>
      <c r="G44">
        <f t="shared" si="10"/>
        <v>129.32294993794414</v>
      </c>
      <c r="J44">
        <v>3.5000000000000004</v>
      </c>
      <c r="K44">
        <v>19</v>
      </c>
      <c r="S44" s="1">
        <v>22</v>
      </c>
      <c r="T44" s="1">
        <v>0</v>
      </c>
      <c r="U44" s="1">
        <v>10</v>
      </c>
      <c r="V44" s="1">
        <v>8</v>
      </c>
      <c r="W44">
        <f t="shared" si="1"/>
        <v>0</v>
      </c>
      <c r="X44">
        <f t="shared" si="2"/>
        <v>100</v>
      </c>
      <c r="Y44">
        <f t="shared" si="3"/>
        <v>64</v>
      </c>
      <c r="Z44">
        <f t="shared" si="4"/>
        <v>0</v>
      </c>
      <c r="AA44">
        <f t="shared" si="5"/>
        <v>0</v>
      </c>
      <c r="AB44">
        <f t="shared" si="6"/>
        <v>80</v>
      </c>
      <c r="AC44">
        <f t="shared" si="7"/>
        <v>317.66466651147863</v>
      </c>
    </row>
    <row r="45" spans="1:29" x14ac:dyDescent="0.2">
      <c r="A45">
        <v>19</v>
      </c>
      <c r="B45">
        <v>36.494286054735525</v>
      </c>
      <c r="C45">
        <v>-17.494286054735525</v>
      </c>
      <c r="D45">
        <f t="shared" si="8"/>
        <v>17.494286054735525</v>
      </c>
      <c r="E45">
        <f>D45/'Goods review'!B20</f>
        <v>0.92075189761765919</v>
      </c>
      <c r="F45">
        <f t="shared" si="9"/>
        <v>306.05004456491389</v>
      </c>
      <c r="G45">
        <f t="shared" si="10"/>
        <v>6.0803873778951969</v>
      </c>
      <c r="J45">
        <v>3.7</v>
      </c>
      <c r="K45">
        <v>19</v>
      </c>
      <c r="S45" s="1">
        <v>22</v>
      </c>
      <c r="T45" s="1">
        <v>1</v>
      </c>
      <c r="U45" s="1">
        <v>5</v>
      </c>
      <c r="V45" s="1">
        <v>10</v>
      </c>
      <c r="W45">
        <f t="shared" si="1"/>
        <v>1</v>
      </c>
      <c r="X45">
        <f t="shared" si="2"/>
        <v>25</v>
      </c>
      <c r="Y45">
        <f t="shared" si="3"/>
        <v>100</v>
      </c>
      <c r="Z45">
        <f t="shared" si="4"/>
        <v>5</v>
      </c>
      <c r="AA45">
        <f t="shared" si="5"/>
        <v>10</v>
      </c>
      <c r="AB45">
        <f t="shared" si="6"/>
        <v>50</v>
      </c>
      <c r="AC45">
        <f t="shared" si="7"/>
        <v>527.7232969711232</v>
      </c>
    </row>
    <row r="46" spans="1:29" x14ac:dyDescent="0.2">
      <c r="A46">
        <v>20</v>
      </c>
      <c r="B46">
        <v>35.478754761079585</v>
      </c>
      <c r="C46">
        <v>-16.478754761079585</v>
      </c>
      <c r="D46">
        <f t="shared" si="8"/>
        <v>16.478754761079585</v>
      </c>
      <c r="E46">
        <f>D46/'Goods review'!B21</f>
        <v>0.8673028821620834</v>
      </c>
      <c r="F46">
        <f t="shared" si="9"/>
        <v>271.5493584758031</v>
      </c>
      <c r="G46">
        <f t="shared" si="10"/>
        <v>1.0313038083945065</v>
      </c>
      <c r="J46">
        <v>3.9000000000000004</v>
      </c>
      <c r="K46">
        <v>19</v>
      </c>
      <c r="S46" s="1">
        <v>22</v>
      </c>
      <c r="T46" s="1">
        <v>0</v>
      </c>
      <c r="U46" s="1">
        <v>8</v>
      </c>
      <c r="V46" s="1">
        <v>2</v>
      </c>
      <c r="W46">
        <f t="shared" si="1"/>
        <v>0</v>
      </c>
      <c r="X46">
        <f t="shared" si="2"/>
        <v>64</v>
      </c>
      <c r="Y46">
        <f t="shared" si="3"/>
        <v>4</v>
      </c>
      <c r="Z46">
        <f t="shared" si="4"/>
        <v>0</v>
      </c>
      <c r="AA46">
        <f t="shared" si="5"/>
        <v>0</v>
      </c>
      <c r="AB46">
        <f t="shared" si="6"/>
        <v>16</v>
      </c>
      <c r="AC46">
        <f t="shared" si="7"/>
        <v>8.3511604443998593</v>
      </c>
    </row>
    <row r="47" spans="1:29" x14ac:dyDescent="0.2">
      <c r="A47">
        <v>21</v>
      </c>
      <c r="B47">
        <v>30.699578222304943</v>
      </c>
      <c r="C47">
        <v>-10.699578222304943</v>
      </c>
      <c r="D47">
        <f t="shared" si="8"/>
        <v>10.699578222304943</v>
      </c>
      <c r="E47">
        <f>D47/'Goods review'!B22</f>
        <v>0.5349789111152472</v>
      </c>
      <c r="F47">
        <f t="shared" si="9"/>
        <v>114.48097413522221</v>
      </c>
      <c r="G47">
        <f t="shared" si="10"/>
        <v>33.398881466323253</v>
      </c>
      <c r="J47">
        <v>4.0999999999999996</v>
      </c>
      <c r="K47">
        <v>20</v>
      </c>
      <c r="S47" s="1">
        <v>22</v>
      </c>
      <c r="T47" s="1">
        <v>0</v>
      </c>
      <c r="U47" s="1">
        <v>7</v>
      </c>
      <c r="V47" s="1">
        <v>10</v>
      </c>
      <c r="W47">
        <f t="shared" si="1"/>
        <v>0</v>
      </c>
      <c r="X47">
        <f t="shared" si="2"/>
        <v>49</v>
      </c>
      <c r="Y47">
        <f t="shared" si="3"/>
        <v>100</v>
      </c>
      <c r="Z47">
        <f t="shared" si="4"/>
        <v>0</v>
      </c>
      <c r="AA47">
        <f t="shared" si="5"/>
        <v>0</v>
      </c>
      <c r="AB47">
        <f t="shared" si="6"/>
        <v>70</v>
      </c>
      <c r="AC47">
        <f t="shared" si="7"/>
        <v>346.8743114253981</v>
      </c>
    </row>
    <row r="48" spans="1:29" x14ac:dyDescent="0.2">
      <c r="A48">
        <v>22</v>
      </c>
      <c r="B48">
        <v>36.925795819773541</v>
      </c>
      <c r="C48">
        <v>-16.925795819773541</v>
      </c>
      <c r="D48">
        <f t="shared" si="8"/>
        <v>16.925795819773541</v>
      </c>
      <c r="E48">
        <f>D48/'Goods review'!B23</f>
        <v>0.84628979098867707</v>
      </c>
      <c r="F48">
        <f t="shared" si="9"/>
        <v>286.48256413266347</v>
      </c>
      <c r="G48">
        <f t="shared" si="10"/>
        <v>38.765785571027635</v>
      </c>
      <c r="J48">
        <v>4.3</v>
      </c>
      <c r="K48">
        <v>20</v>
      </c>
      <c r="S48" s="1">
        <v>22</v>
      </c>
      <c r="T48" s="1">
        <v>1</v>
      </c>
      <c r="U48" s="1">
        <v>7</v>
      </c>
      <c r="V48" s="1">
        <v>10</v>
      </c>
      <c r="W48">
        <f t="shared" si="1"/>
        <v>1</v>
      </c>
      <c r="X48">
        <f t="shared" si="2"/>
        <v>49</v>
      </c>
      <c r="Y48">
        <f t="shared" si="3"/>
        <v>100</v>
      </c>
      <c r="Z48">
        <f t="shared" si="4"/>
        <v>7</v>
      </c>
      <c r="AA48">
        <f t="shared" si="5"/>
        <v>10</v>
      </c>
      <c r="AB48">
        <f t="shared" si="6"/>
        <v>70</v>
      </c>
      <c r="AC48">
        <f t="shared" si="7"/>
        <v>691.74746677400549</v>
      </c>
    </row>
    <row r="49" spans="1:29" x14ac:dyDescent="0.2">
      <c r="A49">
        <v>23</v>
      </c>
      <c r="B49">
        <v>33.596932138520238</v>
      </c>
      <c r="C49">
        <v>-13.596932138520238</v>
      </c>
      <c r="D49">
        <f t="shared" si="8"/>
        <v>13.596932138520238</v>
      </c>
      <c r="E49">
        <f>D49/'Goods review'!B24</f>
        <v>0.67984660692601184</v>
      </c>
      <c r="F49">
        <f t="shared" si="9"/>
        <v>184.87656357952451</v>
      </c>
      <c r="G49">
        <f t="shared" si="10"/>
        <v>11.081333408367291</v>
      </c>
      <c r="J49">
        <v>4.5</v>
      </c>
      <c r="K49">
        <v>20</v>
      </c>
      <c r="S49" s="1">
        <v>22</v>
      </c>
      <c r="T49" s="1">
        <v>1</v>
      </c>
      <c r="U49" s="1">
        <v>9</v>
      </c>
      <c r="V49" s="1">
        <v>7</v>
      </c>
      <c r="W49">
        <f t="shared" si="1"/>
        <v>1</v>
      </c>
      <c r="X49">
        <f t="shared" si="2"/>
        <v>81</v>
      </c>
      <c r="Y49">
        <f t="shared" si="3"/>
        <v>49</v>
      </c>
      <c r="Z49">
        <f t="shared" si="4"/>
        <v>9</v>
      </c>
      <c r="AA49">
        <f t="shared" si="5"/>
        <v>7</v>
      </c>
      <c r="AB49">
        <f t="shared" si="6"/>
        <v>63</v>
      </c>
      <c r="AC49">
        <f t="shared" si="7"/>
        <v>438.39542333505744</v>
      </c>
    </row>
    <row r="50" spans="1:29" x14ac:dyDescent="0.2">
      <c r="A50">
        <v>24</v>
      </c>
      <c r="B50">
        <v>53.29438802340934</v>
      </c>
      <c r="C50">
        <v>-33.29438802340934</v>
      </c>
      <c r="D50">
        <f t="shared" si="8"/>
        <v>33.29438802340934</v>
      </c>
      <c r="E50">
        <f>D50/'Goods review'!B25</f>
        <v>1.6647194011704669</v>
      </c>
      <c r="F50">
        <f t="shared" si="9"/>
        <v>1108.5162738533434</v>
      </c>
      <c r="G50">
        <f t="shared" si="10"/>
        <v>387.98976833715233</v>
      </c>
      <c r="J50">
        <v>4.7</v>
      </c>
      <c r="K50">
        <v>20</v>
      </c>
      <c r="S50" s="1">
        <v>22</v>
      </c>
      <c r="T50" s="1">
        <v>0</v>
      </c>
      <c r="U50" s="1">
        <v>4</v>
      </c>
      <c r="V50" s="1">
        <v>10</v>
      </c>
      <c r="W50">
        <f t="shared" si="1"/>
        <v>0</v>
      </c>
      <c r="X50">
        <f t="shared" si="2"/>
        <v>16</v>
      </c>
      <c r="Y50">
        <f t="shared" si="3"/>
        <v>100</v>
      </c>
      <c r="Z50">
        <f t="shared" si="4"/>
        <v>0</v>
      </c>
      <c r="AA50">
        <f t="shared" si="5"/>
        <v>0</v>
      </c>
      <c r="AB50">
        <f t="shared" si="6"/>
        <v>40</v>
      </c>
      <c r="AC50">
        <f t="shared" si="7"/>
        <v>185.81142706630291</v>
      </c>
    </row>
    <row r="51" spans="1:29" x14ac:dyDescent="0.2">
      <c r="A51">
        <v>25</v>
      </c>
      <c r="B51">
        <v>46.636660660902734</v>
      </c>
      <c r="C51">
        <v>-26.636660660902734</v>
      </c>
      <c r="D51">
        <f t="shared" si="8"/>
        <v>26.636660660902734</v>
      </c>
      <c r="E51">
        <f>D51/'Goods review'!B26</f>
        <v>1.3318330330451367</v>
      </c>
      <c r="F51">
        <f t="shared" si="9"/>
        <v>709.51169116408335</v>
      </c>
      <c r="G51">
        <f t="shared" si="10"/>
        <v>44.325333633469164</v>
      </c>
      <c r="J51">
        <v>4.9000000000000004</v>
      </c>
      <c r="K51">
        <v>20</v>
      </c>
      <c r="S51" s="1">
        <v>22</v>
      </c>
      <c r="T51" s="1">
        <v>0</v>
      </c>
      <c r="U51" s="1">
        <v>8</v>
      </c>
      <c r="V51" s="1">
        <v>9</v>
      </c>
      <c r="W51">
        <f t="shared" si="1"/>
        <v>0</v>
      </c>
      <c r="X51">
        <f t="shared" si="2"/>
        <v>64</v>
      </c>
      <c r="Y51">
        <f t="shared" si="3"/>
        <v>81</v>
      </c>
      <c r="Z51">
        <f t="shared" si="4"/>
        <v>0</v>
      </c>
      <c r="AA51">
        <f t="shared" si="5"/>
        <v>0</v>
      </c>
      <c r="AB51">
        <f t="shared" si="6"/>
        <v>72</v>
      </c>
      <c r="AC51">
        <f t="shared" si="7"/>
        <v>302.46914087917423</v>
      </c>
    </row>
    <row r="52" spans="1:29" x14ac:dyDescent="0.2">
      <c r="A52">
        <v>26</v>
      </c>
      <c r="B52">
        <v>47.06817042594075</v>
      </c>
      <c r="C52">
        <v>-27.06817042594075</v>
      </c>
      <c r="D52">
        <f t="shared" si="8"/>
        <v>27.06817042594075</v>
      </c>
      <c r="E52">
        <f>D52/'Goods review'!B27</f>
        <v>1.3534085212970375</v>
      </c>
      <c r="F52">
        <f t="shared" si="9"/>
        <v>732.68585020777346</v>
      </c>
      <c r="G52">
        <f t="shared" si="10"/>
        <v>0.18620067732316317</v>
      </c>
      <c r="J52">
        <v>5.0999999999999996</v>
      </c>
      <c r="K52">
        <v>20</v>
      </c>
      <c r="S52" s="1">
        <v>22</v>
      </c>
      <c r="T52" s="1">
        <v>0</v>
      </c>
      <c r="U52" s="1">
        <v>4</v>
      </c>
      <c r="V52" s="1">
        <v>10</v>
      </c>
      <c r="W52">
        <f t="shared" si="1"/>
        <v>0</v>
      </c>
      <c r="X52">
        <f t="shared" si="2"/>
        <v>16</v>
      </c>
      <c r="Y52">
        <f t="shared" si="3"/>
        <v>100</v>
      </c>
      <c r="Z52">
        <f t="shared" si="4"/>
        <v>0</v>
      </c>
      <c r="AA52">
        <f t="shared" si="5"/>
        <v>0</v>
      </c>
      <c r="AB52">
        <f t="shared" si="6"/>
        <v>40</v>
      </c>
      <c r="AC52">
        <f t="shared" si="7"/>
        <v>185.81142706630291</v>
      </c>
    </row>
    <row r="53" spans="1:29" x14ac:dyDescent="0.2">
      <c r="A53">
        <v>27</v>
      </c>
      <c r="B53">
        <v>48.301092501529389</v>
      </c>
      <c r="C53">
        <v>-27.301092501529389</v>
      </c>
      <c r="D53">
        <f t="shared" si="8"/>
        <v>27.301092501529389</v>
      </c>
      <c r="E53">
        <f>D53/'Goods review'!B28</f>
        <v>1.3000520238823519</v>
      </c>
      <c r="F53">
        <f t="shared" si="9"/>
        <v>745.3496517770642</v>
      </c>
      <c r="G53">
        <f t="shared" si="10"/>
        <v>5.4252693296519959E-2</v>
      </c>
      <c r="J53">
        <v>5.3</v>
      </c>
      <c r="K53">
        <v>21</v>
      </c>
      <c r="S53" s="1">
        <v>22</v>
      </c>
      <c r="T53" s="1">
        <v>1</v>
      </c>
      <c r="U53" s="1">
        <v>6</v>
      </c>
      <c r="V53" s="1">
        <v>8</v>
      </c>
      <c r="W53">
        <f t="shared" si="1"/>
        <v>1</v>
      </c>
      <c r="X53">
        <f t="shared" si="2"/>
        <v>36</v>
      </c>
      <c r="Y53">
        <f t="shared" si="3"/>
        <v>64</v>
      </c>
      <c r="Z53">
        <f t="shared" si="4"/>
        <v>6</v>
      </c>
      <c r="AA53">
        <f t="shared" si="5"/>
        <v>8</v>
      </c>
      <c r="AB53">
        <f t="shared" si="6"/>
        <v>48</v>
      </c>
      <c r="AC53">
        <f t="shared" si="7"/>
        <v>355.01918639037001</v>
      </c>
    </row>
    <row r="54" spans="1:29" x14ac:dyDescent="0.2">
      <c r="A54">
        <v>28</v>
      </c>
      <c r="B54">
        <v>48.301092501529389</v>
      </c>
      <c r="C54">
        <v>-27.301092501529389</v>
      </c>
      <c r="D54">
        <f t="shared" si="8"/>
        <v>27.301092501529389</v>
      </c>
      <c r="E54">
        <f>D54/'Goods review'!B29</f>
        <v>1.3000520238823519</v>
      </c>
      <c r="F54">
        <f t="shared" si="9"/>
        <v>745.3496517770642</v>
      </c>
      <c r="G54">
        <f t="shared" si="10"/>
        <v>0</v>
      </c>
      <c r="J54">
        <v>5.5</v>
      </c>
      <c r="K54">
        <v>21</v>
      </c>
      <c r="S54" s="1">
        <v>23</v>
      </c>
      <c r="T54" s="1">
        <v>1</v>
      </c>
      <c r="U54" s="1">
        <v>8</v>
      </c>
      <c r="V54" s="1">
        <v>10</v>
      </c>
      <c r="W54">
        <f t="shared" si="1"/>
        <v>1</v>
      </c>
      <c r="X54">
        <f t="shared" si="2"/>
        <v>64</v>
      </c>
      <c r="Y54">
        <f t="shared" si="3"/>
        <v>100</v>
      </c>
      <c r="Z54">
        <f t="shared" si="4"/>
        <v>8</v>
      </c>
      <c r="AA54">
        <f t="shared" si="5"/>
        <v>10</v>
      </c>
      <c r="AB54">
        <f t="shared" si="6"/>
        <v>80</v>
      </c>
      <c r="AC54">
        <f t="shared" si="7"/>
        <v>727.13950304740979</v>
      </c>
    </row>
    <row r="55" spans="1:29" x14ac:dyDescent="0.2">
      <c r="A55">
        <v>29</v>
      </c>
      <c r="B55">
        <v>45.61785756841941</v>
      </c>
      <c r="C55">
        <v>-24.61785756841941</v>
      </c>
      <c r="D55">
        <f t="shared" si="8"/>
        <v>24.61785756841941</v>
      </c>
      <c r="E55">
        <f>D55/'Goods review'!B30</f>
        <v>1.1722789318294957</v>
      </c>
      <c r="F55">
        <f t="shared" si="9"/>
        <v>606.03891125898485</v>
      </c>
      <c r="G55">
        <f t="shared" si="10"/>
        <v>7.1997497062617146</v>
      </c>
      <c r="J55">
        <v>5.7</v>
      </c>
      <c r="K55">
        <v>21</v>
      </c>
      <c r="S55" s="1">
        <v>23</v>
      </c>
      <c r="T55" s="1">
        <v>1</v>
      </c>
      <c r="U55" s="1">
        <v>3</v>
      </c>
      <c r="V55" s="1">
        <v>10</v>
      </c>
      <c r="W55">
        <f t="shared" si="1"/>
        <v>1</v>
      </c>
      <c r="X55">
        <f t="shared" si="2"/>
        <v>9</v>
      </c>
      <c r="Y55">
        <f t="shared" si="3"/>
        <v>100</v>
      </c>
      <c r="Z55">
        <f t="shared" si="4"/>
        <v>3</v>
      </c>
      <c r="AA55">
        <f t="shared" si="5"/>
        <v>10</v>
      </c>
      <c r="AB55">
        <f t="shared" si="6"/>
        <v>30</v>
      </c>
      <c r="AC55">
        <f t="shared" si="7"/>
        <v>347.57506370693028</v>
      </c>
    </row>
    <row r="56" spans="1:29" x14ac:dyDescent="0.2">
      <c r="A56">
        <v>30</v>
      </c>
      <c r="B56">
        <v>28.603636616640287</v>
      </c>
      <c r="C56">
        <v>-7.6036366166402871</v>
      </c>
      <c r="D56">
        <f t="shared" si="8"/>
        <v>7.6036366166402871</v>
      </c>
      <c r="E56">
        <f>D56/'Goods review'!B31</f>
        <v>0.36207793412572797</v>
      </c>
      <c r="F56">
        <f t="shared" si="9"/>
        <v>57.815289797912953</v>
      </c>
      <c r="G56">
        <f t="shared" si="10"/>
        <v>289.48371459595967</v>
      </c>
      <c r="J56">
        <v>5.9</v>
      </c>
      <c r="K56">
        <v>21</v>
      </c>
      <c r="S56" s="1">
        <v>23</v>
      </c>
      <c r="T56" s="1">
        <v>1</v>
      </c>
      <c r="U56" s="1">
        <v>10</v>
      </c>
      <c r="V56" s="1">
        <v>7</v>
      </c>
      <c r="W56">
        <f t="shared" si="1"/>
        <v>1</v>
      </c>
      <c r="X56">
        <f t="shared" si="2"/>
        <v>100</v>
      </c>
      <c r="Y56">
        <f t="shared" si="3"/>
        <v>49</v>
      </c>
      <c r="Z56">
        <f t="shared" si="4"/>
        <v>10</v>
      </c>
      <c r="AA56">
        <f t="shared" si="5"/>
        <v>7</v>
      </c>
      <c r="AB56">
        <f t="shared" si="6"/>
        <v>70</v>
      </c>
      <c r="AC56">
        <f t="shared" si="7"/>
        <v>466.66050048133621</v>
      </c>
    </row>
    <row r="57" spans="1:29" x14ac:dyDescent="0.2">
      <c r="A57">
        <v>31</v>
      </c>
      <c r="B57">
        <v>33.16542237348223</v>
      </c>
      <c r="C57">
        <v>-12.16542237348223</v>
      </c>
      <c r="D57">
        <f t="shared" si="8"/>
        <v>12.16542237348223</v>
      </c>
      <c r="E57">
        <f>D57/'Goods review'!B32</f>
        <v>0.57930582730867763</v>
      </c>
      <c r="F57">
        <f t="shared" si="9"/>
        <v>147.99750152522199</v>
      </c>
      <c r="G57">
        <f t="shared" si="10"/>
        <v>20.809889291326012</v>
      </c>
      <c r="J57">
        <v>6.1</v>
      </c>
      <c r="K57">
        <v>21</v>
      </c>
      <c r="S57" s="1">
        <v>23</v>
      </c>
      <c r="T57" s="1">
        <v>1</v>
      </c>
      <c r="U57" s="1">
        <v>9</v>
      </c>
      <c r="V57" s="1">
        <v>9</v>
      </c>
      <c r="W57">
        <f t="shared" si="1"/>
        <v>1</v>
      </c>
      <c r="X57">
        <f t="shared" si="2"/>
        <v>81</v>
      </c>
      <c r="Y57">
        <f t="shared" si="3"/>
        <v>81</v>
      </c>
      <c r="Z57">
        <f t="shared" si="4"/>
        <v>9</v>
      </c>
      <c r="AA57">
        <f t="shared" si="5"/>
        <v>9</v>
      </c>
      <c r="AB57">
        <f t="shared" si="6"/>
        <v>81</v>
      </c>
      <c r="AC57">
        <f t="shared" si="7"/>
        <v>662.16681940934961</v>
      </c>
    </row>
    <row r="58" spans="1:29" x14ac:dyDescent="0.2">
      <c r="A58">
        <v>32</v>
      </c>
      <c r="B58">
        <v>42.506384669098807</v>
      </c>
      <c r="C58">
        <v>-21.506384669098807</v>
      </c>
      <c r="D58">
        <f t="shared" si="8"/>
        <v>21.506384669098807</v>
      </c>
      <c r="E58">
        <f>D58/'Goods review'!B33</f>
        <v>1.0241135556713719</v>
      </c>
      <c r="F58">
        <f t="shared" si="9"/>
        <v>462.52458153524822</v>
      </c>
      <c r="G58">
        <f t="shared" si="10"/>
        <v>87.25357660813053</v>
      </c>
      <c r="J58">
        <v>6.3</v>
      </c>
      <c r="K58">
        <v>21</v>
      </c>
      <c r="S58" s="1">
        <v>23</v>
      </c>
      <c r="T58" s="1">
        <v>1</v>
      </c>
      <c r="U58" s="1">
        <v>6</v>
      </c>
      <c r="V58" s="1">
        <v>9</v>
      </c>
      <c r="W58">
        <f t="shared" si="1"/>
        <v>1</v>
      </c>
      <c r="X58">
        <f t="shared" si="2"/>
        <v>36</v>
      </c>
      <c r="Y58">
        <f t="shared" si="3"/>
        <v>81</v>
      </c>
      <c r="Z58">
        <f t="shared" si="4"/>
        <v>6</v>
      </c>
      <c r="AA58">
        <f t="shared" si="5"/>
        <v>9</v>
      </c>
      <c r="AB58">
        <f t="shared" si="6"/>
        <v>54</v>
      </c>
      <c r="AC58">
        <f t="shared" si="7"/>
        <v>430.11884425023823</v>
      </c>
    </row>
    <row r="59" spans="1:29" x14ac:dyDescent="0.2">
      <c r="A59">
        <v>33</v>
      </c>
      <c r="B59">
        <v>43.739306744687447</v>
      </c>
      <c r="C59">
        <v>-22.739306744687447</v>
      </c>
      <c r="D59">
        <f t="shared" si="8"/>
        <v>22.739306744687447</v>
      </c>
      <c r="E59">
        <f>D59/'Goods review'!B34</f>
        <v>1.0828241306994022</v>
      </c>
      <c r="F59">
        <f t="shared" si="9"/>
        <v>517.07607122898798</v>
      </c>
      <c r="G59">
        <f t="shared" si="10"/>
        <v>1.5200968444737992</v>
      </c>
      <c r="J59">
        <v>6.5</v>
      </c>
      <c r="K59">
        <v>21</v>
      </c>
      <c r="S59" s="1">
        <v>23</v>
      </c>
      <c r="T59" s="1">
        <v>0</v>
      </c>
      <c r="U59" s="1">
        <v>5</v>
      </c>
      <c r="V59" s="1">
        <v>8</v>
      </c>
      <c r="W59">
        <f t="shared" si="1"/>
        <v>0</v>
      </c>
      <c r="X59">
        <f t="shared" si="2"/>
        <v>25</v>
      </c>
      <c r="Y59">
        <f t="shared" si="3"/>
        <v>64</v>
      </c>
      <c r="Z59">
        <f t="shared" si="4"/>
        <v>0</v>
      </c>
      <c r="AA59">
        <f t="shared" si="5"/>
        <v>0</v>
      </c>
      <c r="AB59">
        <f t="shared" si="6"/>
        <v>40</v>
      </c>
      <c r="AC59">
        <f t="shared" si="7"/>
        <v>72.266840039700099</v>
      </c>
    </row>
    <row r="60" spans="1:29" x14ac:dyDescent="0.2">
      <c r="A60">
        <v>34</v>
      </c>
      <c r="B60">
        <v>41.704972358548176</v>
      </c>
      <c r="C60">
        <v>-20.704972358548176</v>
      </c>
      <c r="D60">
        <f t="shared" si="8"/>
        <v>20.704972358548176</v>
      </c>
      <c r="E60">
        <f>D60/'Goods review'!B35</f>
        <v>0.98595106469277027</v>
      </c>
      <c r="F60">
        <f t="shared" si="9"/>
        <v>428.69588036824399</v>
      </c>
      <c r="G60">
        <f t="shared" si="10"/>
        <v>4.1385163946286445</v>
      </c>
      <c r="J60">
        <v>6.7</v>
      </c>
      <c r="K60">
        <v>21</v>
      </c>
      <c r="S60" s="1">
        <v>23</v>
      </c>
      <c r="T60" s="1">
        <v>1</v>
      </c>
      <c r="U60" s="1">
        <v>7</v>
      </c>
      <c r="V60" s="1">
        <v>5</v>
      </c>
      <c r="W60">
        <f t="shared" si="1"/>
        <v>1</v>
      </c>
      <c r="X60">
        <f t="shared" si="2"/>
        <v>49</v>
      </c>
      <c r="Y60">
        <f t="shared" si="3"/>
        <v>25</v>
      </c>
      <c r="Z60">
        <f t="shared" si="4"/>
        <v>7</v>
      </c>
      <c r="AA60">
        <f t="shared" si="5"/>
        <v>5</v>
      </c>
      <c r="AB60">
        <f t="shared" si="6"/>
        <v>35</v>
      </c>
      <c r="AC60">
        <f t="shared" si="7"/>
        <v>116.94958022783375</v>
      </c>
    </row>
    <row r="61" spans="1:29" x14ac:dyDescent="0.2">
      <c r="A61">
        <v>35</v>
      </c>
      <c r="B61">
        <v>31.718381314788274</v>
      </c>
      <c r="C61">
        <v>-10.718381314788274</v>
      </c>
      <c r="D61">
        <f t="shared" si="8"/>
        <v>10.718381314788274</v>
      </c>
      <c r="E61">
        <f>D61/'Goods review'!B36</f>
        <v>0.5103991102280131</v>
      </c>
      <c r="F61">
        <f t="shared" si="9"/>
        <v>114.88369800920242</v>
      </c>
      <c r="G61">
        <f t="shared" si="10"/>
        <v>99.732000675305471</v>
      </c>
      <c r="J61">
        <v>6.9</v>
      </c>
      <c r="K61">
        <v>21</v>
      </c>
      <c r="S61" s="1">
        <v>23</v>
      </c>
      <c r="T61" s="1">
        <v>0</v>
      </c>
      <c r="U61" s="1">
        <v>9</v>
      </c>
      <c r="V61" s="1">
        <v>7</v>
      </c>
      <c r="W61">
        <f t="shared" si="1"/>
        <v>0</v>
      </c>
      <c r="X61">
        <f t="shared" si="2"/>
        <v>81</v>
      </c>
      <c r="Y61">
        <f t="shared" si="3"/>
        <v>49</v>
      </c>
      <c r="Z61">
        <f t="shared" si="4"/>
        <v>0</v>
      </c>
      <c r="AA61">
        <f t="shared" si="5"/>
        <v>0</v>
      </c>
      <c r="AB61">
        <f t="shared" si="6"/>
        <v>63</v>
      </c>
      <c r="AC61">
        <f t="shared" si="7"/>
        <v>150.34104662912074</v>
      </c>
    </row>
    <row r="62" spans="1:29" x14ac:dyDescent="0.2">
      <c r="A62">
        <v>36</v>
      </c>
      <c r="B62">
        <v>39.978933298396136</v>
      </c>
      <c r="C62">
        <v>-18.978933298396136</v>
      </c>
      <c r="D62">
        <f t="shared" si="8"/>
        <v>18.978933298396136</v>
      </c>
      <c r="E62">
        <f>D62/'Goods review'!B37</f>
        <v>0.90375872849505412</v>
      </c>
      <c r="F62">
        <f t="shared" si="9"/>
        <v>360.19990914496964</v>
      </c>
      <c r="G62">
        <f t="shared" si="10"/>
        <v>68.23671907388777</v>
      </c>
      <c r="J62">
        <v>7.1</v>
      </c>
      <c r="K62">
        <v>21</v>
      </c>
      <c r="S62" s="1">
        <v>23</v>
      </c>
      <c r="T62" s="1">
        <v>1</v>
      </c>
      <c r="U62" s="1">
        <v>6</v>
      </c>
      <c r="V62" s="1">
        <v>5</v>
      </c>
      <c r="W62">
        <f t="shared" si="1"/>
        <v>1</v>
      </c>
      <c r="X62">
        <f t="shared" si="2"/>
        <v>36</v>
      </c>
      <c r="Y62">
        <f t="shared" si="3"/>
        <v>25</v>
      </c>
      <c r="Z62">
        <f t="shared" si="4"/>
        <v>6</v>
      </c>
      <c r="AA62">
        <f t="shared" si="5"/>
        <v>5</v>
      </c>
      <c r="AB62">
        <f t="shared" si="6"/>
        <v>30</v>
      </c>
      <c r="AC62">
        <f t="shared" si="7"/>
        <v>83.720506772684573</v>
      </c>
    </row>
    <row r="63" spans="1:29" x14ac:dyDescent="0.2">
      <c r="A63">
        <v>37</v>
      </c>
      <c r="B63">
        <v>48.301092501529389</v>
      </c>
      <c r="C63">
        <v>-27.301092501529389</v>
      </c>
      <c r="D63">
        <f t="shared" si="8"/>
        <v>27.301092501529389</v>
      </c>
      <c r="E63">
        <f>D63/'Goods review'!B38</f>
        <v>1.3000520238823519</v>
      </c>
      <c r="F63">
        <f t="shared" si="9"/>
        <v>745.3496517770642</v>
      </c>
      <c r="G63">
        <f t="shared" si="10"/>
        <v>69.25833380229551</v>
      </c>
      <c r="J63">
        <v>7.3</v>
      </c>
      <c r="K63">
        <v>21</v>
      </c>
      <c r="S63" s="1">
        <v>23</v>
      </c>
      <c r="T63" s="1">
        <v>1</v>
      </c>
      <c r="U63" s="1">
        <v>9</v>
      </c>
      <c r="V63" s="1">
        <v>7</v>
      </c>
      <c r="W63">
        <f t="shared" si="1"/>
        <v>1</v>
      </c>
      <c r="X63">
        <f t="shared" si="2"/>
        <v>81</v>
      </c>
      <c r="Y63">
        <f t="shared" si="3"/>
        <v>49</v>
      </c>
      <c r="Z63">
        <f t="shared" si="4"/>
        <v>9</v>
      </c>
      <c r="AA63">
        <f t="shared" si="5"/>
        <v>7</v>
      </c>
      <c r="AB63">
        <f t="shared" si="6"/>
        <v>63</v>
      </c>
      <c r="AC63">
        <f t="shared" si="7"/>
        <v>397.51963446678383</v>
      </c>
    </row>
    <row r="64" spans="1:29" x14ac:dyDescent="0.2">
      <c r="A64">
        <v>38</v>
      </c>
      <c r="B64">
        <v>42.506384669098807</v>
      </c>
      <c r="C64">
        <v>-21.506384669098807</v>
      </c>
      <c r="D64">
        <f t="shared" si="8"/>
        <v>21.506384669098807</v>
      </c>
      <c r="E64">
        <f>D64/'Goods review'!B39</f>
        <v>1.0241135556713719</v>
      </c>
      <c r="F64">
        <f t="shared" si="9"/>
        <v>462.52458153524822</v>
      </c>
      <c r="G64">
        <f t="shared" si="10"/>
        <v>33.578638863232335</v>
      </c>
      <c r="J64">
        <v>7.5</v>
      </c>
      <c r="K64">
        <v>21</v>
      </c>
      <c r="S64" s="1">
        <v>23</v>
      </c>
      <c r="T64" s="1">
        <v>1</v>
      </c>
      <c r="U64" s="1">
        <v>7</v>
      </c>
      <c r="V64" s="1">
        <v>7</v>
      </c>
      <c r="W64">
        <f t="shared" si="1"/>
        <v>1</v>
      </c>
      <c r="X64">
        <f t="shared" si="2"/>
        <v>49</v>
      </c>
      <c r="Y64">
        <f t="shared" si="3"/>
        <v>49</v>
      </c>
      <c r="Z64">
        <f t="shared" si="4"/>
        <v>7</v>
      </c>
      <c r="AA64">
        <f t="shared" si="5"/>
        <v>7</v>
      </c>
      <c r="AB64">
        <f t="shared" si="6"/>
        <v>49</v>
      </c>
      <c r="AC64">
        <f t="shared" si="7"/>
        <v>275.85990255023029</v>
      </c>
    </row>
    <row r="65" spans="1:29" x14ac:dyDescent="0.2">
      <c r="A65">
        <v>39</v>
      </c>
      <c r="B65">
        <v>41.704972358548176</v>
      </c>
      <c r="C65">
        <v>-20.704972358548176</v>
      </c>
      <c r="D65">
        <f t="shared" si="8"/>
        <v>20.704972358548176</v>
      </c>
      <c r="E65">
        <f>D65/'Goods review'!B40</f>
        <v>0.98595106469277027</v>
      </c>
      <c r="F65">
        <f t="shared" si="9"/>
        <v>428.69588036824399</v>
      </c>
      <c r="G65">
        <f t="shared" si="10"/>
        <v>0.64226169150210177</v>
      </c>
      <c r="J65">
        <v>7.7</v>
      </c>
      <c r="K65">
        <v>21</v>
      </c>
      <c r="S65" s="1">
        <v>23</v>
      </c>
      <c r="T65" s="1">
        <v>1</v>
      </c>
      <c r="U65" s="1">
        <v>9</v>
      </c>
      <c r="V65" s="1">
        <v>7</v>
      </c>
      <c r="W65">
        <f t="shared" si="1"/>
        <v>1</v>
      </c>
      <c r="X65">
        <f t="shared" si="2"/>
        <v>81</v>
      </c>
      <c r="Y65">
        <f t="shared" si="3"/>
        <v>49</v>
      </c>
      <c r="Z65">
        <f t="shared" si="4"/>
        <v>9</v>
      </c>
      <c r="AA65">
        <f t="shared" si="5"/>
        <v>7</v>
      </c>
      <c r="AB65">
        <f t="shared" si="6"/>
        <v>63</v>
      </c>
      <c r="AC65">
        <f t="shared" si="7"/>
        <v>397.51963446678383</v>
      </c>
    </row>
    <row r="66" spans="1:29" x14ac:dyDescent="0.2">
      <c r="A66">
        <v>40</v>
      </c>
      <c r="B66">
        <v>47.06817042594075</v>
      </c>
      <c r="C66">
        <v>-26.06817042594075</v>
      </c>
      <c r="D66">
        <f t="shared" si="8"/>
        <v>26.06817042594075</v>
      </c>
      <c r="E66">
        <f>D66/'Goods review'!B41</f>
        <v>1.2413414488543215</v>
      </c>
      <c r="F66">
        <f t="shared" si="9"/>
        <v>679.54950935589193</v>
      </c>
      <c r="G66">
        <f t="shared" si="10"/>
        <v>28.763893510083438</v>
      </c>
      <c r="J66">
        <v>7.9</v>
      </c>
      <c r="K66">
        <v>21</v>
      </c>
      <c r="S66" s="1">
        <v>23</v>
      </c>
      <c r="T66" s="1">
        <v>1</v>
      </c>
      <c r="U66" s="1">
        <v>10</v>
      </c>
      <c r="V66" s="1">
        <v>10</v>
      </c>
      <c r="W66">
        <f t="shared" si="1"/>
        <v>1</v>
      </c>
      <c r="X66">
        <f t="shared" si="2"/>
        <v>100</v>
      </c>
      <c r="Y66">
        <f t="shared" si="3"/>
        <v>100</v>
      </c>
      <c r="Z66">
        <f t="shared" si="4"/>
        <v>10</v>
      </c>
      <c r="AA66">
        <f t="shared" si="5"/>
        <v>10</v>
      </c>
      <c r="AB66">
        <f t="shared" si="6"/>
        <v>100</v>
      </c>
      <c r="AC66">
        <f t="shared" si="7"/>
        <v>917.74994571288721</v>
      </c>
    </row>
    <row r="67" spans="1:29" x14ac:dyDescent="0.2">
      <c r="A67">
        <v>41</v>
      </c>
      <c r="B67">
        <v>39.177520987845504</v>
      </c>
      <c r="C67">
        <v>-18.177520987845504</v>
      </c>
      <c r="D67">
        <f t="shared" si="8"/>
        <v>18.177520987845504</v>
      </c>
      <c r="E67">
        <f>D67/'Goods review'!B42</f>
        <v>0.86559623751645254</v>
      </c>
      <c r="F67">
        <f t="shared" si="9"/>
        <v>330.42226926356381</v>
      </c>
      <c r="G67">
        <f t="shared" si="10"/>
        <v>62.262348554912812</v>
      </c>
      <c r="J67">
        <v>8.1</v>
      </c>
      <c r="K67">
        <v>21</v>
      </c>
      <c r="S67" s="1">
        <v>24</v>
      </c>
      <c r="T67" s="1">
        <v>1</v>
      </c>
      <c r="U67" s="1">
        <v>9</v>
      </c>
      <c r="V67" s="1">
        <v>3</v>
      </c>
      <c r="W67">
        <f t="shared" ref="W67:W130" si="11">T67^2</f>
        <v>1</v>
      </c>
      <c r="X67">
        <f t="shared" ref="X67:X130" si="12">U67^2</f>
        <v>81</v>
      </c>
      <c r="Y67">
        <f t="shared" ref="Y67:Y130" si="13">V67^2</f>
        <v>9</v>
      </c>
      <c r="Z67">
        <f t="shared" ref="Z67:Z130" si="14">T67*U67</f>
        <v>9</v>
      </c>
      <c r="AA67">
        <f t="shared" ref="AA67:AA130" si="15">T67*V67</f>
        <v>3</v>
      </c>
      <c r="AB67">
        <f t="shared" ref="AB67:AB130" si="16">U67*V67</f>
        <v>27</v>
      </c>
      <c r="AC67">
        <f t="shared" ref="AC67:AC130" si="17">C92^2</f>
        <v>54.000140222494991</v>
      </c>
    </row>
    <row r="68" spans="1:29" x14ac:dyDescent="0.2">
      <c r="A68">
        <v>42</v>
      </c>
      <c r="B68">
        <v>33.382813155414922</v>
      </c>
      <c r="C68">
        <v>-12.382813155414922</v>
      </c>
      <c r="D68">
        <f t="shared" si="8"/>
        <v>12.382813155414922</v>
      </c>
      <c r="E68">
        <f>D68/'Goods review'!B43</f>
        <v>0.58965776930547253</v>
      </c>
      <c r="F68">
        <f t="shared" si="9"/>
        <v>153.33406164191686</v>
      </c>
      <c r="G68">
        <f t="shared" si="10"/>
        <v>33.578638863232335</v>
      </c>
      <c r="J68">
        <v>8.3000000000000007</v>
      </c>
      <c r="K68">
        <v>21</v>
      </c>
      <c r="S68" s="1">
        <v>24</v>
      </c>
      <c r="T68" s="1">
        <v>1</v>
      </c>
      <c r="U68" s="1">
        <v>8</v>
      </c>
      <c r="V68" s="1">
        <v>7</v>
      </c>
      <c r="W68">
        <f t="shared" si="11"/>
        <v>1</v>
      </c>
      <c r="X68">
        <f t="shared" si="12"/>
        <v>64</v>
      </c>
      <c r="Y68">
        <f t="shared" si="13"/>
        <v>49</v>
      </c>
      <c r="Z68">
        <f t="shared" si="14"/>
        <v>8</v>
      </c>
      <c r="AA68">
        <f t="shared" si="15"/>
        <v>7</v>
      </c>
      <c r="AB68">
        <f t="shared" si="16"/>
        <v>56</v>
      </c>
      <c r="AC68">
        <f t="shared" si="17"/>
        <v>298.37250996939474</v>
      </c>
    </row>
    <row r="69" spans="1:29" x14ac:dyDescent="0.2">
      <c r="A69">
        <v>43</v>
      </c>
      <c r="B69">
        <v>39.823149735988828</v>
      </c>
      <c r="C69">
        <v>-17.823149735988828</v>
      </c>
      <c r="D69">
        <f t="shared" si="8"/>
        <v>17.823149735988828</v>
      </c>
      <c r="E69">
        <f>D69/'Goods review'!B44</f>
        <v>0.81014316981767398</v>
      </c>
      <c r="F69">
        <f t="shared" si="9"/>
        <v>317.66466651147863</v>
      </c>
      <c r="G69">
        <f t="shared" si="10"/>
        <v>29.597262109930575</v>
      </c>
      <c r="J69">
        <v>8.5</v>
      </c>
      <c r="K69">
        <v>22</v>
      </c>
      <c r="S69" s="1">
        <v>24</v>
      </c>
      <c r="T69" s="1">
        <v>0</v>
      </c>
      <c r="U69" s="1">
        <v>10</v>
      </c>
      <c r="V69" s="1">
        <v>10</v>
      </c>
      <c r="W69">
        <f t="shared" si="11"/>
        <v>0</v>
      </c>
      <c r="X69">
        <f t="shared" si="12"/>
        <v>100</v>
      </c>
      <c r="Y69">
        <f t="shared" si="13"/>
        <v>100</v>
      </c>
      <c r="Z69">
        <f t="shared" si="14"/>
        <v>0</v>
      </c>
      <c r="AA69">
        <f t="shared" si="15"/>
        <v>0</v>
      </c>
      <c r="AB69">
        <f t="shared" si="16"/>
        <v>100</v>
      </c>
      <c r="AC69">
        <f t="shared" si="17"/>
        <v>467.33176584846836</v>
      </c>
    </row>
    <row r="70" spans="1:29" x14ac:dyDescent="0.2">
      <c r="A70">
        <v>44</v>
      </c>
      <c r="B70">
        <v>44.972228820276086</v>
      </c>
      <c r="C70">
        <v>-22.972228820276086</v>
      </c>
      <c r="D70">
        <f t="shared" si="8"/>
        <v>22.972228820276086</v>
      </c>
      <c r="E70">
        <f>D70/'Goods review'!B45</f>
        <v>1.0441922191034585</v>
      </c>
      <c r="F70">
        <f t="shared" si="9"/>
        <v>527.7232969711232</v>
      </c>
      <c r="G70">
        <f t="shared" si="10"/>
        <v>26.513015416244514</v>
      </c>
      <c r="J70">
        <v>8.6999999999999993</v>
      </c>
      <c r="K70">
        <v>22</v>
      </c>
      <c r="S70" s="1">
        <v>24</v>
      </c>
      <c r="T70" s="1">
        <v>1</v>
      </c>
      <c r="U70" s="1">
        <v>6</v>
      </c>
      <c r="V70" s="1">
        <v>7</v>
      </c>
      <c r="W70">
        <f t="shared" si="11"/>
        <v>1</v>
      </c>
      <c r="X70">
        <f t="shared" si="12"/>
        <v>36</v>
      </c>
      <c r="Y70">
        <f t="shared" si="13"/>
        <v>49</v>
      </c>
      <c r="Z70">
        <f t="shared" si="14"/>
        <v>6</v>
      </c>
      <c r="AA70">
        <f t="shared" si="15"/>
        <v>7</v>
      </c>
      <c r="AB70">
        <f t="shared" si="16"/>
        <v>42</v>
      </c>
      <c r="AC70">
        <f t="shared" si="17"/>
        <v>194.45183882371535</v>
      </c>
    </row>
    <row r="71" spans="1:29" x14ac:dyDescent="0.2">
      <c r="A71">
        <v>45</v>
      </c>
      <c r="B71">
        <v>19.110162557443783</v>
      </c>
      <c r="C71">
        <v>2.8898374425562174</v>
      </c>
      <c r="D71">
        <f t="shared" si="8"/>
        <v>2.8898374425562174</v>
      </c>
      <c r="E71">
        <f>D71/'Goods review'!B46</f>
        <v>0.13135624738891896</v>
      </c>
      <c r="F71">
        <f t="shared" si="9"/>
        <v>8.3511604443998593</v>
      </c>
      <c r="G71">
        <f t="shared" si="10"/>
        <v>668.8464713831288</v>
      </c>
      <c r="J71">
        <v>8.9</v>
      </c>
      <c r="K71">
        <v>22</v>
      </c>
      <c r="S71" s="1">
        <v>24</v>
      </c>
      <c r="T71" s="1">
        <v>1</v>
      </c>
      <c r="U71" s="1">
        <v>6</v>
      </c>
      <c r="V71" s="1">
        <v>8</v>
      </c>
      <c r="W71">
        <f t="shared" si="11"/>
        <v>1</v>
      </c>
      <c r="X71">
        <f t="shared" si="12"/>
        <v>36</v>
      </c>
      <c r="Y71">
        <f t="shared" si="13"/>
        <v>64</v>
      </c>
      <c r="Z71">
        <f t="shared" si="14"/>
        <v>6</v>
      </c>
      <c r="AA71">
        <f t="shared" si="15"/>
        <v>8</v>
      </c>
      <c r="AB71">
        <f t="shared" si="16"/>
        <v>48</v>
      </c>
      <c r="AC71">
        <f t="shared" si="17"/>
        <v>283.65137507648137</v>
      </c>
    </row>
    <row r="72" spans="1:29" x14ac:dyDescent="0.2">
      <c r="A72">
        <v>46</v>
      </c>
      <c r="B72">
        <v>40.624562046539459</v>
      </c>
      <c r="C72">
        <v>-18.624562046539459</v>
      </c>
      <c r="D72">
        <f t="shared" si="8"/>
        <v>18.624562046539459</v>
      </c>
      <c r="E72">
        <f>D72/'Goods review'!B47</f>
        <v>0.84657100211543002</v>
      </c>
      <c r="F72">
        <f t="shared" si="9"/>
        <v>346.8743114253981</v>
      </c>
      <c r="G72">
        <f t="shared" si="10"/>
        <v>462.86938537640032</v>
      </c>
      <c r="J72">
        <v>9.1</v>
      </c>
      <c r="K72">
        <v>22</v>
      </c>
      <c r="S72" s="1">
        <v>24</v>
      </c>
      <c r="T72" s="1">
        <v>0</v>
      </c>
      <c r="U72" s="1">
        <v>7</v>
      </c>
      <c r="V72" s="1">
        <v>10</v>
      </c>
      <c r="W72">
        <f t="shared" si="11"/>
        <v>0</v>
      </c>
      <c r="X72">
        <f t="shared" si="12"/>
        <v>49</v>
      </c>
      <c r="Y72">
        <f t="shared" si="13"/>
        <v>100</v>
      </c>
      <c r="Z72">
        <f t="shared" si="14"/>
        <v>0</v>
      </c>
      <c r="AA72">
        <f t="shared" si="15"/>
        <v>0</v>
      </c>
      <c r="AB72">
        <f t="shared" si="16"/>
        <v>70</v>
      </c>
      <c r="AC72">
        <f t="shared" si="17"/>
        <v>276.37606323924024</v>
      </c>
    </row>
    <row r="73" spans="1:29" x14ac:dyDescent="0.2">
      <c r="A73">
        <v>47</v>
      </c>
      <c r="B73">
        <v>48.301092501529389</v>
      </c>
      <c r="C73">
        <v>-26.301092501529389</v>
      </c>
      <c r="D73">
        <f t="shared" si="8"/>
        <v>26.301092501529389</v>
      </c>
      <c r="E73">
        <f>D73/'Goods review'!B48</f>
        <v>1.1955042046149722</v>
      </c>
      <c r="F73">
        <f t="shared" si="9"/>
        <v>691.74746677400549</v>
      </c>
      <c r="G73">
        <f t="shared" si="10"/>
        <v>58.929119826387897</v>
      </c>
      <c r="J73">
        <v>9.3000000000000007</v>
      </c>
      <c r="K73">
        <v>22</v>
      </c>
      <c r="S73" s="1">
        <v>24</v>
      </c>
      <c r="T73" s="1">
        <v>1</v>
      </c>
      <c r="U73" s="1">
        <v>8</v>
      </c>
      <c r="V73" s="1">
        <v>7</v>
      </c>
      <c r="W73">
        <f t="shared" si="11"/>
        <v>1</v>
      </c>
      <c r="X73">
        <f t="shared" si="12"/>
        <v>64</v>
      </c>
      <c r="Y73">
        <f t="shared" si="13"/>
        <v>49</v>
      </c>
      <c r="Z73">
        <f t="shared" si="14"/>
        <v>8</v>
      </c>
      <c r="AA73">
        <f t="shared" si="15"/>
        <v>7</v>
      </c>
      <c r="AB73">
        <f t="shared" si="16"/>
        <v>56</v>
      </c>
      <c r="AC73">
        <f t="shared" si="17"/>
        <v>298.37250996939474</v>
      </c>
    </row>
    <row r="74" spans="1:29" x14ac:dyDescent="0.2">
      <c r="A74">
        <v>48</v>
      </c>
      <c r="B74">
        <v>42.937894434136815</v>
      </c>
      <c r="C74">
        <v>-20.937894434136815</v>
      </c>
      <c r="D74">
        <f t="shared" si="8"/>
        <v>20.937894434136815</v>
      </c>
      <c r="E74">
        <f>D74/'Goods review'!B49</f>
        <v>0.95172247427894618</v>
      </c>
      <c r="F74">
        <f t="shared" si="9"/>
        <v>438.39542333505744</v>
      </c>
      <c r="G74">
        <f t="shared" si="10"/>
        <v>28.763893510083438</v>
      </c>
      <c r="J74">
        <v>9.5</v>
      </c>
      <c r="K74">
        <v>22</v>
      </c>
      <c r="S74" s="1">
        <v>24</v>
      </c>
      <c r="T74" s="1">
        <v>1</v>
      </c>
      <c r="U74" s="1">
        <v>6</v>
      </c>
      <c r="V74" s="1">
        <v>10</v>
      </c>
      <c r="W74">
        <f t="shared" si="11"/>
        <v>1</v>
      </c>
      <c r="X74">
        <f t="shared" si="12"/>
        <v>36</v>
      </c>
      <c r="Y74">
        <f t="shared" si="13"/>
        <v>100</v>
      </c>
      <c r="Z74">
        <f t="shared" si="14"/>
        <v>6</v>
      </c>
      <c r="AA74">
        <f t="shared" si="15"/>
        <v>10</v>
      </c>
      <c r="AB74">
        <f t="shared" si="16"/>
        <v>60</v>
      </c>
      <c r="AC74">
        <f t="shared" si="17"/>
        <v>512.41840587686147</v>
      </c>
    </row>
    <row r="75" spans="1:29" x14ac:dyDescent="0.2">
      <c r="A75">
        <v>49</v>
      </c>
      <c r="B75">
        <v>35.631266524659509</v>
      </c>
      <c r="C75">
        <v>-13.631266524659509</v>
      </c>
      <c r="D75">
        <f t="shared" si="8"/>
        <v>13.631266524659509</v>
      </c>
      <c r="E75">
        <f>D75/'Goods review'!B50</f>
        <v>0.61960302384815946</v>
      </c>
      <c r="F75">
        <f t="shared" si="9"/>
        <v>185.81142706630291</v>
      </c>
      <c r="G75">
        <f t="shared" si="10"/>
        <v>53.386811407552713</v>
      </c>
      <c r="J75">
        <v>9.7000000000000011</v>
      </c>
      <c r="K75">
        <v>22</v>
      </c>
      <c r="S75" s="1">
        <v>24</v>
      </c>
      <c r="T75" s="1">
        <v>1</v>
      </c>
      <c r="U75" s="1">
        <v>8</v>
      </c>
      <c r="V75" s="1">
        <v>10</v>
      </c>
      <c r="W75">
        <f t="shared" si="11"/>
        <v>1</v>
      </c>
      <c r="X75">
        <f t="shared" si="12"/>
        <v>64</v>
      </c>
      <c r="Y75">
        <f t="shared" si="13"/>
        <v>100</v>
      </c>
      <c r="Z75">
        <f t="shared" si="14"/>
        <v>8</v>
      </c>
      <c r="AA75">
        <f t="shared" si="15"/>
        <v>10</v>
      </c>
      <c r="AB75">
        <f t="shared" si="16"/>
        <v>80</v>
      </c>
      <c r="AC75">
        <f t="shared" si="17"/>
        <v>674.20845436309776</v>
      </c>
    </row>
    <row r="76" spans="1:29" x14ac:dyDescent="0.2">
      <c r="A76">
        <v>50</v>
      </c>
      <c r="B76">
        <v>39.39163997095082</v>
      </c>
      <c r="C76">
        <v>-17.39163997095082</v>
      </c>
      <c r="D76">
        <f t="shared" si="8"/>
        <v>17.39163997095082</v>
      </c>
      <c r="E76">
        <f>D76/'Goods review'!B51</f>
        <v>0.79052908958867363</v>
      </c>
      <c r="F76">
        <f t="shared" si="9"/>
        <v>302.46914087917423</v>
      </c>
      <c r="G76">
        <f t="shared" si="10"/>
        <v>14.140408455572791</v>
      </c>
      <c r="J76">
        <v>9.9</v>
      </c>
      <c r="K76">
        <v>22</v>
      </c>
      <c r="S76" s="1">
        <v>24</v>
      </c>
      <c r="T76" s="1">
        <v>1</v>
      </c>
      <c r="U76" s="1">
        <v>6</v>
      </c>
      <c r="V76" s="1">
        <v>10</v>
      </c>
      <c r="W76">
        <f t="shared" si="11"/>
        <v>1</v>
      </c>
      <c r="X76">
        <f t="shared" si="12"/>
        <v>36</v>
      </c>
      <c r="Y76">
        <f t="shared" si="13"/>
        <v>100</v>
      </c>
      <c r="Z76">
        <f t="shared" si="14"/>
        <v>6</v>
      </c>
      <c r="AA76">
        <f t="shared" si="15"/>
        <v>10</v>
      </c>
      <c r="AB76">
        <f t="shared" si="16"/>
        <v>60</v>
      </c>
      <c r="AC76">
        <f t="shared" si="17"/>
        <v>512.41840587686147</v>
      </c>
    </row>
    <row r="77" spans="1:29" x14ac:dyDescent="0.2">
      <c r="A77">
        <v>51</v>
      </c>
      <c r="B77">
        <v>35.631266524659509</v>
      </c>
      <c r="C77">
        <v>-13.631266524659509</v>
      </c>
      <c r="D77">
        <f t="shared" si="8"/>
        <v>13.631266524659509</v>
      </c>
      <c r="E77">
        <f>D77/'Goods review'!B52</f>
        <v>0.61960302384815946</v>
      </c>
      <c r="F77">
        <f t="shared" si="9"/>
        <v>185.81142706630291</v>
      </c>
      <c r="G77">
        <f t="shared" si="10"/>
        <v>14.140408455572791</v>
      </c>
      <c r="J77">
        <v>10.1</v>
      </c>
      <c r="K77">
        <v>22</v>
      </c>
      <c r="S77" s="1">
        <v>24</v>
      </c>
      <c r="T77" s="1">
        <v>1</v>
      </c>
      <c r="U77" s="1">
        <v>8</v>
      </c>
      <c r="V77" s="1">
        <v>10</v>
      </c>
      <c r="W77">
        <f t="shared" si="11"/>
        <v>1</v>
      </c>
      <c r="X77">
        <f t="shared" si="12"/>
        <v>64</v>
      </c>
      <c r="Y77">
        <f t="shared" si="13"/>
        <v>100</v>
      </c>
      <c r="Z77">
        <f t="shared" si="14"/>
        <v>8</v>
      </c>
      <c r="AA77">
        <f t="shared" si="15"/>
        <v>10</v>
      </c>
      <c r="AB77">
        <f t="shared" si="16"/>
        <v>80</v>
      </c>
      <c r="AC77">
        <f t="shared" si="17"/>
        <v>674.20845436309776</v>
      </c>
    </row>
    <row r="78" spans="1:29" x14ac:dyDescent="0.2">
      <c r="A78">
        <v>52</v>
      </c>
      <c r="B78">
        <v>40.841952828472159</v>
      </c>
      <c r="C78">
        <v>-18.841952828472159</v>
      </c>
      <c r="D78">
        <f t="shared" si="8"/>
        <v>18.841952828472159</v>
      </c>
      <c r="E78">
        <f>D78/'Goods review'!B53</f>
        <v>0.85645240129418909</v>
      </c>
      <c r="F78">
        <f t="shared" si="9"/>
        <v>355.01918639037001</v>
      </c>
      <c r="G78">
        <f t="shared" si="10"/>
        <v>27.151251756740741</v>
      </c>
      <c r="J78">
        <v>10.3</v>
      </c>
      <c r="K78">
        <v>22</v>
      </c>
      <c r="S78" s="1">
        <v>24</v>
      </c>
      <c r="T78" s="1">
        <v>1</v>
      </c>
      <c r="U78" s="1">
        <v>4</v>
      </c>
      <c r="V78" s="1">
        <v>6</v>
      </c>
      <c r="W78">
        <f t="shared" si="11"/>
        <v>1</v>
      </c>
      <c r="X78">
        <f t="shared" si="12"/>
        <v>16</v>
      </c>
      <c r="Y78">
        <f t="shared" si="13"/>
        <v>36</v>
      </c>
      <c r="Z78">
        <f t="shared" si="14"/>
        <v>4</v>
      </c>
      <c r="AA78">
        <f t="shared" si="15"/>
        <v>6</v>
      </c>
      <c r="AB78">
        <f t="shared" si="16"/>
        <v>24</v>
      </c>
      <c r="AC78">
        <f t="shared" si="17"/>
        <v>59.573410120472772</v>
      </c>
    </row>
    <row r="79" spans="1:29" x14ac:dyDescent="0.2">
      <c r="A79">
        <v>53</v>
      </c>
      <c r="B79">
        <v>49.965524342156037</v>
      </c>
      <c r="C79">
        <v>-26.965524342156037</v>
      </c>
      <c r="D79">
        <f t="shared" si="8"/>
        <v>26.965524342156037</v>
      </c>
      <c r="E79">
        <f>D79/'Goods review'!B54</f>
        <v>1.1724141018328711</v>
      </c>
      <c r="F79">
        <f t="shared" si="9"/>
        <v>727.13950304740979</v>
      </c>
      <c r="G79">
        <f t="shared" si="10"/>
        <v>65.992414137936166</v>
      </c>
      <c r="J79">
        <v>10.5</v>
      </c>
      <c r="K79">
        <v>23</v>
      </c>
      <c r="S79" s="1">
        <v>24</v>
      </c>
      <c r="T79" s="1">
        <v>1</v>
      </c>
      <c r="U79" s="1">
        <v>8</v>
      </c>
      <c r="V79" s="1">
        <v>10</v>
      </c>
      <c r="W79">
        <f t="shared" si="11"/>
        <v>1</v>
      </c>
      <c r="X79">
        <f t="shared" si="12"/>
        <v>64</v>
      </c>
      <c r="Y79">
        <f t="shared" si="13"/>
        <v>100</v>
      </c>
      <c r="Z79">
        <f t="shared" si="14"/>
        <v>8</v>
      </c>
      <c r="AA79">
        <f t="shared" si="15"/>
        <v>10</v>
      </c>
      <c r="AB79">
        <f t="shared" si="16"/>
        <v>80</v>
      </c>
      <c r="AC79">
        <f t="shared" si="17"/>
        <v>674.20845436309776</v>
      </c>
    </row>
    <row r="80" spans="1:29" x14ac:dyDescent="0.2">
      <c r="A80">
        <v>54</v>
      </c>
      <c r="B80">
        <v>41.643365139022791</v>
      </c>
      <c r="C80">
        <v>-18.643365139022791</v>
      </c>
      <c r="D80">
        <f t="shared" si="8"/>
        <v>18.643365139022791</v>
      </c>
      <c r="E80">
        <f>D80/'Goods review'!B55</f>
        <v>0.8105810930009909</v>
      </c>
      <c r="F80">
        <f t="shared" si="9"/>
        <v>347.57506370693028</v>
      </c>
      <c r="G80">
        <f t="shared" si="10"/>
        <v>69.258333802295382</v>
      </c>
      <c r="J80">
        <v>10.700000000000001</v>
      </c>
      <c r="K80">
        <v>23</v>
      </c>
      <c r="S80" s="1">
        <v>24</v>
      </c>
      <c r="T80" s="1">
        <v>0</v>
      </c>
      <c r="U80" s="1">
        <v>6</v>
      </c>
      <c r="V80" s="1">
        <v>9</v>
      </c>
      <c r="W80">
        <f t="shared" si="11"/>
        <v>0</v>
      </c>
      <c r="X80">
        <f t="shared" si="12"/>
        <v>36</v>
      </c>
      <c r="Y80">
        <f t="shared" si="13"/>
        <v>81</v>
      </c>
      <c r="Z80">
        <f t="shared" si="14"/>
        <v>0</v>
      </c>
      <c r="AA80">
        <f t="shared" si="15"/>
        <v>0</v>
      </c>
      <c r="AB80">
        <f t="shared" si="16"/>
        <v>54</v>
      </c>
      <c r="AC80">
        <f t="shared" si="17"/>
        <v>145.51057181528859</v>
      </c>
    </row>
    <row r="81" spans="1:29" x14ac:dyDescent="0.2">
      <c r="A81">
        <v>55</v>
      </c>
      <c r="B81">
        <v>44.60232627476347</v>
      </c>
      <c r="C81">
        <v>-21.60232627476347</v>
      </c>
      <c r="D81">
        <f t="shared" si="8"/>
        <v>21.60232627476347</v>
      </c>
      <c r="E81">
        <f>D81/'Goods review'!B56</f>
        <v>0.93923157716362915</v>
      </c>
      <c r="F81">
        <f t="shared" si="9"/>
        <v>466.66050048133621</v>
      </c>
      <c r="G81">
        <f t="shared" si="10"/>
        <v>8.7554510028237722</v>
      </c>
      <c r="J81">
        <v>10.9</v>
      </c>
      <c r="K81">
        <v>23</v>
      </c>
      <c r="S81" s="1">
        <v>25</v>
      </c>
      <c r="T81" s="1">
        <v>1</v>
      </c>
      <c r="U81" s="1">
        <v>6</v>
      </c>
      <c r="V81" s="1">
        <v>5</v>
      </c>
      <c r="W81">
        <f t="shared" si="11"/>
        <v>1</v>
      </c>
      <c r="X81">
        <f t="shared" si="12"/>
        <v>36</v>
      </c>
      <c r="Y81">
        <f t="shared" si="13"/>
        <v>25</v>
      </c>
      <c r="Z81">
        <f t="shared" si="14"/>
        <v>6</v>
      </c>
      <c r="AA81">
        <f t="shared" si="15"/>
        <v>5</v>
      </c>
      <c r="AB81">
        <f t="shared" si="16"/>
        <v>30</v>
      </c>
      <c r="AC81">
        <f t="shared" si="17"/>
        <v>51.120942453379449</v>
      </c>
    </row>
    <row r="82" spans="1:29" x14ac:dyDescent="0.2">
      <c r="A82">
        <v>56</v>
      </c>
      <c r="B82">
        <v>48.732602266567397</v>
      </c>
      <c r="C82">
        <v>-25.732602266567397</v>
      </c>
      <c r="D82">
        <f t="shared" si="8"/>
        <v>25.732602266567397</v>
      </c>
      <c r="E82">
        <f>D82/'Goods review'!B57</f>
        <v>1.1188087941985825</v>
      </c>
      <c r="F82">
        <f t="shared" si="9"/>
        <v>662.16681940934961</v>
      </c>
      <c r="G82">
        <f t="shared" si="10"/>
        <v>17.059179768471914</v>
      </c>
      <c r="J82">
        <v>11.1</v>
      </c>
      <c r="K82">
        <v>23</v>
      </c>
      <c r="S82" s="1">
        <v>25</v>
      </c>
      <c r="T82" s="1">
        <v>1</v>
      </c>
      <c r="U82" s="1">
        <v>3</v>
      </c>
      <c r="V82" s="1">
        <v>8</v>
      </c>
      <c r="W82">
        <f t="shared" si="11"/>
        <v>1</v>
      </c>
      <c r="X82">
        <f t="shared" si="12"/>
        <v>9</v>
      </c>
      <c r="Y82">
        <f t="shared" si="13"/>
        <v>64</v>
      </c>
      <c r="Z82">
        <f t="shared" si="14"/>
        <v>3</v>
      </c>
      <c r="AA82">
        <f t="shared" si="15"/>
        <v>8</v>
      </c>
      <c r="AB82">
        <f t="shared" si="16"/>
        <v>24</v>
      </c>
      <c r="AC82">
        <f t="shared" si="17"/>
        <v>117.69336535587637</v>
      </c>
    </row>
    <row r="83" spans="1:29" x14ac:dyDescent="0.2">
      <c r="A83">
        <v>57</v>
      </c>
      <c r="B83">
        <v>43.739306744687447</v>
      </c>
      <c r="C83">
        <v>-20.739306744687447</v>
      </c>
      <c r="D83">
        <f t="shared" si="8"/>
        <v>20.739306744687447</v>
      </c>
      <c r="E83">
        <f>D83/'Goods review'!B58</f>
        <v>0.90170898889945417</v>
      </c>
      <c r="F83">
        <f t="shared" si="9"/>
        <v>430.11884425023823</v>
      </c>
      <c r="G83">
        <f t="shared" si="10"/>
        <v>24.933000168826368</v>
      </c>
      <c r="J83">
        <v>11.3</v>
      </c>
      <c r="K83">
        <v>23</v>
      </c>
      <c r="S83" s="1">
        <v>25</v>
      </c>
      <c r="T83" s="1">
        <v>0</v>
      </c>
      <c r="U83" s="1">
        <v>7</v>
      </c>
      <c r="V83" s="1">
        <v>10</v>
      </c>
      <c r="W83">
        <f t="shared" si="11"/>
        <v>0</v>
      </c>
      <c r="X83">
        <f t="shared" si="12"/>
        <v>49</v>
      </c>
      <c r="Y83">
        <f t="shared" si="13"/>
        <v>100</v>
      </c>
      <c r="Z83">
        <f t="shared" si="14"/>
        <v>0</v>
      </c>
      <c r="AA83">
        <f t="shared" si="15"/>
        <v>0</v>
      </c>
      <c r="AB83">
        <f t="shared" si="16"/>
        <v>70</v>
      </c>
      <c r="AC83">
        <f t="shared" si="17"/>
        <v>244.12693914616133</v>
      </c>
    </row>
    <row r="84" spans="1:29" x14ac:dyDescent="0.2">
      <c r="A84">
        <v>58</v>
      </c>
      <c r="B84">
        <v>31.500990532855575</v>
      </c>
      <c r="C84">
        <v>-8.5009905328555746</v>
      </c>
      <c r="D84">
        <f t="shared" si="8"/>
        <v>8.5009905328555746</v>
      </c>
      <c r="E84">
        <f>D84/'Goods review'!B59</f>
        <v>0.36960828403719892</v>
      </c>
      <c r="F84">
        <f t="shared" si="9"/>
        <v>72.266840039700099</v>
      </c>
      <c r="G84">
        <f t="shared" si="10"/>
        <v>149.77638370078682</v>
      </c>
      <c r="J84">
        <v>11.5</v>
      </c>
      <c r="K84">
        <v>23</v>
      </c>
      <c r="S84" s="1">
        <v>25</v>
      </c>
      <c r="T84" s="1">
        <v>1</v>
      </c>
      <c r="U84" s="1">
        <v>7</v>
      </c>
      <c r="V84" s="1">
        <v>8</v>
      </c>
      <c r="W84">
        <f t="shared" si="11"/>
        <v>1</v>
      </c>
      <c r="X84">
        <f t="shared" si="12"/>
        <v>49</v>
      </c>
      <c r="Y84">
        <f t="shared" si="13"/>
        <v>64</v>
      </c>
      <c r="Z84">
        <f t="shared" si="14"/>
        <v>7</v>
      </c>
      <c r="AA84">
        <f t="shared" si="15"/>
        <v>8</v>
      </c>
      <c r="AB84">
        <f t="shared" si="16"/>
        <v>56</v>
      </c>
      <c r="AC84">
        <f t="shared" si="17"/>
        <v>306.47350418245776</v>
      </c>
    </row>
    <row r="85" spans="1:29" x14ac:dyDescent="0.2">
      <c r="A85">
        <v>59</v>
      </c>
      <c r="B85">
        <v>33.814322920452938</v>
      </c>
      <c r="C85">
        <v>-10.814322920452938</v>
      </c>
      <c r="D85">
        <f t="shared" si="8"/>
        <v>10.814322920452938</v>
      </c>
      <c r="E85">
        <f>D85/'Goods review'!B60</f>
        <v>0.47018795306317118</v>
      </c>
      <c r="F85">
        <f t="shared" si="9"/>
        <v>116.94958022783375</v>
      </c>
      <c r="G85">
        <f t="shared" si="10"/>
        <v>5.3515067355069164</v>
      </c>
      <c r="J85">
        <v>11.700000000000001</v>
      </c>
      <c r="K85">
        <v>23</v>
      </c>
      <c r="S85" s="1">
        <v>25</v>
      </c>
      <c r="T85" s="1">
        <v>1</v>
      </c>
      <c r="U85" s="1">
        <v>5</v>
      </c>
      <c r="V85" s="1">
        <v>5</v>
      </c>
      <c r="W85">
        <f t="shared" si="11"/>
        <v>1</v>
      </c>
      <c r="X85">
        <f t="shared" si="12"/>
        <v>25</v>
      </c>
      <c r="Y85">
        <f t="shared" si="13"/>
        <v>25</v>
      </c>
      <c r="Z85">
        <f t="shared" si="14"/>
        <v>5</v>
      </c>
      <c r="AA85">
        <f t="shared" si="15"/>
        <v>5</v>
      </c>
      <c r="AB85">
        <f t="shared" si="16"/>
        <v>25</v>
      </c>
      <c r="AC85">
        <f t="shared" si="17"/>
        <v>30.090263064920638</v>
      </c>
    </row>
    <row r="86" spans="1:29" x14ac:dyDescent="0.2">
      <c r="A86">
        <v>60</v>
      </c>
      <c r="B86">
        <v>35.261363979146886</v>
      </c>
      <c r="C86">
        <v>-12.261363979146886</v>
      </c>
      <c r="D86">
        <f t="shared" si="8"/>
        <v>12.261363979146886</v>
      </c>
      <c r="E86">
        <f>D86/'Goods review'!B61</f>
        <v>0.53310278170203851</v>
      </c>
      <c r="F86">
        <f t="shared" si="9"/>
        <v>150.34104662912074</v>
      </c>
      <c r="G86">
        <f t="shared" si="10"/>
        <v>2.0939278255461016</v>
      </c>
      <c r="J86">
        <v>11.9</v>
      </c>
      <c r="K86">
        <v>23</v>
      </c>
      <c r="S86" s="1">
        <v>25</v>
      </c>
      <c r="T86" s="1">
        <v>1</v>
      </c>
      <c r="U86" s="1">
        <v>8</v>
      </c>
      <c r="V86" s="1">
        <v>7</v>
      </c>
      <c r="W86">
        <f t="shared" si="11"/>
        <v>1</v>
      </c>
      <c r="X86">
        <f t="shared" si="12"/>
        <v>64</v>
      </c>
      <c r="Y86">
        <f t="shared" si="13"/>
        <v>49</v>
      </c>
      <c r="Z86">
        <f t="shared" si="14"/>
        <v>8</v>
      </c>
      <c r="AA86">
        <f t="shared" si="15"/>
        <v>7</v>
      </c>
      <c r="AB86">
        <f t="shared" si="16"/>
        <v>56</v>
      </c>
      <c r="AC86">
        <f t="shared" si="17"/>
        <v>264.82558478237445</v>
      </c>
    </row>
    <row r="87" spans="1:29" x14ac:dyDescent="0.2">
      <c r="A87">
        <v>61</v>
      </c>
      <c r="B87">
        <v>32.149891079826283</v>
      </c>
      <c r="C87">
        <v>-9.1498910798262827</v>
      </c>
      <c r="D87">
        <f t="shared" si="8"/>
        <v>9.1498910798262827</v>
      </c>
      <c r="E87">
        <f>D87/'Goods review'!B62</f>
        <v>0.39782135129679491</v>
      </c>
      <c r="F87">
        <f t="shared" si="9"/>
        <v>83.720506772684573</v>
      </c>
      <c r="G87">
        <f t="shared" si="10"/>
        <v>9.681263603206558</v>
      </c>
      <c r="J87">
        <v>12.1</v>
      </c>
      <c r="K87">
        <v>23</v>
      </c>
      <c r="S87" s="1">
        <v>25</v>
      </c>
      <c r="T87" s="1">
        <v>1</v>
      </c>
      <c r="U87" s="1">
        <v>9</v>
      </c>
      <c r="V87" s="1">
        <v>10</v>
      </c>
      <c r="W87">
        <f t="shared" si="11"/>
        <v>1</v>
      </c>
      <c r="X87">
        <f t="shared" si="12"/>
        <v>81</v>
      </c>
      <c r="Y87">
        <f t="shared" si="13"/>
        <v>100</v>
      </c>
      <c r="Z87">
        <f t="shared" si="14"/>
        <v>9</v>
      </c>
      <c r="AA87">
        <f t="shared" si="15"/>
        <v>10</v>
      </c>
      <c r="AB87">
        <f t="shared" si="16"/>
        <v>90</v>
      </c>
      <c r="AC87">
        <f t="shared" si="17"/>
        <v>709.15456629692608</v>
      </c>
    </row>
    <row r="88" spans="1:29" x14ac:dyDescent="0.2">
      <c r="A88">
        <v>62</v>
      </c>
      <c r="B88">
        <v>42.937894434136815</v>
      </c>
      <c r="C88">
        <v>-19.937894434136815</v>
      </c>
      <c r="D88">
        <f t="shared" si="8"/>
        <v>19.937894434136815</v>
      </c>
      <c r="E88">
        <f>D88/'Goods review'!B63</f>
        <v>0.86686497539725282</v>
      </c>
      <c r="F88">
        <f t="shared" si="9"/>
        <v>397.51963446678383</v>
      </c>
      <c r="G88">
        <f t="shared" si="10"/>
        <v>116.38101637261531</v>
      </c>
      <c r="J88">
        <v>12.3</v>
      </c>
      <c r="K88">
        <v>23</v>
      </c>
      <c r="S88" s="1">
        <v>25</v>
      </c>
      <c r="T88" s="1">
        <v>1</v>
      </c>
      <c r="U88" s="1">
        <v>5</v>
      </c>
      <c r="V88" s="1">
        <v>5</v>
      </c>
      <c r="W88">
        <f t="shared" si="11"/>
        <v>1</v>
      </c>
      <c r="X88">
        <f t="shared" si="12"/>
        <v>25</v>
      </c>
      <c r="Y88">
        <f t="shared" si="13"/>
        <v>25</v>
      </c>
      <c r="Z88">
        <f t="shared" si="14"/>
        <v>5</v>
      </c>
      <c r="AA88">
        <f t="shared" si="15"/>
        <v>5</v>
      </c>
      <c r="AB88">
        <f t="shared" si="16"/>
        <v>25</v>
      </c>
      <c r="AC88">
        <f t="shared" si="17"/>
        <v>30.090263064920638</v>
      </c>
    </row>
    <row r="89" spans="1:29" x14ac:dyDescent="0.2">
      <c r="A89">
        <v>63</v>
      </c>
      <c r="B89">
        <v>39.609030752883513</v>
      </c>
      <c r="C89">
        <v>-16.609030752883513</v>
      </c>
      <c r="D89">
        <f t="shared" si="8"/>
        <v>16.609030752883513</v>
      </c>
      <c r="E89">
        <f>D89/'Goods review'!B64</f>
        <v>0.7221317718645005</v>
      </c>
      <c r="F89">
        <f t="shared" si="9"/>
        <v>275.85990255023029</v>
      </c>
      <c r="G89">
        <f t="shared" si="10"/>
        <v>11.081333408367291</v>
      </c>
      <c r="J89">
        <v>12.5</v>
      </c>
      <c r="K89">
        <v>23</v>
      </c>
      <c r="S89" s="1">
        <v>25</v>
      </c>
      <c r="T89" s="1">
        <v>1</v>
      </c>
      <c r="U89" s="1">
        <v>10</v>
      </c>
      <c r="V89" s="1">
        <v>10</v>
      </c>
      <c r="W89">
        <f t="shared" si="11"/>
        <v>1</v>
      </c>
      <c r="X89">
        <f t="shared" si="12"/>
        <v>100</v>
      </c>
      <c r="Y89">
        <f t="shared" si="13"/>
        <v>100</v>
      </c>
      <c r="Z89">
        <f t="shared" si="14"/>
        <v>10</v>
      </c>
      <c r="AA89">
        <f t="shared" si="15"/>
        <v>10</v>
      </c>
      <c r="AB89">
        <f t="shared" si="16"/>
        <v>100</v>
      </c>
      <c r="AC89">
        <f t="shared" si="17"/>
        <v>800.57239361924985</v>
      </c>
    </row>
    <row r="90" spans="1:29" x14ac:dyDescent="0.2">
      <c r="A90">
        <v>64</v>
      </c>
      <c r="B90">
        <v>42.937894434136815</v>
      </c>
      <c r="C90">
        <v>-19.937894434136815</v>
      </c>
      <c r="D90">
        <f t="shared" si="8"/>
        <v>19.937894434136815</v>
      </c>
      <c r="E90">
        <f>D90/'Goods review'!B65</f>
        <v>0.86686497539725282</v>
      </c>
      <c r="F90">
        <f t="shared" si="9"/>
        <v>397.51963446678383</v>
      </c>
      <c r="G90">
        <f t="shared" si="10"/>
        <v>11.081333408367291</v>
      </c>
      <c r="J90">
        <v>12.700000000000001</v>
      </c>
      <c r="K90">
        <v>23</v>
      </c>
      <c r="S90" s="1">
        <v>25</v>
      </c>
      <c r="T90" s="1">
        <v>1</v>
      </c>
      <c r="U90" s="1">
        <v>4</v>
      </c>
      <c r="V90" s="1">
        <v>7</v>
      </c>
      <c r="W90">
        <f t="shared" si="11"/>
        <v>1</v>
      </c>
      <c r="X90">
        <f t="shared" si="12"/>
        <v>16</v>
      </c>
      <c r="Y90">
        <f t="shared" si="13"/>
        <v>49</v>
      </c>
      <c r="Z90">
        <f t="shared" si="14"/>
        <v>4</v>
      </c>
      <c r="AA90">
        <f t="shared" si="15"/>
        <v>7</v>
      </c>
      <c r="AB90">
        <f t="shared" si="16"/>
        <v>28</v>
      </c>
      <c r="AC90">
        <f t="shared" si="17"/>
        <v>92.462364032763119</v>
      </c>
    </row>
    <row r="91" spans="1:29" x14ac:dyDescent="0.2">
      <c r="A91">
        <v>65</v>
      </c>
      <c r="B91">
        <v>53.29438802340934</v>
      </c>
      <c r="C91">
        <v>-30.29438802340934</v>
      </c>
      <c r="D91">
        <f t="shared" si="8"/>
        <v>30.29438802340934</v>
      </c>
      <c r="E91">
        <f>D91/'Goods review'!B66</f>
        <v>1.3171473053656235</v>
      </c>
      <c r="F91">
        <f t="shared" si="9"/>
        <v>917.74994571288721</v>
      </c>
      <c r="G91">
        <f t="shared" si="10"/>
        <v>107.2569594646429</v>
      </c>
      <c r="J91">
        <v>12.9</v>
      </c>
      <c r="K91">
        <v>23</v>
      </c>
      <c r="S91" s="1">
        <v>25</v>
      </c>
      <c r="T91" s="1">
        <v>0</v>
      </c>
      <c r="U91" s="1">
        <v>7</v>
      </c>
      <c r="V91" s="1">
        <v>10</v>
      </c>
      <c r="W91">
        <f t="shared" si="11"/>
        <v>0</v>
      </c>
      <c r="X91">
        <f t="shared" si="12"/>
        <v>49</v>
      </c>
      <c r="Y91">
        <f t="shared" si="13"/>
        <v>100</v>
      </c>
      <c r="Z91">
        <f t="shared" si="14"/>
        <v>0</v>
      </c>
      <c r="AA91">
        <f t="shared" si="15"/>
        <v>0</v>
      </c>
      <c r="AB91">
        <f t="shared" si="16"/>
        <v>70</v>
      </c>
      <c r="AC91">
        <f t="shared" si="17"/>
        <v>244.12693914616133</v>
      </c>
    </row>
    <row r="92" spans="1:29" x14ac:dyDescent="0.2">
      <c r="A92">
        <v>66</v>
      </c>
      <c r="B92">
        <v>31.348478769275651</v>
      </c>
      <c r="C92">
        <v>-7.3484787692756512</v>
      </c>
      <c r="D92">
        <f t="shared" ref="D92:D155" si="18" xml:space="preserve"> ABS(C92)</f>
        <v>7.3484787692756512</v>
      </c>
      <c r="E92">
        <f>D92/'Goods review'!B67</f>
        <v>0.30618661538648545</v>
      </c>
      <c r="F92">
        <f t="shared" si="9"/>
        <v>54.000140222494991</v>
      </c>
      <c r="G92">
        <f t="shared" si="10"/>
        <v>526.51475149893804</v>
      </c>
      <c r="J92">
        <v>13.1</v>
      </c>
      <c r="K92">
        <v>24</v>
      </c>
      <c r="S92" s="1">
        <v>25</v>
      </c>
      <c r="T92" s="1">
        <v>1</v>
      </c>
      <c r="U92" s="1">
        <v>7</v>
      </c>
      <c r="V92" s="1">
        <v>5</v>
      </c>
      <c r="W92">
        <f t="shared" si="11"/>
        <v>1</v>
      </c>
      <c r="X92">
        <f t="shared" si="12"/>
        <v>49</v>
      </c>
      <c r="Y92">
        <f t="shared" si="13"/>
        <v>25</v>
      </c>
      <c r="Z92">
        <f t="shared" si="14"/>
        <v>7</v>
      </c>
      <c r="AA92">
        <f t="shared" si="15"/>
        <v>5</v>
      </c>
      <c r="AB92">
        <f t="shared" si="16"/>
        <v>35</v>
      </c>
      <c r="AC92">
        <f t="shared" si="17"/>
        <v>77.692288546021999</v>
      </c>
    </row>
    <row r="93" spans="1:29" x14ac:dyDescent="0.2">
      <c r="A93">
        <v>67</v>
      </c>
      <c r="B93">
        <v>41.27346259351016</v>
      </c>
      <c r="C93">
        <v>-17.27346259351016</v>
      </c>
      <c r="D93">
        <f t="shared" si="18"/>
        <v>17.27346259351016</v>
      </c>
      <c r="E93">
        <f>D93/'Goods review'!B68</f>
        <v>0.71972760806292335</v>
      </c>
      <c r="F93">
        <f t="shared" ref="F93:F156" si="19">C93^2</f>
        <v>298.37250996939474</v>
      </c>
      <c r="G93">
        <f t="shared" ref="G93:G156" si="20">(C93-C92)^2</f>
        <v>98.505303911316659</v>
      </c>
      <c r="J93">
        <v>13.3</v>
      </c>
      <c r="K93">
        <v>24</v>
      </c>
      <c r="S93" s="1">
        <v>25</v>
      </c>
      <c r="T93" s="1">
        <v>1</v>
      </c>
      <c r="U93" s="1">
        <v>5</v>
      </c>
      <c r="V93" s="1">
        <v>7</v>
      </c>
      <c r="W93">
        <f t="shared" si="11"/>
        <v>1</v>
      </c>
      <c r="X93">
        <f t="shared" si="12"/>
        <v>25</v>
      </c>
      <c r="Y93">
        <f t="shared" si="13"/>
        <v>49</v>
      </c>
      <c r="Z93">
        <f t="shared" si="14"/>
        <v>5</v>
      </c>
      <c r="AA93">
        <f t="shared" si="15"/>
        <v>7</v>
      </c>
      <c r="AB93">
        <f t="shared" si="16"/>
        <v>35</v>
      </c>
      <c r="AC93">
        <f t="shared" si="17"/>
        <v>127.24216916389062</v>
      </c>
    </row>
    <row r="94" spans="1:29" x14ac:dyDescent="0.2">
      <c r="A94">
        <v>68</v>
      </c>
      <c r="B94">
        <v>45.61785756841941</v>
      </c>
      <c r="C94">
        <v>-21.61785756841941</v>
      </c>
      <c r="D94">
        <f t="shared" si="18"/>
        <v>21.61785756841941</v>
      </c>
      <c r="E94">
        <f>D94/'Goods review'!B69</f>
        <v>0.90074406535080875</v>
      </c>
      <c r="F94">
        <f t="shared" si="19"/>
        <v>467.33176584846836</v>
      </c>
      <c r="G94">
        <f t="shared" si="20"/>
        <v>18.873767698016739</v>
      </c>
      <c r="J94">
        <v>13.5</v>
      </c>
      <c r="K94">
        <v>24</v>
      </c>
      <c r="S94" s="1">
        <v>25</v>
      </c>
      <c r="T94" s="1">
        <v>1</v>
      </c>
      <c r="U94" s="1">
        <v>10</v>
      </c>
      <c r="V94" s="1">
        <v>10</v>
      </c>
      <c r="W94">
        <f t="shared" si="11"/>
        <v>1</v>
      </c>
      <c r="X94">
        <f t="shared" si="12"/>
        <v>100</v>
      </c>
      <c r="Y94">
        <f t="shared" si="13"/>
        <v>100</v>
      </c>
      <c r="Z94">
        <f t="shared" si="14"/>
        <v>10</v>
      </c>
      <c r="AA94">
        <f t="shared" si="15"/>
        <v>10</v>
      </c>
      <c r="AB94">
        <f t="shared" si="16"/>
        <v>100</v>
      </c>
      <c r="AC94">
        <f t="shared" si="17"/>
        <v>800.57239361924985</v>
      </c>
    </row>
    <row r="95" spans="1:29" x14ac:dyDescent="0.2">
      <c r="A95">
        <v>69</v>
      </c>
      <c r="B95">
        <v>37.944598912256865</v>
      </c>
      <c r="C95">
        <v>-13.944598912256865</v>
      </c>
      <c r="D95">
        <f t="shared" si="18"/>
        <v>13.944598912256865</v>
      </c>
      <c r="E95">
        <f>D95/'Goods review'!B70</f>
        <v>0.58102495467736937</v>
      </c>
      <c r="F95">
        <f t="shared" si="19"/>
        <v>194.45183882371535</v>
      </c>
      <c r="G95">
        <f t="shared" si="20"/>
        <v>58.87889840437343</v>
      </c>
      <c r="J95">
        <v>13.700000000000001</v>
      </c>
      <c r="K95">
        <v>24</v>
      </c>
      <c r="S95" s="1">
        <v>25</v>
      </c>
      <c r="T95" s="1">
        <v>1</v>
      </c>
      <c r="U95" s="1">
        <v>7</v>
      </c>
      <c r="V95" s="1">
        <v>10</v>
      </c>
      <c r="W95">
        <f t="shared" si="11"/>
        <v>1</v>
      </c>
      <c r="X95">
        <f t="shared" si="12"/>
        <v>49</v>
      </c>
      <c r="Y95">
        <f t="shared" si="13"/>
        <v>100</v>
      </c>
      <c r="Z95">
        <f t="shared" si="14"/>
        <v>7</v>
      </c>
      <c r="AA95">
        <f t="shared" si="15"/>
        <v>10</v>
      </c>
      <c r="AB95">
        <f t="shared" si="16"/>
        <v>70</v>
      </c>
      <c r="AC95">
        <f t="shared" si="17"/>
        <v>542.94091176482914</v>
      </c>
    </row>
    <row r="96" spans="1:29" x14ac:dyDescent="0.2">
      <c r="A96">
        <v>70</v>
      </c>
      <c r="B96">
        <v>40.841952828472159</v>
      </c>
      <c r="C96">
        <v>-16.841952828472159</v>
      </c>
      <c r="D96">
        <f t="shared" si="18"/>
        <v>16.841952828472159</v>
      </c>
      <c r="E96">
        <f>D96/'Goods review'!B71</f>
        <v>0.70174803451967327</v>
      </c>
      <c r="F96">
        <f t="shared" si="19"/>
        <v>283.65137507648137</v>
      </c>
      <c r="G96">
        <f t="shared" si="20"/>
        <v>8.3946597158081051</v>
      </c>
      <c r="J96">
        <v>13.9</v>
      </c>
      <c r="K96">
        <v>24</v>
      </c>
      <c r="S96" s="1">
        <v>25</v>
      </c>
      <c r="T96" s="1">
        <v>0</v>
      </c>
      <c r="U96" s="1">
        <v>9</v>
      </c>
      <c r="V96" s="1">
        <v>5</v>
      </c>
      <c r="W96">
        <f t="shared" si="11"/>
        <v>0</v>
      </c>
      <c r="X96">
        <f t="shared" si="12"/>
        <v>81</v>
      </c>
      <c r="Y96">
        <f t="shared" si="13"/>
        <v>25</v>
      </c>
      <c r="Z96">
        <f t="shared" si="14"/>
        <v>0</v>
      </c>
      <c r="AA96">
        <f t="shared" si="15"/>
        <v>0</v>
      </c>
      <c r="AB96">
        <f t="shared" si="16"/>
        <v>45</v>
      </c>
      <c r="AC96">
        <f t="shared" si="17"/>
        <v>19.951017132998537</v>
      </c>
    </row>
    <row r="97" spans="1:29" x14ac:dyDescent="0.2">
      <c r="A97">
        <v>71</v>
      </c>
      <c r="B97">
        <v>40.624562046539459</v>
      </c>
      <c r="C97">
        <v>-16.624562046539459</v>
      </c>
      <c r="D97">
        <f t="shared" si="18"/>
        <v>16.624562046539459</v>
      </c>
      <c r="E97">
        <f>D97/'Goods review'!B72</f>
        <v>0.69269008527247744</v>
      </c>
      <c r="F97">
        <f t="shared" si="19"/>
        <v>276.37606323924024</v>
      </c>
      <c r="G97">
        <f t="shared" si="20"/>
        <v>4.7258752069310676E-2</v>
      </c>
      <c r="J97">
        <v>14.1</v>
      </c>
      <c r="K97">
        <v>24</v>
      </c>
      <c r="S97" s="1">
        <v>25</v>
      </c>
      <c r="T97" s="1">
        <v>0</v>
      </c>
      <c r="U97" s="1">
        <v>7</v>
      </c>
      <c r="V97" s="1">
        <v>10</v>
      </c>
      <c r="W97">
        <f t="shared" si="11"/>
        <v>0</v>
      </c>
      <c r="X97">
        <f t="shared" si="12"/>
        <v>49</v>
      </c>
      <c r="Y97">
        <f t="shared" si="13"/>
        <v>100</v>
      </c>
      <c r="Z97">
        <f t="shared" si="14"/>
        <v>0</v>
      </c>
      <c r="AA97">
        <f t="shared" si="15"/>
        <v>0</v>
      </c>
      <c r="AB97">
        <f t="shared" si="16"/>
        <v>70</v>
      </c>
      <c r="AC97">
        <f t="shared" si="17"/>
        <v>244.12693914616133</v>
      </c>
    </row>
    <row r="98" spans="1:29" x14ac:dyDescent="0.2">
      <c r="A98">
        <v>72</v>
      </c>
      <c r="B98">
        <v>41.27346259351016</v>
      </c>
      <c r="C98">
        <v>-17.27346259351016</v>
      </c>
      <c r="D98">
        <f t="shared" si="18"/>
        <v>17.27346259351016</v>
      </c>
      <c r="E98">
        <f>D98/'Goods review'!B73</f>
        <v>0.71972760806292335</v>
      </c>
      <c r="F98">
        <f t="shared" si="19"/>
        <v>298.37250996939474</v>
      </c>
      <c r="G98">
        <f t="shared" si="20"/>
        <v>0.42107191985887493</v>
      </c>
      <c r="J98">
        <v>14.3</v>
      </c>
      <c r="K98">
        <v>24</v>
      </c>
      <c r="S98" s="1">
        <v>25</v>
      </c>
      <c r="T98" s="1">
        <v>0</v>
      </c>
      <c r="U98" s="1">
        <v>5</v>
      </c>
      <c r="V98" s="1">
        <v>9</v>
      </c>
      <c r="W98">
        <f t="shared" si="11"/>
        <v>0</v>
      </c>
      <c r="X98">
        <f t="shared" si="12"/>
        <v>25</v>
      </c>
      <c r="Y98">
        <f t="shared" si="13"/>
        <v>81</v>
      </c>
      <c r="Z98">
        <f t="shared" si="14"/>
        <v>0</v>
      </c>
      <c r="AA98">
        <f t="shared" si="15"/>
        <v>0</v>
      </c>
      <c r="AB98">
        <f t="shared" si="16"/>
        <v>45</v>
      </c>
      <c r="AC98">
        <f t="shared" si="17"/>
        <v>88.328878383381223</v>
      </c>
    </row>
    <row r="99" spans="1:29" x14ac:dyDescent="0.2">
      <c r="A99">
        <v>73</v>
      </c>
      <c r="B99">
        <v>46.636660660902734</v>
      </c>
      <c r="C99">
        <v>-22.636660660902734</v>
      </c>
      <c r="D99">
        <f t="shared" si="18"/>
        <v>22.636660660902734</v>
      </c>
      <c r="E99">
        <f>D99/'Goods review'!B74</f>
        <v>0.94319419420428063</v>
      </c>
      <c r="F99">
        <f t="shared" si="19"/>
        <v>512.41840587686147</v>
      </c>
      <c r="G99">
        <f t="shared" si="20"/>
        <v>28.763893510083438</v>
      </c>
      <c r="J99">
        <v>14.5</v>
      </c>
      <c r="K99">
        <v>24</v>
      </c>
      <c r="S99" s="1">
        <v>26</v>
      </c>
      <c r="T99" s="1">
        <v>1</v>
      </c>
      <c r="U99" s="1">
        <v>4</v>
      </c>
      <c r="V99" s="1">
        <v>8</v>
      </c>
      <c r="W99">
        <f t="shared" si="11"/>
        <v>1</v>
      </c>
      <c r="X99">
        <f t="shared" si="12"/>
        <v>16</v>
      </c>
      <c r="Y99">
        <f t="shared" si="13"/>
        <v>64</v>
      </c>
      <c r="Z99">
        <f t="shared" si="14"/>
        <v>4</v>
      </c>
      <c r="AA99">
        <f t="shared" si="15"/>
        <v>8</v>
      </c>
      <c r="AB99">
        <f t="shared" si="16"/>
        <v>32</v>
      </c>
      <c r="AC99">
        <f t="shared" si="17"/>
        <v>132.55122171180861</v>
      </c>
    </row>
    <row r="100" spans="1:29" x14ac:dyDescent="0.2">
      <c r="A100">
        <v>74</v>
      </c>
      <c r="B100">
        <v>49.965524342156037</v>
      </c>
      <c r="C100">
        <v>-25.965524342156037</v>
      </c>
      <c r="D100">
        <f t="shared" si="18"/>
        <v>25.965524342156037</v>
      </c>
      <c r="E100">
        <f>D100/'Goods review'!B75</f>
        <v>1.081896847589835</v>
      </c>
      <c r="F100">
        <f t="shared" si="19"/>
        <v>674.20845436309776</v>
      </c>
      <c r="G100">
        <f t="shared" si="20"/>
        <v>11.081333408367291</v>
      </c>
      <c r="J100">
        <v>14.700000000000001</v>
      </c>
      <c r="K100">
        <v>24</v>
      </c>
      <c r="S100" s="1">
        <v>26</v>
      </c>
      <c r="T100" s="1">
        <v>0</v>
      </c>
      <c r="U100" s="1">
        <v>4</v>
      </c>
      <c r="V100" s="1">
        <v>7</v>
      </c>
      <c r="W100">
        <f t="shared" si="11"/>
        <v>0</v>
      </c>
      <c r="X100">
        <f t="shared" si="12"/>
        <v>16</v>
      </c>
      <c r="Y100">
        <f t="shared" si="13"/>
        <v>49</v>
      </c>
      <c r="Z100">
        <f t="shared" si="14"/>
        <v>0</v>
      </c>
      <c r="AA100">
        <f t="shared" si="15"/>
        <v>0</v>
      </c>
      <c r="AB100">
        <f t="shared" si="16"/>
        <v>28</v>
      </c>
      <c r="AC100">
        <f t="shared" si="17"/>
        <v>0.88210561128682363</v>
      </c>
    </row>
    <row r="101" spans="1:29" x14ac:dyDescent="0.2">
      <c r="A101">
        <v>75</v>
      </c>
      <c r="B101">
        <v>46.636660660902734</v>
      </c>
      <c r="C101">
        <v>-22.636660660902734</v>
      </c>
      <c r="D101">
        <f t="shared" si="18"/>
        <v>22.636660660902734</v>
      </c>
      <c r="E101">
        <f>D101/'Goods review'!B76</f>
        <v>0.94319419420428063</v>
      </c>
      <c r="F101">
        <f t="shared" si="19"/>
        <v>512.41840587686147</v>
      </c>
      <c r="G101">
        <f t="shared" si="20"/>
        <v>11.081333408367291</v>
      </c>
      <c r="J101">
        <v>14.9</v>
      </c>
      <c r="K101">
        <v>24</v>
      </c>
      <c r="S101" s="1">
        <v>26</v>
      </c>
      <c r="T101" s="1">
        <v>1</v>
      </c>
      <c r="U101" s="1">
        <v>4</v>
      </c>
      <c r="V101" s="1">
        <v>10</v>
      </c>
      <c r="W101">
        <f t="shared" si="11"/>
        <v>1</v>
      </c>
      <c r="X101">
        <f t="shared" si="12"/>
        <v>16</v>
      </c>
      <c r="Y101">
        <f t="shared" si="13"/>
        <v>100</v>
      </c>
      <c r="Z101">
        <f t="shared" si="14"/>
        <v>4</v>
      </c>
      <c r="AA101">
        <f t="shared" si="15"/>
        <v>10</v>
      </c>
      <c r="AB101">
        <f t="shared" si="16"/>
        <v>40</v>
      </c>
      <c r="AC101">
        <f t="shared" si="17"/>
        <v>299.55983628876226</v>
      </c>
    </row>
    <row r="102" spans="1:29" x14ac:dyDescent="0.2">
      <c r="A102">
        <v>76</v>
      </c>
      <c r="B102">
        <v>49.965524342156037</v>
      </c>
      <c r="C102">
        <v>-25.965524342156037</v>
      </c>
      <c r="D102">
        <f t="shared" si="18"/>
        <v>25.965524342156037</v>
      </c>
      <c r="E102">
        <f>D102/'Goods review'!B77</f>
        <v>1.081896847589835</v>
      </c>
      <c r="F102">
        <f t="shared" si="19"/>
        <v>674.20845436309776</v>
      </c>
      <c r="G102">
        <f t="shared" si="20"/>
        <v>11.081333408367291</v>
      </c>
      <c r="J102">
        <v>15.1</v>
      </c>
      <c r="K102">
        <v>24</v>
      </c>
      <c r="S102" s="1">
        <v>26</v>
      </c>
      <c r="T102" s="1">
        <v>0</v>
      </c>
      <c r="U102" s="1">
        <v>8</v>
      </c>
      <c r="V102" s="1">
        <v>10</v>
      </c>
      <c r="W102">
        <f t="shared" si="11"/>
        <v>0</v>
      </c>
      <c r="X102">
        <f t="shared" si="12"/>
        <v>64</v>
      </c>
      <c r="Y102">
        <f t="shared" si="13"/>
        <v>100</v>
      </c>
      <c r="Z102">
        <f t="shared" si="14"/>
        <v>0</v>
      </c>
      <c r="AA102">
        <f t="shared" si="15"/>
        <v>0</v>
      </c>
      <c r="AB102">
        <f t="shared" si="16"/>
        <v>80</v>
      </c>
      <c r="AC102">
        <f t="shared" si="17"/>
        <v>265.33132185613482</v>
      </c>
    </row>
    <row r="103" spans="1:29" x14ac:dyDescent="0.2">
      <c r="A103">
        <v>77</v>
      </c>
      <c r="B103">
        <v>31.718381314788274</v>
      </c>
      <c r="C103">
        <v>-7.7183813147882745</v>
      </c>
      <c r="D103">
        <f t="shared" si="18"/>
        <v>7.7183813147882745</v>
      </c>
      <c r="E103">
        <f>D103/'Goods review'!B78</f>
        <v>0.32159922144951142</v>
      </c>
      <c r="F103">
        <f t="shared" si="19"/>
        <v>59.573410120472772</v>
      </c>
      <c r="G103">
        <f t="shared" si="20"/>
        <v>332.95822866121597</v>
      </c>
      <c r="J103">
        <v>15.3</v>
      </c>
      <c r="K103">
        <v>24</v>
      </c>
      <c r="S103" s="1">
        <v>26</v>
      </c>
      <c r="T103" s="1">
        <v>1</v>
      </c>
      <c r="U103" s="1">
        <v>3</v>
      </c>
      <c r="V103" s="1">
        <v>10</v>
      </c>
      <c r="W103">
        <f t="shared" si="11"/>
        <v>1</v>
      </c>
      <c r="X103">
        <f t="shared" si="12"/>
        <v>9</v>
      </c>
      <c r="Y103">
        <f t="shared" si="13"/>
        <v>100</v>
      </c>
      <c r="Z103">
        <f t="shared" si="14"/>
        <v>3</v>
      </c>
      <c r="AA103">
        <f t="shared" si="15"/>
        <v>10</v>
      </c>
      <c r="AB103">
        <f t="shared" si="16"/>
        <v>30</v>
      </c>
      <c r="AC103">
        <f t="shared" si="17"/>
        <v>244.71487287279353</v>
      </c>
    </row>
    <row r="104" spans="1:29" x14ac:dyDescent="0.2">
      <c r="A104">
        <v>78</v>
      </c>
      <c r="B104">
        <v>49.965524342156037</v>
      </c>
      <c r="C104">
        <v>-25.965524342156037</v>
      </c>
      <c r="D104">
        <f t="shared" si="18"/>
        <v>25.965524342156037</v>
      </c>
      <c r="E104">
        <f>D104/'Goods review'!B79</f>
        <v>1.081896847589835</v>
      </c>
      <c r="F104">
        <f t="shared" si="19"/>
        <v>674.20845436309776</v>
      </c>
      <c r="G104">
        <f t="shared" si="20"/>
        <v>332.95822866121597</v>
      </c>
      <c r="J104">
        <v>15.5</v>
      </c>
      <c r="K104">
        <v>24</v>
      </c>
      <c r="S104" s="1">
        <v>26</v>
      </c>
      <c r="T104" s="1">
        <v>1</v>
      </c>
      <c r="U104" s="1">
        <v>10</v>
      </c>
      <c r="V104" s="1">
        <v>8</v>
      </c>
      <c r="W104">
        <f t="shared" si="11"/>
        <v>1</v>
      </c>
      <c r="X104">
        <f t="shared" si="12"/>
        <v>100</v>
      </c>
      <c r="Y104">
        <f t="shared" si="13"/>
        <v>64</v>
      </c>
      <c r="Z104">
        <f t="shared" si="14"/>
        <v>10</v>
      </c>
      <c r="AA104">
        <f t="shared" si="15"/>
        <v>8</v>
      </c>
      <c r="AB104">
        <f t="shared" si="16"/>
        <v>80</v>
      </c>
      <c r="AC104">
        <f t="shared" si="17"/>
        <v>462.23624831436439</v>
      </c>
    </row>
    <row r="105" spans="1:29" x14ac:dyDescent="0.2">
      <c r="A105">
        <v>79</v>
      </c>
      <c r="B105">
        <v>36.062776289697517</v>
      </c>
      <c r="C105">
        <v>-12.062776289697517</v>
      </c>
      <c r="D105">
        <f t="shared" si="18"/>
        <v>12.062776289697517</v>
      </c>
      <c r="E105">
        <f>D105/'Goods review'!B80</f>
        <v>0.50261567873739654</v>
      </c>
      <c r="F105">
        <f t="shared" si="19"/>
        <v>145.51057181528859</v>
      </c>
      <c r="G105">
        <f t="shared" si="20"/>
        <v>193.28640341013917</v>
      </c>
      <c r="J105">
        <v>15.700000000000001</v>
      </c>
      <c r="K105">
        <v>24</v>
      </c>
      <c r="S105" s="1">
        <v>26</v>
      </c>
      <c r="T105" s="1">
        <v>1</v>
      </c>
      <c r="U105" s="1">
        <v>10</v>
      </c>
      <c r="V105" s="1">
        <v>4</v>
      </c>
      <c r="W105">
        <f t="shared" si="11"/>
        <v>1</v>
      </c>
      <c r="X105">
        <f t="shared" si="12"/>
        <v>100</v>
      </c>
      <c r="Y105">
        <f t="shared" si="13"/>
        <v>16</v>
      </c>
      <c r="Z105">
        <f t="shared" si="14"/>
        <v>10</v>
      </c>
      <c r="AA105">
        <f t="shared" si="15"/>
        <v>4</v>
      </c>
      <c r="AB105">
        <f t="shared" si="16"/>
        <v>40</v>
      </c>
      <c r="AC105">
        <f t="shared" si="17"/>
        <v>98.213342977624777</v>
      </c>
    </row>
    <row r="106" spans="1:29" x14ac:dyDescent="0.2">
      <c r="A106">
        <v>80</v>
      </c>
      <c r="B106">
        <v>32.149891079826283</v>
      </c>
      <c r="C106">
        <v>-7.1498910798262827</v>
      </c>
      <c r="D106">
        <f t="shared" si="18"/>
        <v>7.1498910798262827</v>
      </c>
      <c r="E106">
        <f>D106/'Goods review'!B81</f>
        <v>0.28599564319305132</v>
      </c>
      <c r="F106">
        <f t="shared" si="19"/>
        <v>51.120942453379449</v>
      </c>
      <c r="G106">
        <f t="shared" si="20"/>
        <v>24.136441085371523</v>
      </c>
      <c r="J106">
        <v>15.9</v>
      </c>
      <c r="K106">
        <v>25</v>
      </c>
      <c r="S106" s="1">
        <v>26</v>
      </c>
      <c r="T106" s="1">
        <v>0</v>
      </c>
      <c r="U106" s="1">
        <v>7</v>
      </c>
      <c r="V106" s="1">
        <v>9</v>
      </c>
      <c r="W106">
        <f t="shared" si="11"/>
        <v>0</v>
      </c>
      <c r="X106">
        <f t="shared" si="12"/>
        <v>49</v>
      </c>
      <c r="Y106">
        <f t="shared" si="13"/>
        <v>81</v>
      </c>
      <c r="Z106">
        <f t="shared" si="14"/>
        <v>0</v>
      </c>
      <c r="AA106">
        <f t="shared" si="15"/>
        <v>0</v>
      </c>
      <c r="AB106">
        <f t="shared" si="16"/>
        <v>63</v>
      </c>
      <c r="AC106">
        <f t="shared" si="17"/>
        <v>137.52741053194137</v>
      </c>
    </row>
    <row r="107" spans="1:29" x14ac:dyDescent="0.2">
      <c r="A107">
        <v>81</v>
      </c>
      <c r="B107">
        <v>35.848657306592202</v>
      </c>
      <c r="C107">
        <v>-10.848657306592202</v>
      </c>
      <c r="D107">
        <f t="shared" si="18"/>
        <v>10.848657306592202</v>
      </c>
      <c r="E107">
        <f>D107/'Goods review'!B82</f>
        <v>0.43394629226368808</v>
      </c>
      <c r="F107">
        <f t="shared" si="19"/>
        <v>117.69336535587637</v>
      </c>
      <c r="G107">
        <f t="shared" si="20"/>
        <v>13.680871600264194</v>
      </c>
      <c r="J107">
        <v>16.100000000000001</v>
      </c>
      <c r="K107">
        <v>25</v>
      </c>
      <c r="S107" s="1">
        <v>26</v>
      </c>
      <c r="T107" s="1">
        <v>1</v>
      </c>
      <c r="U107" s="1">
        <v>6</v>
      </c>
      <c r="V107" s="1">
        <v>9</v>
      </c>
      <c r="W107">
        <f t="shared" si="11"/>
        <v>1</v>
      </c>
      <c r="X107">
        <f t="shared" si="12"/>
        <v>36</v>
      </c>
      <c r="Y107">
        <f t="shared" si="13"/>
        <v>81</v>
      </c>
      <c r="Z107">
        <f t="shared" si="14"/>
        <v>6</v>
      </c>
      <c r="AA107">
        <f t="shared" si="15"/>
        <v>9</v>
      </c>
      <c r="AB107">
        <f t="shared" si="16"/>
        <v>54</v>
      </c>
      <c r="AC107">
        <f t="shared" si="17"/>
        <v>314.68300378211353</v>
      </c>
    </row>
    <row r="108" spans="1:29" x14ac:dyDescent="0.2">
      <c r="A108">
        <v>82</v>
      </c>
      <c r="B108">
        <v>40.624562046539459</v>
      </c>
      <c r="C108">
        <v>-15.624562046539459</v>
      </c>
      <c r="D108">
        <f t="shared" si="18"/>
        <v>15.624562046539459</v>
      </c>
      <c r="E108">
        <f>D108/'Goods review'!B83</f>
        <v>0.62498248186157834</v>
      </c>
      <c r="F108">
        <f t="shared" si="19"/>
        <v>244.12693914616133</v>
      </c>
      <c r="G108">
        <f t="shared" si="20"/>
        <v>22.809266085050684</v>
      </c>
      <c r="J108">
        <v>16.3</v>
      </c>
      <c r="K108">
        <v>25</v>
      </c>
      <c r="S108" s="1">
        <v>26</v>
      </c>
      <c r="T108" s="1">
        <v>1</v>
      </c>
      <c r="U108" s="1">
        <v>9</v>
      </c>
      <c r="V108" s="1">
        <v>10</v>
      </c>
      <c r="W108">
        <f t="shared" si="11"/>
        <v>1</v>
      </c>
      <c r="X108">
        <f t="shared" si="12"/>
        <v>81</v>
      </c>
      <c r="Y108">
        <f t="shared" si="13"/>
        <v>100</v>
      </c>
      <c r="Z108">
        <f t="shared" si="14"/>
        <v>9</v>
      </c>
      <c r="AA108">
        <f t="shared" si="15"/>
        <v>10</v>
      </c>
      <c r="AB108">
        <f t="shared" si="16"/>
        <v>90</v>
      </c>
      <c r="AC108">
        <f t="shared" si="17"/>
        <v>656.89465393136072</v>
      </c>
    </row>
    <row r="109" spans="1:29" x14ac:dyDescent="0.2">
      <c r="A109">
        <v>83</v>
      </c>
      <c r="B109">
        <v>42.506384669098807</v>
      </c>
      <c r="C109">
        <v>-17.506384669098807</v>
      </c>
      <c r="D109">
        <f t="shared" si="18"/>
        <v>17.506384669098807</v>
      </c>
      <c r="E109">
        <f>D109/'Goods review'!B84</f>
        <v>0.70025538676395227</v>
      </c>
      <c r="F109">
        <f t="shared" si="19"/>
        <v>306.47350418245776</v>
      </c>
      <c r="G109">
        <f t="shared" si="20"/>
        <v>3.5412563827761412</v>
      </c>
      <c r="J109">
        <v>16.500000000000004</v>
      </c>
      <c r="K109">
        <v>25</v>
      </c>
      <c r="S109" s="1">
        <v>26</v>
      </c>
      <c r="T109" s="1">
        <v>1</v>
      </c>
      <c r="U109" s="1">
        <v>7</v>
      </c>
      <c r="V109" s="1">
        <v>6</v>
      </c>
      <c r="W109">
        <f t="shared" si="11"/>
        <v>1</v>
      </c>
      <c r="X109">
        <f t="shared" si="12"/>
        <v>49</v>
      </c>
      <c r="Y109">
        <f t="shared" si="13"/>
        <v>36</v>
      </c>
      <c r="Z109">
        <f t="shared" si="14"/>
        <v>7</v>
      </c>
      <c r="AA109">
        <f t="shared" si="15"/>
        <v>6</v>
      </c>
      <c r="AB109">
        <f t="shared" si="16"/>
        <v>42</v>
      </c>
      <c r="AC109">
        <f t="shared" si="17"/>
        <v>114.7400206532146</v>
      </c>
    </row>
    <row r="110" spans="1:29" x14ac:dyDescent="0.2">
      <c r="A110">
        <v>84</v>
      </c>
      <c r="B110">
        <v>30.485459239199635</v>
      </c>
      <c r="C110">
        <v>-5.4854592391996349</v>
      </c>
      <c r="D110">
        <f t="shared" si="18"/>
        <v>5.4854592391996349</v>
      </c>
      <c r="E110">
        <f>D110/'Goods review'!B85</f>
        <v>0.21941836956798538</v>
      </c>
      <c r="F110">
        <f t="shared" si="19"/>
        <v>30.090263064920638</v>
      </c>
      <c r="G110">
        <f t="shared" si="20"/>
        <v>144.50264819119661</v>
      </c>
      <c r="J110">
        <v>16.700000000000003</v>
      </c>
      <c r="K110">
        <v>25</v>
      </c>
      <c r="S110" s="1">
        <v>26</v>
      </c>
      <c r="T110" s="1">
        <v>0</v>
      </c>
      <c r="U110" s="1">
        <v>10</v>
      </c>
      <c r="V110" s="1">
        <v>7</v>
      </c>
      <c r="W110">
        <f t="shared" si="11"/>
        <v>0</v>
      </c>
      <c r="X110">
        <f t="shared" si="12"/>
        <v>100</v>
      </c>
      <c r="Y110">
        <f t="shared" si="13"/>
        <v>49</v>
      </c>
      <c r="Z110">
        <f t="shared" si="14"/>
        <v>0</v>
      </c>
      <c r="AA110">
        <f t="shared" si="15"/>
        <v>0</v>
      </c>
      <c r="AB110">
        <f t="shared" si="16"/>
        <v>70</v>
      </c>
      <c r="AC110">
        <f t="shared" si="17"/>
        <v>119.37301429538097</v>
      </c>
    </row>
    <row r="111" spans="1:29" x14ac:dyDescent="0.2">
      <c r="A111">
        <v>85</v>
      </c>
      <c r="B111">
        <v>41.27346259351016</v>
      </c>
      <c r="C111">
        <v>-16.27346259351016</v>
      </c>
      <c r="D111">
        <f t="shared" si="18"/>
        <v>16.27346259351016</v>
      </c>
      <c r="E111">
        <f>D111/'Goods review'!B86</f>
        <v>0.6509385037404064</v>
      </c>
      <c r="F111">
        <f t="shared" si="19"/>
        <v>264.82558478237445</v>
      </c>
      <c r="G111">
        <f t="shared" si="20"/>
        <v>116.38101637261515</v>
      </c>
      <c r="J111">
        <v>16.900000000000002</v>
      </c>
      <c r="K111">
        <v>25</v>
      </c>
      <c r="S111" s="1">
        <v>27</v>
      </c>
      <c r="T111" s="1">
        <v>1</v>
      </c>
      <c r="U111" s="1">
        <v>8</v>
      </c>
      <c r="V111" s="1">
        <v>8</v>
      </c>
      <c r="W111">
        <f t="shared" si="11"/>
        <v>1</v>
      </c>
      <c r="X111">
        <f t="shared" si="12"/>
        <v>64</v>
      </c>
      <c r="Y111">
        <f t="shared" si="13"/>
        <v>64</v>
      </c>
      <c r="Z111">
        <f t="shared" si="14"/>
        <v>8</v>
      </c>
      <c r="AA111">
        <f t="shared" si="15"/>
        <v>8</v>
      </c>
      <c r="AB111">
        <f t="shared" si="16"/>
        <v>64</v>
      </c>
      <c r="AC111">
        <f t="shared" si="17"/>
        <v>294.83693961066024</v>
      </c>
    </row>
    <row r="112" spans="1:29" x14ac:dyDescent="0.2">
      <c r="A112">
        <v>86</v>
      </c>
      <c r="B112">
        <v>51.629956182782692</v>
      </c>
      <c r="C112">
        <v>-26.629956182782692</v>
      </c>
      <c r="D112">
        <f t="shared" si="18"/>
        <v>26.629956182782692</v>
      </c>
      <c r="E112">
        <f>D112/'Goods review'!B87</f>
        <v>1.0651982473113077</v>
      </c>
      <c r="F112">
        <f t="shared" si="19"/>
        <v>709.15456629692608</v>
      </c>
      <c r="G112">
        <f t="shared" si="20"/>
        <v>107.25695946464305</v>
      </c>
      <c r="J112">
        <v>17.100000000000001</v>
      </c>
      <c r="K112">
        <v>25</v>
      </c>
      <c r="S112" s="1">
        <v>27</v>
      </c>
      <c r="T112" s="1">
        <v>0</v>
      </c>
      <c r="U112" s="1">
        <v>10</v>
      </c>
      <c r="V112" s="1">
        <v>6</v>
      </c>
      <c r="W112">
        <f t="shared" si="11"/>
        <v>0</v>
      </c>
      <c r="X112">
        <f t="shared" si="12"/>
        <v>100</v>
      </c>
      <c r="Y112">
        <f t="shared" si="13"/>
        <v>36</v>
      </c>
      <c r="Z112">
        <f t="shared" si="14"/>
        <v>0</v>
      </c>
      <c r="AA112">
        <f t="shared" si="15"/>
        <v>0</v>
      </c>
      <c r="AB112">
        <f t="shared" si="16"/>
        <v>60</v>
      </c>
      <c r="AC112">
        <f t="shared" si="17"/>
        <v>49.398995591693456</v>
      </c>
    </row>
    <row r="113" spans="1:29" x14ac:dyDescent="0.2">
      <c r="A113">
        <v>87</v>
      </c>
      <c r="B113">
        <v>30.485459239199635</v>
      </c>
      <c r="C113">
        <v>-5.4854592391996349</v>
      </c>
      <c r="D113">
        <f t="shared" si="18"/>
        <v>5.4854592391996349</v>
      </c>
      <c r="E113">
        <f>D113/'Goods review'!B88</f>
        <v>0.21941836956798538</v>
      </c>
      <c r="F113">
        <f t="shared" si="19"/>
        <v>30.090263064920638</v>
      </c>
      <c r="G113">
        <f t="shared" si="20"/>
        <v>447.08975099719322</v>
      </c>
      <c r="J113">
        <v>17.3</v>
      </c>
      <c r="K113">
        <v>25</v>
      </c>
      <c r="S113" s="1">
        <v>27</v>
      </c>
      <c r="T113" s="1">
        <v>1</v>
      </c>
      <c r="U113" s="1">
        <v>6</v>
      </c>
      <c r="V113" s="1">
        <v>10</v>
      </c>
      <c r="W113">
        <f t="shared" si="11"/>
        <v>1</v>
      </c>
      <c r="X113">
        <f t="shared" si="12"/>
        <v>36</v>
      </c>
      <c r="Y113">
        <f t="shared" si="13"/>
        <v>100</v>
      </c>
      <c r="Z113">
        <f t="shared" si="14"/>
        <v>6</v>
      </c>
      <c r="AA113">
        <f t="shared" si="15"/>
        <v>10</v>
      </c>
      <c r="AB113">
        <f t="shared" si="16"/>
        <v>60</v>
      </c>
      <c r="AC113">
        <f t="shared" si="17"/>
        <v>385.59844191144504</v>
      </c>
    </row>
    <row r="114" spans="1:29" x14ac:dyDescent="0.2">
      <c r="A114">
        <v>88</v>
      </c>
      <c r="B114">
        <v>53.29438802340934</v>
      </c>
      <c r="C114">
        <v>-28.29438802340934</v>
      </c>
      <c r="D114">
        <f t="shared" si="18"/>
        <v>28.29438802340934</v>
      </c>
      <c r="E114">
        <f>D114/'Goods review'!B89</f>
        <v>1.1317755209363736</v>
      </c>
      <c r="F114">
        <f t="shared" si="19"/>
        <v>800.57239361924985</v>
      </c>
      <c r="G114">
        <f t="shared" si="20"/>
        <v>520.24723228314997</v>
      </c>
      <c r="J114">
        <v>17.500000000000004</v>
      </c>
      <c r="K114">
        <v>25</v>
      </c>
      <c r="S114" s="1">
        <v>27</v>
      </c>
      <c r="T114" s="1">
        <v>0</v>
      </c>
      <c r="U114" s="1">
        <v>5</v>
      </c>
      <c r="V114" s="1">
        <v>8</v>
      </c>
      <c r="W114">
        <f t="shared" si="11"/>
        <v>0</v>
      </c>
      <c r="X114">
        <f t="shared" si="12"/>
        <v>25</v>
      </c>
      <c r="Y114">
        <f t="shared" si="13"/>
        <v>64</v>
      </c>
      <c r="Z114">
        <f t="shared" si="14"/>
        <v>0</v>
      </c>
      <c r="AA114">
        <f t="shared" si="15"/>
        <v>0</v>
      </c>
      <c r="AB114">
        <f t="shared" si="16"/>
        <v>40</v>
      </c>
      <c r="AC114">
        <f t="shared" si="17"/>
        <v>20.25891577685551</v>
      </c>
    </row>
    <row r="115" spans="1:29" x14ac:dyDescent="0.2">
      <c r="A115">
        <v>89</v>
      </c>
      <c r="B115">
        <v>34.615735231003562</v>
      </c>
      <c r="C115">
        <v>-9.615735231003562</v>
      </c>
      <c r="D115">
        <f t="shared" si="18"/>
        <v>9.615735231003562</v>
      </c>
      <c r="E115">
        <f>D115/'Goods review'!B90</f>
        <v>0.38462940924014249</v>
      </c>
      <c r="F115">
        <f t="shared" si="19"/>
        <v>92.462364032763119</v>
      </c>
      <c r="G115">
        <f t="shared" si="20"/>
        <v>348.89207013924818</v>
      </c>
      <c r="J115">
        <v>17.700000000000003</v>
      </c>
      <c r="K115">
        <v>25</v>
      </c>
      <c r="S115" s="1">
        <v>27</v>
      </c>
      <c r="T115" s="1">
        <v>1</v>
      </c>
      <c r="U115" s="1">
        <v>6</v>
      </c>
      <c r="V115" s="1">
        <v>10</v>
      </c>
      <c r="W115">
        <f t="shared" si="11"/>
        <v>1</v>
      </c>
      <c r="X115">
        <f t="shared" si="12"/>
        <v>36</v>
      </c>
      <c r="Y115">
        <f t="shared" si="13"/>
        <v>100</v>
      </c>
      <c r="Z115">
        <f t="shared" si="14"/>
        <v>6</v>
      </c>
      <c r="AA115">
        <f t="shared" si="15"/>
        <v>10</v>
      </c>
      <c r="AB115">
        <f t="shared" si="16"/>
        <v>60</v>
      </c>
      <c r="AC115">
        <f t="shared" si="17"/>
        <v>385.59844191144504</v>
      </c>
    </row>
    <row r="116" spans="1:29" x14ac:dyDescent="0.2">
      <c r="A116">
        <v>90</v>
      </c>
      <c r="B116">
        <v>40.624562046539459</v>
      </c>
      <c r="C116">
        <v>-15.624562046539459</v>
      </c>
      <c r="D116">
        <f t="shared" si="18"/>
        <v>15.624562046539459</v>
      </c>
      <c r="E116">
        <f>D116/'Goods review'!B91</f>
        <v>0.62498248186157834</v>
      </c>
      <c r="F116">
        <f t="shared" si="19"/>
        <v>244.12693914616133</v>
      </c>
      <c r="G116">
        <f t="shared" si="20"/>
        <v>36.105999699103272</v>
      </c>
      <c r="J116">
        <v>17.900000000000002</v>
      </c>
      <c r="K116">
        <v>25</v>
      </c>
      <c r="S116" s="1">
        <v>27</v>
      </c>
      <c r="T116" s="1">
        <v>1</v>
      </c>
      <c r="U116" s="1">
        <v>6</v>
      </c>
      <c r="V116" s="1">
        <v>7</v>
      </c>
      <c r="W116">
        <f t="shared" si="11"/>
        <v>1</v>
      </c>
      <c r="X116">
        <f t="shared" si="12"/>
        <v>36</v>
      </c>
      <c r="Y116">
        <f t="shared" si="13"/>
        <v>49</v>
      </c>
      <c r="Z116">
        <f t="shared" si="14"/>
        <v>6</v>
      </c>
      <c r="AA116">
        <f t="shared" si="15"/>
        <v>7</v>
      </c>
      <c r="AB116">
        <f t="shared" si="16"/>
        <v>42</v>
      </c>
      <c r="AC116">
        <f t="shared" si="17"/>
        <v>119.78424535017415</v>
      </c>
    </row>
    <row r="117" spans="1:29" x14ac:dyDescent="0.2">
      <c r="A117">
        <v>91</v>
      </c>
      <c r="B117">
        <v>33.814322920452938</v>
      </c>
      <c r="C117">
        <v>-8.8143229204529376</v>
      </c>
      <c r="D117">
        <f t="shared" si="18"/>
        <v>8.8143229204529376</v>
      </c>
      <c r="E117">
        <f>D117/'Goods review'!B92</f>
        <v>0.35257291681811753</v>
      </c>
      <c r="F117">
        <f t="shared" si="19"/>
        <v>77.692288546021999</v>
      </c>
      <c r="G117">
        <f t="shared" si="20"/>
        <v>46.379356954479711</v>
      </c>
      <c r="J117">
        <v>18.100000000000001</v>
      </c>
      <c r="K117">
        <v>25</v>
      </c>
      <c r="S117" s="1">
        <v>27</v>
      </c>
      <c r="T117" s="1">
        <v>1</v>
      </c>
      <c r="U117" s="1">
        <v>10</v>
      </c>
      <c r="V117" s="1">
        <v>3</v>
      </c>
      <c r="W117">
        <f t="shared" si="11"/>
        <v>1</v>
      </c>
      <c r="X117">
        <f t="shared" si="12"/>
        <v>100</v>
      </c>
      <c r="Y117">
        <f t="shared" si="13"/>
        <v>9</v>
      </c>
      <c r="Z117">
        <f t="shared" si="14"/>
        <v>10</v>
      </c>
      <c r="AA117">
        <f t="shared" si="15"/>
        <v>3</v>
      </c>
      <c r="AB117">
        <f t="shared" si="16"/>
        <v>30</v>
      </c>
      <c r="AC117">
        <f t="shared" si="17"/>
        <v>36.155094002675725</v>
      </c>
    </row>
    <row r="118" spans="1:29" x14ac:dyDescent="0.2">
      <c r="A118">
        <v>92</v>
      </c>
      <c r="B118">
        <v>36.280167071630217</v>
      </c>
      <c r="C118">
        <v>-11.280167071630217</v>
      </c>
      <c r="D118">
        <f t="shared" si="18"/>
        <v>11.280167071630217</v>
      </c>
      <c r="E118">
        <f>D118/'Goods review'!B93</f>
        <v>0.45120668286520865</v>
      </c>
      <c r="F118">
        <f t="shared" si="19"/>
        <v>127.24216916389062</v>
      </c>
      <c r="G118">
        <f t="shared" si="20"/>
        <v>6.0803873778951969</v>
      </c>
      <c r="J118">
        <v>18.3</v>
      </c>
      <c r="K118">
        <v>25</v>
      </c>
      <c r="S118" s="1">
        <v>27</v>
      </c>
      <c r="T118" s="1">
        <v>1</v>
      </c>
      <c r="U118" s="1">
        <v>7</v>
      </c>
      <c r="V118" s="1">
        <v>7</v>
      </c>
      <c r="W118">
        <f t="shared" si="11"/>
        <v>1</v>
      </c>
      <c r="X118">
        <f t="shared" si="12"/>
        <v>49</v>
      </c>
      <c r="Y118">
        <f t="shared" si="13"/>
        <v>49</v>
      </c>
      <c r="Z118">
        <f t="shared" si="14"/>
        <v>7</v>
      </c>
      <c r="AA118">
        <f t="shared" si="15"/>
        <v>7</v>
      </c>
      <c r="AB118">
        <f t="shared" si="16"/>
        <v>49</v>
      </c>
      <c r="AC118">
        <f t="shared" si="17"/>
        <v>158.98765652716216</v>
      </c>
    </row>
    <row r="119" spans="1:29" x14ac:dyDescent="0.2">
      <c r="A119">
        <v>93</v>
      </c>
      <c r="B119">
        <v>53.29438802340934</v>
      </c>
      <c r="C119">
        <v>-28.29438802340934</v>
      </c>
      <c r="D119">
        <f t="shared" si="18"/>
        <v>28.29438802340934</v>
      </c>
      <c r="E119">
        <f>D119/'Goods review'!B94</f>
        <v>1.1317755209363736</v>
      </c>
      <c r="F119">
        <f t="shared" si="19"/>
        <v>800.57239361924985</v>
      </c>
      <c r="G119">
        <f t="shared" si="20"/>
        <v>289.48371459595967</v>
      </c>
      <c r="J119">
        <v>18.500000000000004</v>
      </c>
      <c r="K119">
        <v>25</v>
      </c>
      <c r="S119" s="1">
        <v>27</v>
      </c>
      <c r="T119" s="1">
        <v>0</v>
      </c>
      <c r="U119" s="1">
        <v>10</v>
      </c>
      <c r="V119" s="1">
        <v>4</v>
      </c>
      <c r="W119">
        <f t="shared" si="11"/>
        <v>0</v>
      </c>
      <c r="X119">
        <f t="shared" si="12"/>
        <v>100</v>
      </c>
      <c r="Y119">
        <f t="shared" si="13"/>
        <v>16</v>
      </c>
      <c r="Z119">
        <f t="shared" si="14"/>
        <v>0</v>
      </c>
      <c r="AA119">
        <f t="shared" si="15"/>
        <v>0</v>
      </c>
      <c r="AB119">
        <f t="shared" si="16"/>
        <v>40</v>
      </c>
      <c r="AC119">
        <f t="shared" si="17"/>
        <v>1.5220997582612397</v>
      </c>
    </row>
    <row r="120" spans="1:29" x14ac:dyDescent="0.2">
      <c r="A120">
        <v>94</v>
      </c>
      <c r="B120">
        <v>48.301092501529389</v>
      </c>
      <c r="C120">
        <v>-23.301092501529389</v>
      </c>
      <c r="D120">
        <f t="shared" si="18"/>
        <v>23.301092501529389</v>
      </c>
      <c r="E120">
        <f>D120/'Goods review'!B95</f>
        <v>0.93204370006117554</v>
      </c>
      <c r="F120">
        <f t="shared" si="19"/>
        <v>542.94091176482914</v>
      </c>
      <c r="G120">
        <f t="shared" si="20"/>
        <v>24.933000168826368</v>
      </c>
      <c r="J120">
        <v>18.700000000000003</v>
      </c>
      <c r="K120">
        <v>25</v>
      </c>
      <c r="S120" s="1">
        <v>27</v>
      </c>
      <c r="T120" s="1">
        <v>1</v>
      </c>
      <c r="U120" s="1">
        <v>4</v>
      </c>
      <c r="V120" s="1">
        <v>10</v>
      </c>
      <c r="W120">
        <f t="shared" si="11"/>
        <v>1</v>
      </c>
      <c r="X120">
        <f t="shared" si="12"/>
        <v>16</v>
      </c>
      <c r="Y120">
        <f t="shared" si="13"/>
        <v>100</v>
      </c>
      <c r="Z120">
        <f t="shared" si="14"/>
        <v>4</v>
      </c>
      <c r="AA120">
        <f t="shared" si="15"/>
        <v>10</v>
      </c>
      <c r="AB120">
        <f t="shared" si="16"/>
        <v>40</v>
      </c>
      <c r="AC120">
        <f t="shared" si="17"/>
        <v>265.94424232946335</v>
      </c>
    </row>
    <row r="121" spans="1:29" x14ac:dyDescent="0.2">
      <c r="A121">
        <v>95</v>
      </c>
      <c r="B121">
        <v>29.466656146716304</v>
      </c>
      <c r="C121">
        <v>-4.4666561467163035</v>
      </c>
      <c r="D121">
        <f t="shared" si="18"/>
        <v>4.4666561467163035</v>
      </c>
      <c r="E121">
        <f>D121/'Goods review'!B96</f>
        <v>0.17866624586865215</v>
      </c>
      <c r="F121">
        <f t="shared" si="19"/>
        <v>19.951017132998537</v>
      </c>
      <c r="G121">
        <f t="shared" si="20"/>
        <v>354.73599280350481</v>
      </c>
      <c r="J121">
        <v>18.900000000000002</v>
      </c>
      <c r="K121">
        <v>25</v>
      </c>
      <c r="S121" s="1">
        <v>27</v>
      </c>
      <c r="T121" s="1">
        <v>0</v>
      </c>
      <c r="U121" s="1">
        <v>9</v>
      </c>
      <c r="V121" s="1">
        <v>8</v>
      </c>
      <c r="W121">
        <f t="shared" si="11"/>
        <v>0</v>
      </c>
      <c r="X121">
        <f t="shared" si="12"/>
        <v>81</v>
      </c>
      <c r="Y121">
        <f t="shared" si="13"/>
        <v>64</v>
      </c>
      <c r="Z121">
        <f t="shared" si="14"/>
        <v>0</v>
      </c>
      <c r="AA121">
        <f t="shared" si="15"/>
        <v>0</v>
      </c>
      <c r="AB121">
        <f t="shared" si="16"/>
        <v>72</v>
      </c>
      <c r="AC121">
        <f t="shared" si="17"/>
        <v>124.516985068276</v>
      </c>
    </row>
    <row r="122" spans="1:29" x14ac:dyDescent="0.2">
      <c r="A122">
        <v>96</v>
      </c>
      <c r="B122">
        <v>40.624562046539459</v>
      </c>
      <c r="C122">
        <v>-15.624562046539459</v>
      </c>
      <c r="D122">
        <f t="shared" si="18"/>
        <v>15.624562046539459</v>
      </c>
      <c r="E122">
        <f>D122/'Goods review'!B97</f>
        <v>0.62498248186157834</v>
      </c>
      <c r="F122">
        <f t="shared" si="19"/>
        <v>244.12693914616133</v>
      </c>
      <c r="G122">
        <f t="shared" si="20"/>
        <v>124.4988640693084</v>
      </c>
      <c r="J122">
        <v>19.100000000000001</v>
      </c>
      <c r="K122">
        <v>25</v>
      </c>
      <c r="S122" s="1">
        <v>28</v>
      </c>
      <c r="T122" s="1">
        <v>0</v>
      </c>
      <c r="U122" s="1">
        <v>6</v>
      </c>
      <c r="V122" s="1">
        <v>9</v>
      </c>
      <c r="W122">
        <f t="shared" si="11"/>
        <v>0</v>
      </c>
      <c r="X122">
        <f t="shared" si="12"/>
        <v>36</v>
      </c>
      <c r="Y122">
        <f t="shared" si="13"/>
        <v>81</v>
      </c>
      <c r="Z122">
        <f t="shared" si="14"/>
        <v>0</v>
      </c>
      <c r="AA122">
        <f t="shared" si="15"/>
        <v>0</v>
      </c>
      <c r="AB122">
        <f t="shared" si="16"/>
        <v>54</v>
      </c>
      <c r="AC122">
        <f t="shared" si="17"/>
        <v>65.008361497708464</v>
      </c>
    </row>
    <row r="123" spans="1:29" x14ac:dyDescent="0.2">
      <c r="A123">
        <v>97</v>
      </c>
      <c r="B123">
        <v>34.398344449070869</v>
      </c>
      <c r="C123">
        <v>-9.3983444490708692</v>
      </c>
      <c r="D123">
        <f t="shared" si="18"/>
        <v>9.3983444490708692</v>
      </c>
      <c r="E123">
        <f>D123/'Goods review'!B98</f>
        <v>0.37593377796283478</v>
      </c>
      <c r="F123">
        <f t="shared" si="19"/>
        <v>88.328878383381223</v>
      </c>
      <c r="G123">
        <f t="shared" si="20"/>
        <v>38.765785571027543</v>
      </c>
      <c r="J123">
        <v>19.300000000000004</v>
      </c>
      <c r="K123">
        <v>25</v>
      </c>
      <c r="S123" s="1">
        <v>28</v>
      </c>
      <c r="T123" s="1">
        <v>0</v>
      </c>
      <c r="U123" s="1">
        <v>9</v>
      </c>
      <c r="V123" s="1">
        <v>8</v>
      </c>
      <c r="W123">
        <f t="shared" si="11"/>
        <v>0</v>
      </c>
      <c r="X123">
        <f t="shared" si="12"/>
        <v>81</v>
      </c>
      <c r="Y123">
        <f t="shared" si="13"/>
        <v>64</v>
      </c>
      <c r="Z123">
        <f t="shared" si="14"/>
        <v>0</v>
      </c>
      <c r="AA123">
        <f t="shared" si="15"/>
        <v>0</v>
      </c>
      <c r="AB123">
        <f t="shared" si="16"/>
        <v>72</v>
      </c>
      <c r="AC123">
        <f t="shared" si="17"/>
        <v>103.19954927755165</v>
      </c>
    </row>
    <row r="124" spans="1:29" x14ac:dyDescent="0.2">
      <c r="A124">
        <v>98</v>
      </c>
      <c r="B124">
        <v>37.513089147218857</v>
      </c>
      <c r="C124">
        <v>-11.513089147218857</v>
      </c>
      <c r="D124">
        <f t="shared" si="18"/>
        <v>11.513089147218857</v>
      </c>
      <c r="E124">
        <f>D124/'Goods review'!B99</f>
        <v>0.44281112104687909</v>
      </c>
      <c r="F124">
        <f t="shared" si="19"/>
        <v>132.55122171180861</v>
      </c>
      <c r="G124">
        <f t="shared" si="20"/>
        <v>4.4721451383450219</v>
      </c>
      <c r="J124">
        <v>19.500000000000004</v>
      </c>
      <c r="K124">
        <v>26</v>
      </c>
      <c r="S124" s="1">
        <v>28</v>
      </c>
      <c r="T124" s="1">
        <v>0</v>
      </c>
      <c r="U124" s="1">
        <v>9</v>
      </c>
      <c r="V124" s="1">
        <v>6</v>
      </c>
      <c r="W124">
        <f t="shared" si="11"/>
        <v>0</v>
      </c>
      <c r="X124">
        <f t="shared" si="12"/>
        <v>81</v>
      </c>
      <c r="Y124">
        <f t="shared" si="13"/>
        <v>36</v>
      </c>
      <c r="Z124">
        <f t="shared" si="14"/>
        <v>0</v>
      </c>
      <c r="AA124">
        <f t="shared" si="15"/>
        <v>0</v>
      </c>
      <c r="AB124">
        <f t="shared" si="16"/>
        <v>54</v>
      </c>
      <c r="AC124">
        <f t="shared" si="17"/>
        <v>19.04458382936825</v>
      </c>
    </row>
    <row r="125" spans="1:29" x14ac:dyDescent="0.2">
      <c r="A125">
        <v>99</v>
      </c>
      <c r="B125">
        <v>26.939204776013636</v>
      </c>
      <c r="C125">
        <v>-0.93920477601363572</v>
      </c>
      <c r="D125">
        <f t="shared" si="18"/>
        <v>0.93920477601363572</v>
      </c>
      <c r="E125">
        <f>D125/'Goods review'!B100</f>
        <v>3.6123260615909064E-2</v>
      </c>
      <c r="F125">
        <f t="shared" si="19"/>
        <v>0.88210561128682363</v>
      </c>
      <c r="G125">
        <f t="shared" si="20"/>
        <v>111.80703069561802</v>
      </c>
      <c r="J125">
        <v>19.700000000000003</v>
      </c>
      <c r="K125">
        <v>26</v>
      </c>
      <c r="S125" s="1">
        <v>28</v>
      </c>
      <c r="T125" s="1">
        <v>1</v>
      </c>
      <c r="U125" s="1">
        <v>5</v>
      </c>
      <c r="V125" s="1">
        <v>10</v>
      </c>
      <c r="W125">
        <f t="shared" si="11"/>
        <v>1</v>
      </c>
      <c r="X125">
        <f t="shared" si="12"/>
        <v>25</v>
      </c>
      <c r="Y125">
        <f t="shared" si="13"/>
        <v>100</v>
      </c>
      <c r="Z125">
        <f t="shared" si="14"/>
        <v>5</v>
      </c>
      <c r="AA125">
        <f t="shared" si="15"/>
        <v>10</v>
      </c>
      <c r="AB125">
        <f t="shared" si="16"/>
        <v>50</v>
      </c>
      <c r="AC125">
        <f t="shared" si="17"/>
        <v>288.05655112781022</v>
      </c>
    </row>
    <row r="126" spans="1:29" x14ac:dyDescent="0.2">
      <c r="A126">
        <v>100</v>
      </c>
      <c r="B126">
        <v>43.307796979649439</v>
      </c>
      <c r="C126">
        <v>-17.307796979649439</v>
      </c>
      <c r="D126">
        <f t="shared" si="18"/>
        <v>17.307796979649439</v>
      </c>
      <c r="E126">
        <f>D126/'Goods review'!B101</f>
        <v>0.66568449921728612</v>
      </c>
      <c r="F126">
        <f t="shared" si="19"/>
        <v>299.55983628876226</v>
      </c>
      <c r="G126">
        <f t="shared" si="20"/>
        <v>267.93081072892682</v>
      </c>
      <c r="J126">
        <v>19.900000000000002</v>
      </c>
      <c r="K126">
        <v>26</v>
      </c>
      <c r="S126" s="1">
        <v>28</v>
      </c>
      <c r="T126" s="1">
        <v>0</v>
      </c>
      <c r="U126" s="1">
        <v>10</v>
      </c>
      <c r="V126" s="1">
        <v>7</v>
      </c>
      <c r="W126">
        <f t="shared" si="11"/>
        <v>0</v>
      </c>
      <c r="X126">
        <f t="shared" si="12"/>
        <v>100</v>
      </c>
      <c r="Y126">
        <f t="shared" si="13"/>
        <v>49</v>
      </c>
      <c r="Z126">
        <f t="shared" si="14"/>
        <v>0</v>
      </c>
      <c r="AA126">
        <f t="shared" si="15"/>
        <v>0</v>
      </c>
      <c r="AB126">
        <f t="shared" si="16"/>
        <v>70</v>
      </c>
      <c r="AC126">
        <f t="shared" si="17"/>
        <v>79.669831016286807</v>
      </c>
    </row>
    <row r="127" spans="1:29" x14ac:dyDescent="0.2">
      <c r="A127">
        <v>101</v>
      </c>
      <c r="B127">
        <v>42.288993887166107</v>
      </c>
      <c r="C127">
        <v>-16.288993887166107</v>
      </c>
      <c r="D127">
        <f t="shared" si="18"/>
        <v>16.288993887166107</v>
      </c>
      <c r="E127">
        <f>D127/'Goods review'!B102</f>
        <v>0.62649976489100412</v>
      </c>
      <c r="F127">
        <f t="shared" si="19"/>
        <v>265.33132185613482</v>
      </c>
      <c r="G127">
        <f t="shared" si="20"/>
        <v>1.0379597412535995</v>
      </c>
      <c r="J127">
        <v>20.100000000000001</v>
      </c>
      <c r="K127">
        <v>26</v>
      </c>
      <c r="S127" s="1">
        <v>28</v>
      </c>
      <c r="T127" s="1">
        <v>1</v>
      </c>
      <c r="U127" s="1">
        <v>5</v>
      </c>
      <c r="V127" s="1">
        <v>10</v>
      </c>
      <c r="W127">
        <f t="shared" si="11"/>
        <v>1</v>
      </c>
      <c r="X127">
        <f t="shared" si="12"/>
        <v>25</v>
      </c>
      <c r="Y127">
        <f t="shared" si="13"/>
        <v>100</v>
      </c>
      <c r="Z127">
        <f t="shared" si="14"/>
        <v>5</v>
      </c>
      <c r="AA127">
        <f t="shared" si="15"/>
        <v>10</v>
      </c>
      <c r="AB127">
        <f t="shared" si="16"/>
        <v>50</v>
      </c>
      <c r="AC127">
        <f t="shared" si="17"/>
        <v>288.05655112781022</v>
      </c>
    </row>
    <row r="128" spans="1:29" x14ac:dyDescent="0.2">
      <c r="A128">
        <v>102</v>
      </c>
      <c r="B128">
        <v>41.643365139022791</v>
      </c>
      <c r="C128">
        <v>-15.643365139022791</v>
      </c>
      <c r="D128">
        <f t="shared" si="18"/>
        <v>15.643365139022791</v>
      </c>
      <c r="E128">
        <f>D128/'Goods review'!B103</f>
        <v>0.60166788996241505</v>
      </c>
      <c r="F128">
        <f t="shared" si="19"/>
        <v>244.71487287279353</v>
      </c>
      <c r="G128">
        <f t="shared" si="20"/>
        <v>0.41683648042910598</v>
      </c>
      <c r="J128">
        <v>20.300000000000004</v>
      </c>
      <c r="K128">
        <v>26</v>
      </c>
      <c r="S128" s="1">
        <v>28</v>
      </c>
      <c r="T128" s="1">
        <v>1</v>
      </c>
      <c r="U128" s="1">
        <v>7</v>
      </c>
      <c r="V128" s="1">
        <v>4</v>
      </c>
      <c r="W128">
        <f t="shared" si="11"/>
        <v>1</v>
      </c>
      <c r="X128">
        <f t="shared" si="12"/>
        <v>49</v>
      </c>
      <c r="Y128">
        <f t="shared" si="13"/>
        <v>16</v>
      </c>
      <c r="Z128">
        <f t="shared" si="14"/>
        <v>7</v>
      </c>
      <c r="AA128">
        <f t="shared" si="15"/>
        <v>4</v>
      </c>
      <c r="AB128">
        <f t="shared" si="16"/>
        <v>28</v>
      </c>
      <c r="AC128">
        <f t="shared" si="17"/>
        <v>8.5087081716831463</v>
      </c>
    </row>
    <row r="129" spans="1:29" x14ac:dyDescent="0.2">
      <c r="A129">
        <v>103</v>
      </c>
      <c r="B129">
        <v>47.499680190978758</v>
      </c>
      <c r="C129">
        <v>-21.499680190978758</v>
      </c>
      <c r="D129">
        <f t="shared" si="18"/>
        <v>21.499680190978758</v>
      </c>
      <c r="E129">
        <f>D129/'Goods review'!B104</f>
        <v>0.82691077657610612</v>
      </c>
      <c r="F129">
        <f t="shared" si="19"/>
        <v>462.23624831436439</v>
      </c>
      <c r="G129">
        <f t="shared" si="20"/>
        <v>34.296425987766021</v>
      </c>
      <c r="J129">
        <v>20.500000000000004</v>
      </c>
      <c r="K129">
        <v>26</v>
      </c>
      <c r="S129" s="1">
        <v>28</v>
      </c>
      <c r="T129" s="1">
        <v>1</v>
      </c>
      <c r="U129" s="1">
        <v>7</v>
      </c>
      <c r="V129" s="1">
        <v>8</v>
      </c>
      <c r="W129">
        <f t="shared" si="11"/>
        <v>1</v>
      </c>
      <c r="X129">
        <f t="shared" si="12"/>
        <v>49</v>
      </c>
      <c r="Y129">
        <f t="shared" si="13"/>
        <v>64</v>
      </c>
      <c r="Z129">
        <f t="shared" si="14"/>
        <v>7</v>
      </c>
      <c r="AA129">
        <f t="shared" si="15"/>
        <v>8</v>
      </c>
      <c r="AB129">
        <f t="shared" si="16"/>
        <v>56</v>
      </c>
      <c r="AC129">
        <f t="shared" si="17"/>
        <v>210.43519616786492</v>
      </c>
    </row>
    <row r="130" spans="1:29" x14ac:dyDescent="0.2">
      <c r="A130">
        <v>104</v>
      </c>
      <c r="B130">
        <v>35.910264526117594</v>
      </c>
      <c r="C130">
        <v>-9.9102645261175937</v>
      </c>
      <c r="D130">
        <f t="shared" si="18"/>
        <v>9.9102645261175937</v>
      </c>
      <c r="E130">
        <f>D130/'Goods review'!B105</f>
        <v>0.38116402023529206</v>
      </c>
      <c r="F130">
        <f t="shared" si="19"/>
        <v>98.213342977624777</v>
      </c>
      <c r="G130">
        <f t="shared" si="20"/>
        <v>134.31455545292934</v>
      </c>
      <c r="J130">
        <v>20.700000000000003</v>
      </c>
      <c r="K130">
        <v>26</v>
      </c>
      <c r="S130" s="1">
        <v>28</v>
      </c>
      <c r="T130" s="1">
        <v>1</v>
      </c>
      <c r="U130" s="1">
        <v>9</v>
      </c>
      <c r="V130" s="1">
        <v>9</v>
      </c>
      <c r="W130">
        <f t="shared" si="11"/>
        <v>1</v>
      </c>
      <c r="X130">
        <f t="shared" si="12"/>
        <v>81</v>
      </c>
      <c r="Y130">
        <f t="shared" si="13"/>
        <v>81</v>
      </c>
      <c r="Z130">
        <f t="shared" si="14"/>
        <v>9</v>
      </c>
      <c r="AA130">
        <f t="shared" si="15"/>
        <v>9</v>
      </c>
      <c r="AB130">
        <f t="shared" si="16"/>
        <v>81</v>
      </c>
      <c r="AC130">
        <f t="shared" si="17"/>
        <v>429.84079674367558</v>
      </c>
    </row>
    <row r="131" spans="1:29" x14ac:dyDescent="0.2">
      <c r="A131">
        <v>105</v>
      </c>
      <c r="B131">
        <v>37.727208130324172</v>
      </c>
      <c r="C131">
        <v>-11.727208130324172</v>
      </c>
      <c r="D131">
        <f t="shared" si="18"/>
        <v>11.727208130324172</v>
      </c>
      <c r="E131">
        <f>D131/'Goods review'!B106</f>
        <v>0.45104646655092967</v>
      </c>
      <c r="F131">
        <f t="shared" si="19"/>
        <v>137.52741053194137</v>
      </c>
      <c r="G131">
        <f t="shared" si="20"/>
        <v>3.3012840608671912</v>
      </c>
      <c r="J131">
        <v>20.900000000000002</v>
      </c>
      <c r="K131">
        <v>26</v>
      </c>
      <c r="S131" s="1">
        <v>28</v>
      </c>
      <c r="T131" s="1">
        <v>0</v>
      </c>
      <c r="U131" s="1">
        <v>10</v>
      </c>
      <c r="V131" s="1">
        <v>8</v>
      </c>
      <c r="W131">
        <f t="shared" ref="W131:W194" si="21">T131^2</f>
        <v>0</v>
      </c>
      <c r="X131">
        <f t="shared" ref="X131:X194" si="22">U131^2</f>
        <v>100</v>
      </c>
      <c r="Y131">
        <f t="shared" ref="Y131:Y194" si="23">V131^2</f>
        <v>64</v>
      </c>
      <c r="Z131">
        <f t="shared" ref="Z131:Z194" si="24">T131*U131</f>
        <v>0</v>
      </c>
      <c r="AA131">
        <f t="shared" ref="AA131:AA194" si="25">T131*V131</f>
        <v>0</v>
      </c>
      <c r="AB131">
        <f t="shared" ref="AB131:AB194" si="26">U131*V131</f>
        <v>80</v>
      </c>
      <c r="AC131">
        <f t="shared" ref="AC131:AC194" si="27">C156^2</f>
        <v>139.78686967961269</v>
      </c>
    </row>
    <row r="132" spans="1:29" x14ac:dyDescent="0.2">
      <c r="A132">
        <v>106</v>
      </c>
      <c r="B132">
        <v>43.739306744687447</v>
      </c>
      <c r="C132">
        <v>-17.739306744687447</v>
      </c>
      <c r="D132">
        <f t="shared" si="18"/>
        <v>17.739306744687447</v>
      </c>
      <c r="E132">
        <f>D132/'Goods review'!B107</f>
        <v>0.68228102864182483</v>
      </c>
      <c r="F132">
        <f t="shared" si="19"/>
        <v>314.68300378211353</v>
      </c>
      <c r="G132">
        <f t="shared" si="20"/>
        <v>36.145329748828807</v>
      </c>
      <c r="J132">
        <v>21.1</v>
      </c>
      <c r="K132">
        <v>26</v>
      </c>
      <c r="S132" s="1">
        <v>29</v>
      </c>
      <c r="T132" s="1">
        <v>1</v>
      </c>
      <c r="U132" s="1">
        <v>5</v>
      </c>
      <c r="V132" s="1">
        <v>6</v>
      </c>
      <c r="W132">
        <f t="shared" si="21"/>
        <v>1</v>
      </c>
      <c r="X132">
        <f t="shared" si="22"/>
        <v>25</v>
      </c>
      <c r="Y132">
        <f t="shared" si="23"/>
        <v>36</v>
      </c>
      <c r="Z132">
        <f t="shared" si="24"/>
        <v>5</v>
      </c>
      <c r="AA132">
        <f t="shared" si="25"/>
        <v>6</v>
      </c>
      <c r="AB132">
        <f t="shared" si="26"/>
        <v>30</v>
      </c>
      <c r="AC132">
        <f t="shared" si="27"/>
        <v>19.209051155278107</v>
      </c>
    </row>
    <row r="133" spans="1:29" x14ac:dyDescent="0.2">
      <c r="A133">
        <v>107</v>
      </c>
      <c r="B133">
        <v>51.629956182782692</v>
      </c>
      <c r="C133">
        <v>-25.629956182782692</v>
      </c>
      <c r="D133">
        <f t="shared" si="18"/>
        <v>25.629956182782692</v>
      </c>
      <c r="E133">
        <f>D133/'Goods review'!B108</f>
        <v>0.98576754549164203</v>
      </c>
      <c r="F133">
        <f t="shared" si="19"/>
        <v>656.89465393136072</v>
      </c>
      <c r="G133">
        <f t="shared" si="20"/>
        <v>62.262348554912812</v>
      </c>
      <c r="J133">
        <v>21.300000000000004</v>
      </c>
      <c r="K133">
        <v>26</v>
      </c>
      <c r="S133" s="1">
        <v>29</v>
      </c>
      <c r="T133" s="1">
        <v>1</v>
      </c>
      <c r="U133" s="1">
        <v>10</v>
      </c>
      <c r="V133" s="1">
        <v>10</v>
      </c>
      <c r="W133">
        <f t="shared" si="21"/>
        <v>1</v>
      </c>
      <c r="X133">
        <f t="shared" si="22"/>
        <v>100</v>
      </c>
      <c r="Y133">
        <f t="shared" si="23"/>
        <v>100</v>
      </c>
      <c r="Z133">
        <f t="shared" si="24"/>
        <v>10</v>
      </c>
      <c r="AA133">
        <f t="shared" si="25"/>
        <v>10</v>
      </c>
      <c r="AB133">
        <f t="shared" si="26"/>
        <v>100</v>
      </c>
      <c r="AC133">
        <f t="shared" si="27"/>
        <v>590.21728943197513</v>
      </c>
    </row>
    <row r="134" spans="1:29" x14ac:dyDescent="0.2">
      <c r="A134">
        <v>108</v>
      </c>
      <c r="B134">
        <v>36.711676836668225</v>
      </c>
      <c r="C134">
        <v>-10.711676836668225</v>
      </c>
      <c r="D134">
        <f t="shared" si="18"/>
        <v>10.711676836668225</v>
      </c>
      <c r="E134">
        <f>D134/'Goods review'!B109</f>
        <v>0.4119875706410856</v>
      </c>
      <c r="F134">
        <f t="shared" si="19"/>
        <v>114.7400206532146</v>
      </c>
      <c r="G134">
        <f t="shared" si="20"/>
        <v>222.55505864870548</v>
      </c>
      <c r="J134">
        <v>21.500000000000004</v>
      </c>
      <c r="K134">
        <v>26</v>
      </c>
      <c r="S134" s="1">
        <v>29</v>
      </c>
      <c r="T134" s="1">
        <v>1</v>
      </c>
      <c r="U134" s="1">
        <v>6</v>
      </c>
      <c r="V134" s="1">
        <v>8</v>
      </c>
      <c r="W134">
        <f t="shared" si="21"/>
        <v>1</v>
      </c>
      <c r="X134">
        <f t="shared" si="22"/>
        <v>36</v>
      </c>
      <c r="Y134">
        <f t="shared" si="23"/>
        <v>64</v>
      </c>
      <c r="Z134">
        <f t="shared" si="24"/>
        <v>6</v>
      </c>
      <c r="AA134">
        <f t="shared" si="25"/>
        <v>8</v>
      </c>
      <c r="AB134">
        <f t="shared" si="26"/>
        <v>48</v>
      </c>
      <c r="AC134">
        <f t="shared" si="27"/>
        <v>140.23184679175978</v>
      </c>
    </row>
    <row r="135" spans="1:29" x14ac:dyDescent="0.2">
      <c r="A135">
        <v>109</v>
      </c>
      <c r="B135">
        <v>36.925795819773541</v>
      </c>
      <c r="C135">
        <v>-10.925795819773541</v>
      </c>
      <c r="D135">
        <f t="shared" si="18"/>
        <v>10.925795819773541</v>
      </c>
      <c r="E135">
        <f>D135/'Goods review'!B110</f>
        <v>0.42022291614513618</v>
      </c>
      <c r="F135">
        <f t="shared" si="19"/>
        <v>119.37301429538097</v>
      </c>
      <c r="G135">
        <f t="shared" si="20"/>
        <v>4.5846938926054348E-2</v>
      </c>
      <c r="J135">
        <v>21.700000000000003</v>
      </c>
      <c r="K135">
        <v>26</v>
      </c>
      <c r="S135" s="1">
        <v>29</v>
      </c>
      <c r="T135" s="1">
        <v>1</v>
      </c>
      <c r="U135" s="1">
        <v>10</v>
      </c>
      <c r="V135" s="1">
        <v>10</v>
      </c>
      <c r="W135">
        <f t="shared" si="21"/>
        <v>1</v>
      </c>
      <c r="X135">
        <f t="shared" si="22"/>
        <v>100</v>
      </c>
      <c r="Y135">
        <f t="shared" si="23"/>
        <v>100</v>
      </c>
      <c r="Z135">
        <f t="shared" si="24"/>
        <v>10</v>
      </c>
      <c r="AA135">
        <f t="shared" si="25"/>
        <v>10</v>
      </c>
      <c r="AB135">
        <f t="shared" si="26"/>
        <v>100</v>
      </c>
      <c r="AC135">
        <f t="shared" si="27"/>
        <v>590.21728943197513</v>
      </c>
    </row>
    <row r="136" spans="1:29" x14ac:dyDescent="0.2">
      <c r="A136">
        <v>110</v>
      </c>
      <c r="B136">
        <v>44.170816509725455</v>
      </c>
      <c r="C136">
        <v>-17.170816509725455</v>
      </c>
      <c r="D136">
        <f t="shared" si="18"/>
        <v>17.170816509725455</v>
      </c>
      <c r="E136">
        <f>D136/'Goods review'!B111</f>
        <v>0.63595616702686875</v>
      </c>
      <c r="F136">
        <f t="shared" si="19"/>
        <v>294.83693961066024</v>
      </c>
      <c r="G136">
        <f t="shared" si="20"/>
        <v>39.000283417927484</v>
      </c>
      <c r="J136">
        <v>21.900000000000002</v>
      </c>
      <c r="K136">
        <v>27</v>
      </c>
      <c r="S136" s="1">
        <v>29</v>
      </c>
      <c r="T136" s="1">
        <v>0</v>
      </c>
      <c r="U136" s="1">
        <v>7</v>
      </c>
      <c r="V136" s="1">
        <v>10</v>
      </c>
      <c r="W136">
        <f t="shared" si="21"/>
        <v>0</v>
      </c>
      <c r="X136">
        <f t="shared" si="22"/>
        <v>49</v>
      </c>
      <c r="Y136">
        <f t="shared" si="23"/>
        <v>100</v>
      </c>
      <c r="Z136">
        <f t="shared" si="24"/>
        <v>0</v>
      </c>
      <c r="AA136">
        <f t="shared" si="25"/>
        <v>0</v>
      </c>
      <c r="AB136">
        <f t="shared" si="26"/>
        <v>70</v>
      </c>
      <c r="AC136">
        <f t="shared" si="27"/>
        <v>135.13044277384566</v>
      </c>
    </row>
    <row r="137" spans="1:29" x14ac:dyDescent="0.2">
      <c r="A137">
        <v>111</v>
      </c>
      <c r="B137">
        <v>34.028441903558246</v>
      </c>
      <c r="C137">
        <v>-7.0284419035582459</v>
      </c>
      <c r="D137">
        <f t="shared" si="18"/>
        <v>7.0284419035582459</v>
      </c>
      <c r="E137">
        <f>D137/'Goods review'!B112</f>
        <v>0.26031266309474987</v>
      </c>
      <c r="F137">
        <f t="shared" si="19"/>
        <v>49.398995591693456</v>
      </c>
      <c r="G137">
        <f t="shared" si="20"/>
        <v>102.86776265182544</v>
      </c>
      <c r="J137">
        <v>22.1</v>
      </c>
      <c r="K137">
        <v>27</v>
      </c>
      <c r="S137" s="1">
        <v>29</v>
      </c>
      <c r="T137" s="1">
        <v>1</v>
      </c>
      <c r="U137" s="1">
        <v>3</v>
      </c>
      <c r="V137" s="1">
        <v>5</v>
      </c>
      <c r="W137">
        <f t="shared" si="21"/>
        <v>1</v>
      </c>
      <c r="X137">
        <f t="shared" si="22"/>
        <v>9</v>
      </c>
      <c r="Y137">
        <f t="shared" si="23"/>
        <v>25</v>
      </c>
      <c r="Z137">
        <f t="shared" si="24"/>
        <v>3</v>
      </c>
      <c r="AA137">
        <f t="shared" si="25"/>
        <v>5</v>
      </c>
      <c r="AB137">
        <f t="shared" si="26"/>
        <v>15</v>
      </c>
      <c r="AC137">
        <f t="shared" si="27"/>
        <v>3.3981399369831946</v>
      </c>
    </row>
    <row r="138" spans="1:29" x14ac:dyDescent="0.2">
      <c r="A138">
        <v>112</v>
      </c>
      <c r="B138">
        <v>46.636660660902734</v>
      </c>
      <c r="C138">
        <v>-19.636660660902734</v>
      </c>
      <c r="D138">
        <f t="shared" si="18"/>
        <v>19.636660660902734</v>
      </c>
      <c r="E138">
        <f>D138/'Goods review'!B113</f>
        <v>0.72728372818158271</v>
      </c>
      <c r="F138">
        <f t="shared" si="19"/>
        <v>385.59844191144504</v>
      </c>
      <c r="G138">
        <f t="shared" si="20"/>
        <v>158.9671802330534</v>
      </c>
      <c r="J138">
        <v>22.300000000000004</v>
      </c>
      <c r="K138">
        <v>27</v>
      </c>
      <c r="S138" s="1">
        <v>29</v>
      </c>
      <c r="T138" s="1">
        <v>1</v>
      </c>
      <c r="U138" s="1">
        <v>8</v>
      </c>
      <c r="V138" s="1">
        <v>10</v>
      </c>
      <c r="W138">
        <f t="shared" si="21"/>
        <v>1</v>
      </c>
      <c r="X138">
        <f t="shared" si="22"/>
        <v>64</v>
      </c>
      <c r="Y138">
        <f t="shared" si="23"/>
        <v>100</v>
      </c>
      <c r="Z138">
        <f t="shared" si="24"/>
        <v>8</v>
      </c>
      <c r="AA138">
        <f t="shared" si="25"/>
        <v>10</v>
      </c>
      <c r="AB138">
        <f t="shared" si="26"/>
        <v>80</v>
      </c>
      <c r="AC138">
        <f t="shared" si="27"/>
        <v>439.55321094153732</v>
      </c>
    </row>
    <row r="139" spans="1:29" x14ac:dyDescent="0.2">
      <c r="A139">
        <v>113</v>
      </c>
      <c r="B139">
        <v>31.500990532855575</v>
      </c>
      <c r="C139">
        <v>-4.5009905328555746</v>
      </c>
      <c r="D139">
        <f t="shared" si="18"/>
        <v>4.5009905328555746</v>
      </c>
      <c r="E139">
        <f>D139/'Goods review'!B114</f>
        <v>0.166703353068725</v>
      </c>
      <c r="F139">
        <f t="shared" si="19"/>
        <v>20.25891577685551</v>
      </c>
      <c r="G139">
        <f t="shared" si="20"/>
        <v>229.08851022505911</v>
      </c>
      <c r="J139">
        <v>22.500000000000004</v>
      </c>
      <c r="K139">
        <v>27</v>
      </c>
      <c r="S139" s="1">
        <v>29</v>
      </c>
      <c r="T139" s="1">
        <v>1</v>
      </c>
      <c r="U139" s="1">
        <v>4</v>
      </c>
      <c r="V139" s="1">
        <v>10</v>
      </c>
      <c r="W139">
        <f t="shared" si="21"/>
        <v>1</v>
      </c>
      <c r="X139">
        <f t="shared" si="22"/>
        <v>16</v>
      </c>
      <c r="Y139">
        <f t="shared" si="23"/>
        <v>100</v>
      </c>
      <c r="Z139">
        <f t="shared" si="24"/>
        <v>4</v>
      </c>
      <c r="AA139">
        <f t="shared" si="25"/>
        <v>10</v>
      </c>
      <c r="AB139">
        <f t="shared" si="26"/>
        <v>40</v>
      </c>
      <c r="AC139">
        <f t="shared" si="27"/>
        <v>204.7130544108656</v>
      </c>
    </row>
    <row r="140" spans="1:29" x14ac:dyDescent="0.2">
      <c r="A140">
        <v>114</v>
      </c>
      <c r="B140">
        <v>46.636660660902734</v>
      </c>
      <c r="C140">
        <v>-19.636660660902734</v>
      </c>
      <c r="D140">
        <f t="shared" si="18"/>
        <v>19.636660660902734</v>
      </c>
      <c r="E140">
        <f>D140/'Goods review'!B115</f>
        <v>0.72728372818158271</v>
      </c>
      <c r="F140">
        <f t="shared" si="19"/>
        <v>385.59844191144504</v>
      </c>
      <c r="G140">
        <f t="shared" si="20"/>
        <v>229.08851022505911</v>
      </c>
      <c r="J140">
        <v>22.700000000000003</v>
      </c>
      <c r="K140">
        <v>27</v>
      </c>
      <c r="S140" s="1">
        <v>29</v>
      </c>
      <c r="T140" s="1">
        <v>0</v>
      </c>
      <c r="U140" s="1">
        <v>4</v>
      </c>
      <c r="V140" s="1">
        <v>8</v>
      </c>
      <c r="W140">
        <f t="shared" si="21"/>
        <v>0</v>
      </c>
      <c r="X140">
        <f t="shared" si="22"/>
        <v>16</v>
      </c>
      <c r="Y140">
        <f t="shared" si="23"/>
        <v>64</v>
      </c>
      <c r="Z140">
        <f t="shared" si="24"/>
        <v>0</v>
      </c>
      <c r="AA140">
        <f t="shared" si="25"/>
        <v>0</v>
      </c>
      <c r="AB140">
        <f t="shared" si="26"/>
        <v>32</v>
      </c>
      <c r="AC140">
        <f t="shared" si="27"/>
        <v>0.69983044554377216</v>
      </c>
    </row>
    <row r="141" spans="1:29" x14ac:dyDescent="0.2">
      <c r="A141">
        <v>115</v>
      </c>
      <c r="B141">
        <v>37.944598912256865</v>
      </c>
      <c r="C141">
        <v>-10.944598912256865</v>
      </c>
      <c r="D141">
        <f t="shared" si="18"/>
        <v>10.944598912256865</v>
      </c>
      <c r="E141">
        <f>D141/'Goods review'!B116</f>
        <v>0.40535551526877278</v>
      </c>
      <c r="F141">
        <f t="shared" si="19"/>
        <v>119.78424535017415</v>
      </c>
      <c r="G141">
        <f t="shared" si="20"/>
        <v>75.551937442272688</v>
      </c>
      <c r="J141">
        <v>22.900000000000002</v>
      </c>
      <c r="K141">
        <v>27</v>
      </c>
      <c r="S141" s="1">
        <v>29</v>
      </c>
      <c r="T141" s="1">
        <v>0</v>
      </c>
      <c r="U141" s="1">
        <v>8</v>
      </c>
      <c r="V141" s="1">
        <v>10</v>
      </c>
      <c r="W141">
        <f t="shared" si="21"/>
        <v>0</v>
      </c>
      <c r="X141">
        <f t="shared" si="22"/>
        <v>64</v>
      </c>
      <c r="Y141">
        <f t="shared" si="23"/>
        <v>100</v>
      </c>
      <c r="Z141">
        <f t="shared" si="24"/>
        <v>0</v>
      </c>
      <c r="AA141">
        <f t="shared" si="25"/>
        <v>0</v>
      </c>
      <c r="AB141">
        <f t="shared" si="26"/>
        <v>80</v>
      </c>
      <c r="AC141">
        <f t="shared" si="27"/>
        <v>176.59735853313816</v>
      </c>
    </row>
    <row r="142" spans="1:29" x14ac:dyDescent="0.2">
      <c r="A142">
        <v>116</v>
      </c>
      <c r="B142">
        <v>33.012910609902306</v>
      </c>
      <c r="C142">
        <v>-6.0129106099023062</v>
      </c>
      <c r="D142">
        <f t="shared" si="18"/>
        <v>6.0129106099023062</v>
      </c>
      <c r="E142">
        <f>D142/'Goods review'!B117</f>
        <v>0.22270039295934468</v>
      </c>
      <c r="F142">
        <f t="shared" si="19"/>
        <v>36.155094002675725</v>
      </c>
      <c r="G142">
        <f t="shared" si="20"/>
        <v>24.321549511580788</v>
      </c>
      <c r="J142">
        <v>23.1</v>
      </c>
      <c r="K142">
        <v>27</v>
      </c>
      <c r="S142" s="1">
        <v>29</v>
      </c>
      <c r="T142" s="1">
        <v>1</v>
      </c>
      <c r="U142" s="1">
        <v>3</v>
      </c>
      <c r="V142" s="1">
        <v>6</v>
      </c>
      <c r="W142">
        <f t="shared" si="21"/>
        <v>1</v>
      </c>
      <c r="X142">
        <f t="shared" si="22"/>
        <v>9</v>
      </c>
      <c r="Y142">
        <f t="shared" si="23"/>
        <v>36</v>
      </c>
      <c r="Z142">
        <f t="shared" si="24"/>
        <v>3</v>
      </c>
      <c r="AA142">
        <f t="shared" si="25"/>
        <v>6</v>
      </c>
      <c r="AB142">
        <f t="shared" si="26"/>
        <v>18</v>
      </c>
      <c r="AC142">
        <f t="shared" si="27"/>
        <v>1.1108094940855617</v>
      </c>
    </row>
    <row r="143" spans="1:29" x14ac:dyDescent="0.2">
      <c r="A143">
        <v>117</v>
      </c>
      <c r="B143">
        <v>39.609030752883513</v>
      </c>
      <c r="C143">
        <v>-12.609030752883513</v>
      </c>
      <c r="D143">
        <f t="shared" si="18"/>
        <v>12.609030752883513</v>
      </c>
      <c r="E143">
        <f>D143/'Goods review'!B118</f>
        <v>0.46700113899568563</v>
      </c>
      <c r="F143">
        <f t="shared" si="19"/>
        <v>158.98765652716216</v>
      </c>
      <c r="G143">
        <f t="shared" si="20"/>
        <v>43.508800940642409</v>
      </c>
      <c r="J143">
        <v>23.300000000000004</v>
      </c>
      <c r="K143">
        <v>27</v>
      </c>
      <c r="S143" s="1">
        <v>29</v>
      </c>
      <c r="T143" s="1">
        <v>1</v>
      </c>
      <c r="U143" s="1">
        <v>5</v>
      </c>
      <c r="V143" s="1">
        <v>10</v>
      </c>
      <c r="W143">
        <f t="shared" si="21"/>
        <v>1</v>
      </c>
      <c r="X143">
        <f t="shared" si="22"/>
        <v>25</v>
      </c>
      <c r="Y143">
        <f t="shared" si="23"/>
        <v>100</v>
      </c>
      <c r="Z143">
        <f t="shared" si="24"/>
        <v>5</v>
      </c>
      <c r="AA143">
        <f t="shared" si="25"/>
        <v>10</v>
      </c>
      <c r="AB143">
        <f t="shared" si="26"/>
        <v>50</v>
      </c>
      <c r="AC143">
        <f t="shared" si="27"/>
        <v>255.11209348725802</v>
      </c>
    </row>
    <row r="144" spans="1:29" x14ac:dyDescent="0.2">
      <c r="A144">
        <v>118</v>
      </c>
      <c r="B144">
        <v>28.233734071127664</v>
      </c>
      <c r="C144">
        <v>-1.2337340711276639</v>
      </c>
      <c r="D144">
        <f t="shared" si="18"/>
        <v>1.2337340711276639</v>
      </c>
      <c r="E144">
        <f>D144/'Goods review'!B119</f>
        <v>4.5693854486209773E-2</v>
      </c>
      <c r="F144">
        <f t="shared" si="19"/>
        <v>1.5220997582612397</v>
      </c>
      <c r="G144">
        <f t="shared" si="20"/>
        <v>129.39737459796564</v>
      </c>
      <c r="J144">
        <v>23.500000000000004</v>
      </c>
      <c r="K144">
        <v>27</v>
      </c>
      <c r="S144" s="1">
        <v>29</v>
      </c>
      <c r="T144" s="1">
        <v>1</v>
      </c>
      <c r="U144" s="1">
        <v>7</v>
      </c>
      <c r="V144" s="1">
        <v>10</v>
      </c>
      <c r="W144">
        <f t="shared" si="21"/>
        <v>1</v>
      </c>
      <c r="X144">
        <f t="shared" si="22"/>
        <v>49</v>
      </c>
      <c r="Y144">
        <f t="shared" si="23"/>
        <v>100</v>
      </c>
      <c r="Z144">
        <f t="shared" si="24"/>
        <v>7</v>
      </c>
      <c r="AA144">
        <f t="shared" si="25"/>
        <v>10</v>
      </c>
      <c r="AB144">
        <f t="shared" si="26"/>
        <v>70</v>
      </c>
      <c r="AC144">
        <f t="shared" si="27"/>
        <v>372.53217175259402</v>
      </c>
    </row>
    <row r="145" spans="1:29" x14ac:dyDescent="0.2">
      <c r="A145">
        <v>119</v>
      </c>
      <c r="B145">
        <v>43.307796979649439</v>
      </c>
      <c r="C145">
        <v>-16.307796979649439</v>
      </c>
      <c r="D145">
        <f t="shared" si="18"/>
        <v>16.307796979649439</v>
      </c>
      <c r="E145">
        <f>D145/'Goods review'!B120</f>
        <v>0.60399248072775702</v>
      </c>
      <c r="F145">
        <f t="shared" si="19"/>
        <v>265.94424232946335</v>
      </c>
      <c r="G145">
        <f t="shared" si="20"/>
        <v>227.22737257007194</v>
      </c>
      <c r="J145">
        <v>23.700000000000003</v>
      </c>
      <c r="K145">
        <v>27</v>
      </c>
      <c r="S145" s="1">
        <v>29</v>
      </c>
      <c r="T145" s="1">
        <v>1</v>
      </c>
      <c r="U145" s="1">
        <v>6</v>
      </c>
      <c r="V145" s="1">
        <v>10</v>
      </c>
      <c r="W145">
        <f t="shared" si="21"/>
        <v>1</v>
      </c>
      <c r="X145">
        <f t="shared" si="22"/>
        <v>36</v>
      </c>
      <c r="Y145">
        <f t="shared" si="23"/>
        <v>100</v>
      </c>
      <c r="Z145">
        <f t="shared" si="24"/>
        <v>6</v>
      </c>
      <c r="AA145">
        <f t="shared" si="25"/>
        <v>10</v>
      </c>
      <c r="AB145">
        <f t="shared" si="26"/>
        <v>60</v>
      </c>
      <c r="AC145">
        <f t="shared" si="27"/>
        <v>311.0517992678341</v>
      </c>
    </row>
    <row r="146" spans="1:29" x14ac:dyDescent="0.2">
      <c r="A146">
        <v>120</v>
      </c>
      <c r="B146">
        <v>38.158717895362173</v>
      </c>
      <c r="C146">
        <v>-11.158717895362173</v>
      </c>
      <c r="D146">
        <f t="shared" si="18"/>
        <v>11.158717895362173</v>
      </c>
      <c r="E146">
        <f>D146/'Goods review'!B121</f>
        <v>0.4132858479763768</v>
      </c>
      <c r="F146">
        <f t="shared" si="19"/>
        <v>124.516985068276</v>
      </c>
      <c r="G146">
        <f t="shared" si="20"/>
        <v>26.513015416244585</v>
      </c>
      <c r="J146">
        <v>23.900000000000002</v>
      </c>
      <c r="K146">
        <v>27</v>
      </c>
      <c r="S146" s="1">
        <v>29</v>
      </c>
      <c r="T146" s="1">
        <v>0</v>
      </c>
      <c r="U146" s="1">
        <v>8</v>
      </c>
      <c r="V146" s="1">
        <v>10</v>
      </c>
      <c r="W146">
        <f t="shared" si="21"/>
        <v>0</v>
      </c>
      <c r="X146">
        <f t="shared" si="22"/>
        <v>64</v>
      </c>
      <c r="Y146">
        <f t="shared" si="23"/>
        <v>100</v>
      </c>
      <c r="Z146">
        <f t="shared" si="24"/>
        <v>0</v>
      </c>
      <c r="AA146">
        <f t="shared" si="25"/>
        <v>0</v>
      </c>
      <c r="AB146">
        <f t="shared" si="26"/>
        <v>80</v>
      </c>
      <c r="AC146">
        <f t="shared" si="27"/>
        <v>176.59735853313816</v>
      </c>
    </row>
    <row r="147" spans="1:29" x14ac:dyDescent="0.2">
      <c r="A147">
        <v>121</v>
      </c>
      <c r="B147">
        <v>36.062776289697517</v>
      </c>
      <c r="C147">
        <v>-8.062776289697517</v>
      </c>
      <c r="D147">
        <f t="shared" si="18"/>
        <v>8.062776289697517</v>
      </c>
      <c r="E147">
        <f>D147/'Goods review'!B122</f>
        <v>0.28795629606062562</v>
      </c>
      <c r="F147">
        <f t="shared" si="19"/>
        <v>65.008361497708464</v>
      </c>
      <c r="G147">
        <f t="shared" si="20"/>
        <v>9.5848544256854478</v>
      </c>
      <c r="J147">
        <v>24.1</v>
      </c>
      <c r="K147">
        <v>28</v>
      </c>
      <c r="S147" s="1">
        <v>29</v>
      </c>
      <c r="T147" s="1">
        <v>1</v>
      </c>
      <c r="U147" s="1">
        <v>2</v>
      </c>
      <c r="V147" s="1">
        <v>7</v>
      </c>
      <c r="W147">
        <f t="shared" si="21"/>
        <v>1</v>
      </c>
      <c r="X147">
        <f t="shared" si="22"/>
        <v>4</v>
      </c>
      <c r="Y147">
        <f t="shared" si="23"/>
        <v>49</v>
      </c>
      <c r="Z147">
        <f t="shared" si="24"/>
        <v>2</v>
      </c>
      <c r="AA147">
        <f t="shared" si="25"/>
        <v>7</v>
      </c>
      <c r="AB147">
        <f t="shared" si="26"/>
        <v>14</v>
      </c>
      <c r="AC147">
        <f t="shared" si="27"/>
        <v>5.2297814850571687</v>
      </c>
    </row>
    <row r="148" spans="1:29" x14ac:dyDescent="0.2">
      <c r="A148">
        <v>122</v>
      </c>
      <c r="B148">
        <v>38.158717895362173</v>
      </c>
      <c r="C148">
        <v>-10.158717895362173</v>
      </c>
      <c r="D148">
        <f t="shared" si="18"/>
        <v>10.158717895362173</v>
      </c>
      <c r="E148">
        <f>D148/'Goods review'!B123</f>
        <v>0.3628113534057919</v>
      </c>
      <c r="F148">
        <f t="shared" si="19"/>
        <v>103.19954927755165</v>
      </c>
      <c r="G148">
        <f t="shared" si="20"/>
        <v>4.3929712143561366</v>
      </c>
      <c r="J148">
        <v>24.300000000000004</v>
      </c>
      <c r="K148">
        <v>28</v>
      </c>
      <c r="S148" s="1">
        <v>29</v>
      </c>
      <c r="T148" s="1">
        <v>0</v>
      </c>
      <c r="U148" s="1">
        <v>9</v>
      </c>
      <c r="V148" s="1">
        <v>7</v>
      </c>
      <c r="W148">
        <f t="shared" si="21"/>
        <v>0</v>
      </c>
      <c r="X148">
        <f t="shared" si="22"/>
        <v>81</v>
      </c>
      <c r="Y148">
        <f t="shared" si="23"/>
        <v>49</v>
      </c>
      <c r="Z148">
        <f t="shared" si="24"/>
        <v>0</v>
      </c>
      <c r="AA148">
        <f t="shared" si="25"/>
        <v>0</v>
      </c>
      <c r="AB148">
        <f t="shared" si="26"/>
        <v>63</v>
      </c>
      <c r="AC148">
        <f t="shared" si="27"/>
        <v>39.20467887935812</v>
      </c>
    </row>
    <row r="149" spans="1:29" x14ac:dyDescent="0.2">
      <c r="A149">
        <v>123</v>
      </c>
      <c r="B149">
        <v>32.364010062931598</v>
      </c>
      <c r="C149">
        <v>-4.3640100629315981</v>
      </c>
      <c r="D149">
        <f t="shared" si="18"/>
        <v>4.3640100629315981</v>
      </c>
      <c r="E149">
        <f>D149/'Goods review'!B124</f>
        <v>0.15585750224755707</v>
      </c>
      <c r="F149">
        <f t="shared" si="19"/>
        <v>19.04458382936825</v>
      </c>
      <c r="G149">
        <f t="shared" si="20"/>
        <v>33.57863886323225</v>
      </c>
      <c r="J149">
        <v>24.500000000000004</v>
      </c>
      <c r="K149">
        <v>28</v>
      </c>
      <c r="S149" s="1">
        <v>29</v>
      </c>
      <c r="T149" s="1">
        <v>0</v>
      </c>
      <c r="U149" s="1">
        <v>7</v>
      </c>
      <c r="V149" s="1">
        <v>8</v>
      </c>
      <c r="W149">
        <f t="shared" si="21"/>
        <v>0</v>
      </c>
      <c r="X149">
        <f t="shared" si="22"/>
        <v>49</v>
      </c>
      <c r="Y149">
        <f t="shared" si="23"/>
        <v>64</v>
      </c>
      <c r="Z149">
        <f t="shared" si="24"/>
        <v>0</v>
      </c>
      <c r="AA149">
        <f t="shared" si="25"/>
        <v>0</v>
      </c>
      <c r="AB149">
        <f t="shared" si="26"/>
        <v>56</v>
      </c>
      <c r="AC149">
        <f t="shared" si="27"/>
        <v>33.987200157763034</v>
      </c>
    </row>
    <row r="150" spans="1:29" x14ac:dyDescent="0.2">
      <c r="A150">
        <v>124</v>
      </c>
      <c r="B150">
        <v>44.972228820276086</v>
      </c>
      <c r="C150">
        <v>-16.972228820276086</v>
      </c>
      <c r="D150">
        <f t="shared" si="18"/>
        <v>16.972228820276086</v>
      </c>
      <c r="E150">
        <f>D150/'Goods review'!B125</f>
        <v>0.60615102929557452</v>
      </c>
      <c r="F150">
        <f t="shared" si="19"/>
        <v>288.05655112781022</v>
      </c>
      <c r="G150">
        <f t="shared" si="20"/>
        <v>158.9671802330534</v>
      </c>
      <c r="J150">
        <v>24.700000000000003</v>
      </c>
      <c r="K150">
        <v>28</v>
      </c>
      <c r="S150" s="1">
        <v>29</v>
      </c>
      <c r="T150" s="1">
        <v>0</v>
      </c>
      <c r="U150" s="1">
        <v>7</v>
      </c>
      <c r="V150" s="1">
        <v>10</v>
      </c>
      <c r="W150">
        <f t="shared" si="21"/>
        <v>0</v>
      </c>
      <c r="X150">
        <f t="shared" si="22"/>
        <v>49</v>
      </c>
      <c r="Y150">
        <f t="shared" si="23"/>
        <v>100</v>
      </c>
      <c r="Z150">
        <f t="shared" si="24"/>
        <v>0</v>
      </c>
      <c r="AA150">
        <f t="shared" si="25"/>
        <v>0</v>
      </c>
      <c r="AB150">
        <f t="shared" si="26"/>
        <v>70</v>
      </c>
      <c r="AC150">
        <f t="shared" si="27"/>
        <v>135.13044277384566</v>
      </c>
    </row>
    <row r="151" spans="1:29" x14ac:dyDescent="0.2">
      <c r="A151">
        <v>125</v>
      </c>
      <c r="B151">
        <v>36.925795819773541</v>
      </c>
      <c r="C151">
        <v>-8.9257958197735405</v>
      </c>
      <c r="D151">
        <f t="shared" si="18"/>
        <v>8.9257958197735405</v>
      </c>
      <c r="E151">
        <f>D151/'Goods review'!B126</f>
        <v>0.31877842213476931</v>
      </c>
      <c r="F151">
        <f t="shared" si="19"/>
        <v>79.669831016286807</v>
      </c>
      <c r="G151">
        <f t="shared" si="20"/>
        <v>64.745084031576411</v>
      </c>
      <c r="J151">
        <v>24.900000000000002</v>
      </c>
      <c r="K151">
        <v>28</v>
      </c>
      <c r="S151" s="1">
        <v>30</v>
      </c>
      <c r="T151" s="1">
        <v>0</v>
      </c>
      <c r="U151" s="1">
        <v>8</v>
      </c>
      <c r="V151" s="1">
        <v>6</v>
      </c>
      <c r="W151">
        <f t="shared" si="21"/>
        <v>0</v>
      </c>
      <c r="X151">
        <f t="shared" si="22"/>
        <v>64</v>
      </c>
      <c r="Y151">
        <f t="shared" si="23"/>
        <v>36</v>
      </c>
      <c r="Z151">
        <f t="shared" si="24"/>
        <v>0</v>
      </c>
      <c r="AA151">
        <f t="shared" si="25"/>
        <v>0</v>
      </c>
      <c r="AB151">
        <f t="shared" si="26"/>
        <v>48</v>
      </c>
      <c r="AC151">
        <f t="shared" si="27"/>
        <v>0.48940968912334448</v>
      </c>
    </row>
    <row r="152" spans="1:29" x14ac:dyDescent="0.2">
      <c r="A152">
        <v>126</v>
      </c>
      <c r="B152">
        <v>44.972228820276086</v>
      </c>
      <c r="C152">
        <v>-16.972228820276086</v>
      </c>
      <c r="D152">
        <f t="shared" si="18"/>
        <v>16.972228820276086</v>
      </c>
      <c r="E152">
        <f>D152/'Goods review'!B127</f>
        <v>0.60615102929557452</v>
      </c>
      <c r="F152">
        <f t="shared" si="19"/>
        <v>288.05655112781022</v>
      </c>
      <c r="G152">
        <f t="shared" si="20"/>
        <v>64.745084031576411</v>
      </c>
      <c r="J152">
        <v>25.1</v>
      </c>
      <c r="K152">
        <v>28</v>
      </c>
      <c r="S152" s="1">
        <v>30</v>
      </c>
      <c r="T152" s="1">
        <v>0</v>
      </c>
      <c r="U152" s="1">
        <v>6</v>
      </c>
      <c r="V152" s="1">
        <v>5</v>
      </c>
      <c r="W152">
        <f t="shared" si="21"/>
        <v>0</v>
      </c>
      <c r="X152">
        <f t="shared" si="22"/>
        <v>36</v>
      </c>
      <c r="Y152">
        <f t="shared" si="23"/>
        <v>25</v>
      </c>
      <c r="Z152">
        <f t="shared" si="24"/>
        <v>0</v>
      </c>
      <c r="AA152">
        <f t="shared" si="25"/>
        <v>0</v>
      </c>
      <c r="AB152">
        <f t="shared" si="26"/>
        <v>30</v>
      </c>
      <c r="AC152">
        <f t="shared" si="27"/>
        <v>30.543742783109227</v>
      </c>
    </row>
    <row r="153" spans="1:29" x14ac:dyDescent="0.2">
      <c r="A153">
        <v>127</v>
      </c>
      <c r="B153">
        <v>30.916969004237643</v>
      </c>
      <c r="C153">
        <v>-2.916969004237643</v>
      </c>
      <c r="D153">
        <f t="shared" si="18"/>
        <v>2.916969004237643</v>
      </c>
      <c r="E153">
        <f>D153/'Goods review'!B128</f>
        <v>0.10417746443705868</v>
      </c>
      <c r="F153">
        <f t="shared" si="19"/>
        <v>8.5087081716831463</v>
      </c>
      <c r="G153">
        <f t="shared" si="20"/>
        <v>197.55032849634503</v>
      </c>
      <c r="J153">
        <v>25.300000000000004</v>
      </c>
      <c r="K153">
        <v>28</v>
      </c>
      <c r="S153" s="1">
        <v>30</v>
      </c>
      <c r="T153" s="1">
        <v>0</v>
      </c>
      <c r="U153" s="1">
        <v>8</v>
      </c>
      <c r="V153" s="1">
        <v>10</v>
      </c>
      <c r="W153">
        <f t="shared" si="21"/>
        <v>0</v>
      </c>
      <c r="X153">
        <f t="shared" si="22"/>
        <v>64</v>
      </c>
      <c r="Y153">
        <f t="shared" si="23"/>
        <v>100</v>
      </c>
      <c r="Z153">
        <f t="shared" si="24"/>
        <v>0</v>
      </c>
      <c r="AA153">
        <f t="shared" si="25"/>
        <v>0</v>
      </c>
      <c r="AB153">
        <f t="shared" si="26"/>
        <v>80</v>
      </c>
      <c r="AC153">
        <f t="shared" si="27"/>
        <v>151.01937075880596</v>
      </c>
    </row>
    <row r="154" spans="1:29" x14ac:dyDescent="0.2">
      <c r="A154">
        <v>128</v>
      </c>
      <c r="B154">
        <v>42.506384669098807</v>
      </c>
      <c r="C154">
        <v>-14.506384669098807</v>
      </c>
      <c r="D154">
        <f t="shared" si="18"/>
        <v>14.506384669098807</v>
      </c>
      <c r="E154">
        <f>D154/'Goods review'!B129</f>
        <v>0.51808516675352878</v>
      </c>
      <c r="F154">
        <f t="shared" si="19"/>
        <v>210.43519616786492</v>
      </c>
      <c r="G154">
        <f t="shared" si="20"/>
        <v>134.31455545292934</v>
      </c>
      <c r="J154">
        <v>25.500000000000004</v>
      </c>
      <c r="K154">
        <v>28</v>
      </c>
      <c r="S154" s="1">
        <v>30</v>
      </c>
      <c r="T154" s="1">
        <v>1</v>
      </c>
      <c r="U154" s="1">
        <v>5</v>
      </c>
      <c r="V154" s="1">
        <v>10</v>
      </c>
      <c r="W154">
        <f t="shared" si="21"/>
        <v>1</v>
      </c>
      <c r="X154">
        <f t="shared" si="22"/>
        <v>25</v>
      </c>
      <c r="Y154">
        <f t="shared" si="23"/>
        <v>100</v>
      </c>
      <c r="Z154">
        <f t="shared" si="24"/>
        <v>5</v>
      </c>
      <c r="AA154">
        <f t="shared" si="25"/>
        <v>10</v>
      </c>
      <c r="AB154">
        <f t="shared" si="26"/>
        <v>50</v>
      </c>
      <c r="AC154">
        <f t="shared" si="27"/>
        <v>224.16763584670585</v>
      </c>
    </row>
    <row r="155" spans="1:29" x14ac:dyDescent="0.2">
      <c r="A155">
        <v>129</v>
      </c>
      <c r="B155">
        <v>48.732602266567397</v>
      </c>
      <c r="C155">
        <v>-20.732602266567397</v>
      </c>
      <c r="D155">
        <f t="shared" si="18"/>
        <v>20.732602266567397</v>
      </c>
      <c r="E155">
        <f>D155/'Goods review'!B130</f>
        <v>0.74045008094883558</v>
      </c>
      <c r="F155">
        <f t="shared" si="19"/>
        <v>429.84079674367558</v>
      </c>
      <c r="G155">
        <f t="shared" si="20"/>
        <v>38.765785571027543</v>
      </c>
      <c r="J155">
        <v>25.700000000000003</v>
      </c>
      <c r="K155">
        <v>28</v>
      </c>
      <c r="S155" s="1">
        <v>30</v>
      </c>
      <c r="T155" s="1">
        <v>1</v>
      </c>
      <c r="U155" s="1">
        <v>8</v>
      </c>
      <c r="V155" s="1">
        <v>7</v>
      </c>
      <c r="W155">
        <f t="shared" si="21"/>
        <v>1</v>
      </c>
      <c r="X155">
        <f t="shared" si="22"/>
        <v>64</v>
      </c>
      <c r="Y155">
        <f t="shared" si="23"/>
        <v>49</v>
      </c>
      <c r="Z155">
        <f t="shared" si="24"/>
        <v>8</v>
      </c>
      <c r="AA155">
        <f t="shared" si="25"/>
        <v>7</v>
      </c>
      <c r="AB155">
        <f t="shared" si="26"/>
        <v>56</v>
      </c>
      <c r="AC155">
        <f t="shared" si="27"/>
        <v>127.09095884727283</v>
      </c>
    </row>
    <row r="156" spans="1:29" x14ac:dyDescent="0.2">
      <c r="A156">
        <v>130</v>
      </c>
      <c r="B156">
        <v>39.823149735988828</v>
      </c>
      <c r="C156">
        <v>-11.823149735988828</v>
      </c>
      <c r="D156">
        <f t="shared" ref="D156:D219" si="28" xml:space="preserve"> ABS(C156)</f>
        <v>11.823149735988828</v>
      </c>
      <c r="E156">
        <f>D156/'Goods review'!B131</f>
        <v>0.42225534771388673</v>
      </c>
      <c r="F156">
        <f t="shared" si="19"/>
        <v>139.78686967961269</v>
      </c>
      <c r="G156">
        <f t="shared" si="20"/>
        <v>79.378344394632876</v>
      </c>
      <c r="J156">
        <v>25.900000000000002</v>
      </c>
      <c r="K156">
        <v>28</v>
      </c>
      <c r="S156" s="1">
        <v>30</v>
      </c>
      <c r="T156" s="1">
        <v>0</v>
      </c>
      <c r="U156" s="1">
        <v>8</v>
      </c>
      <c r="V156" s="1">
        <v>9</v>
      </c>
      <c r="W156">
        <f t="shared" si="21"/>
        <v>0</v>
      </c>
      <c r="X156">
        <f t="shared" si="22"/>
        <v>64</v>
      </c>
      <c r="Y156">
        <f t="shared" si="23"/>
        <v>81</v>
      </c>
      <c r="Z156">
        <f t="shared" si="24"/>
        <v>0</v>
      </c>
      <c r="AA156">
        <f t="shared" si="25"/>
        <v>0</v>
      </c>
      <c r="AB156">
        <f t="shared" si="26"/>
        <v>72</v>
      </c>
      <c r="AC156">
        <f t="shared" si="27"/>
        <v>88.202901343961116</v>
      </c>
    </row>
    <row r="157" spans="1:29" x14ac:dyDescent="0.2">
      <c r="A157">
        <v>131</v>
      </c>
      <c r="B157">
        <v>33.382813155414922</v>
      </c>
      <c r="C157">
        <v>-4.3828131554149223</v>
      </c>
      <c r="D157">
        <f t="shared" si="28"/>
        <v>4.3828131554149223</v>
      </c>
      <c r="E157">
        <f>D157/'Goods review'!B132</f>
        <v>0.15113148811775595</v>
      </c>
      <c r="F157">
        <f t="shared" ref="F157:F220" si="29">C157^2</f>
        <v>19.209051155278107</v>
      </c>
      <c r="G157">
        <f t="shared" ref="G157:G220" si="30">(C157-C156)^2</f>
        <v>55.358608432226198</v>
      </c>
      <c r="J157">
        <v>26.1</v>
      </c>
      <c r="K157">
        <v>29</v>
      </c>
      <c r="S157" s="1">
        <v>30</v>
      </c>
      <c r="T157" s="1">
        <v>1</v>
      </c>
      <c r="U157" s="1">
        <v>10</v>
      </c>
      <c r="V157" s="1">
        <v>9</v>
      </c>
      <c r="W157">
        <f t="shared" si="21"/>
        <v>1</v>
      </c>
      <c r="X157">
        <f t="shared" si="22"/>
        <v>100</v>
      </c>
      <c r="Y157">
        <f t="shared" si="23"/>
        <v>81</v>
      </c>
      <c r="Z157">
        <f t="shared" si="24"/>
        <v>10</v>
      </c>
      <c r="AA157">
        <f t="shared" si="25"/>
        <v>9</v>
      </c>
      <c r="AB157">
        <f t="shared" si="26"/>
        <v>90</v>
      </c>
      <c r="AC157">
        <f t="shared" si="27"/>
        <v>416.03900037003717</v>
      </c>
    </row>
    <row r="158" spans="1:29" x14ac:dyDescent="0.2">
      <c r="A158">
        <v>132</v>
      </c>
      <c r="B158">
        <v>53.29438802340934</v>
      </c>
      <c r="C158">
        <v>-24.29438802340934</v>
      </c>
      <c r="D158">
        <f t="shared" si="28"/>
        <v>24.29438802340934</v>
      </c>
      <c r="E158">
        <f>D158/'Goods review'!B133</f>
        <v>0.83773751804859797</v>
      </c>
      <c r="F158">
        <f t="shared" si="29"/>
        <v>590.21728943197513</v>
      </c>
      <c r="G158">
        <f t="shared" si="30"/>
        <v>396.47081372374691</v>
      </c>
      <c r="J158">
        <v>26.300000000000004</v>
      </c>
      <c r="K158">
        <v>29</v>
      </c>
      <c r="S158" s="1">
        <v>30</v>
      </c>
      <c r="T158" s="1">
        <v>1</v>
      </c>
      <c r="U158" s="1">
        <v>10</v>
      </c>
      <c r="V158" s="1">
        <v>10</v>
      </c>
      <c r="W158">
        <f t="shared" si="21"/>
        <v>1</v>
      </c>
      <c r="X158">
        <f t="shared" si="22"/>
        <v>100</v>
      </c>
      <c r="Y158">
        <f t="shared" si="23"/>
        <v>100</v>
      </c>
      <c r="Z158">
        <f t="shared" si="24"/>
        <v>10</v>
      </c>
      <c r="AA158">
        <f t="shared" si="25"/>
        <v>10</v>
      </c>
      <c r="AB158">
        <f t="shared" si="26"/>
        <v>100</v>
      </c>
      <c r="AC158">
        <f t="shared" si="27"/>
        <v>542.62851338515645</v>
      </c>
    </row>
    <row r="159" spans="1:29" x14ac:dyDescent="0.2">
      <c r="A159">
        <v>133</v>
      </c>
      <c r="B159">
        <v>40.841952828472159</v>
      </c>
      <c r="C159">
        <v>-11.841952828472159</v>
      </c>
      <c r="D159">
        <f t="shared" si="28"/>
        <v>11.841952828472159</v>
      </c>
      <c r="E159">
        <f>D159/'Goods review'!B134</f>
        <v>0.4083432009817986</v>
      </c>
      <c r="F159">
        <f t="shared" si="29"/>
        <v>140.23184679175978</v>
      </c>
      <c r="G159">
        <f t="shared" si="30"/>
        <v>155.06314228411017</v>
      </c>
      <c r="J159">
        <v>26.500000000000004</v>
      </c>
      <c r="K159">
        <v>29</v>
      </c>
      <c r="S159" s="1">
        <v>31</v>
      </c>
      <c r="T159" s="1">
        <v>1</v>
      </c>
      <c r="U159" s="1">
        <v>6</v>
      </c>
      <c r="V159" s="1">
        <v>10</v>
      </c>
      <c r="W159">
        <f t="shared" si="21"/>
        <v>1</v>
      </c>
      <c r="X159">
        <f t="shared" si="22"/>
        <v>36</v>
      </c>
      <c r="Y159">
        <f t="shared" si="23"/>
        <v>100</v>
      </c>
      <c r="Z159">
        <f t="shared" si="24"/>
        <v>6</v>
      </c>
      <c r="AA159">
        <f t="shared" si="25"/>
        <v>10</v>
      </c>
      <c r="AB159">
        <f t="shared" si="26"/>
        <v>60</v>
      </c>
      <c r="AC159">
        <f t="shared" si="27"/>
        <v>244.50515662422313</v>
      </c>
    </row>
    <row r="160" spans="1:29" x14ac:dyDescent="0.2">
      <c r="A160">
        <v>134</v>
      </c>
      <c r="B160">
        <v>53.29438802340934</v>
      </c>
      <c r="C160">
        <v>-24.29438802340934</v>
      </c>
      <c r="D160">
        <f t="shared" si="28"/>
        <v>24.29438802340934</v>
      </c>
      <c r="E160">
        <f>D160/'Goods review'!B135</f>
        <v>0.83773751804859797</v>
      </c>
      <c r="F160">
        <f t="shared" si="29"/>
        <v>590.21728943197513</v>
      </c>
      <c r="G160">
        <f t="shared" si="30"/>
        <v>155.06314228411017</v>
      </c>
      <c r="J160">
        <v>26.700000000000003</v>
      </c>
      <c r="K160">
        <v>29</v>
      </c>
      <c r="S160" s="1">
        <v>31</v>
      </c>
      <c r="T160" s="1">
        <v>0</v>
      </c>
      <c r="U160" s="1">
        <v>10</v>
      </c>
      <c r="V160" s="1">
        <v>8</v>
      </c>
      <c r="W160">
        <f t="shared" si="21"/>
        <v>0</v>
      </c>
      <c r="X160">
        <f t="shared" si="22"/>
        <v>100</v>
      </c>
      <c r="Y160">
        <f t="shared" si="23"/>
        <v>64</v>
      </c>
      <c r="Z160">
        <f t="shared" si="24"/>
        <v>0</v>
      </c>
      <c r="AA160">
        <f t="shared" si="25"/>
        <v>0</v>
      </c>
      <c r="AB160">
        <f t="shared" si="26"/>
        <v>80</v>
      </c>
      <c r="AC160">
        <f t="shared" si="27"/>
        <v>77.847971263679725</v>
      </c>
    </row>
    <row r="161" spans="1:29" x14ac:dyDescent="0.2">
      <c r="A161">
        <v>135</v>
      </c>
      <c r="B161">
        <v>40.624562046539459</v>
      </c>
      <c r="C161">
        <v>-11.624562046539459</v>
      </c>
      <c r="D161">
        <f t="shared" si="28"/>
        <v>11.624562046539459</v>
      </c>
      <c r="E161">
        <f>D161/'Goods review'!B136</f>
        <v>0.40084696712205031</v>
      </c>
      <c r="F161">
        <f t="shared" si="29"/>
        <v>135.13044277384566</v>
      </c>
      <c r="G161">
        <f t="shared" si="30"/>
        <v>160.52449028416683</v>
      </c>
      <c r="J161">
        <v>26.900000000000002</v>
      </c>
      <c r="K161">
        <v>29</v>
      </c>
      <c r="S161" s="1">
        <v>31</v>
      </c>
      <c r="T161" s="1">
        <v>1</v>
      </c>
      <c r="U161" s="1">
        <v>10</v>
      </c>
      <c r="V161" s="1">
        <v>7</v>
      </c>
      <c r="W161">
        <f t="shared" si="21"/>
        <v>1</v>
      </c>
      <c r="X161">
        <f t="shared" si="22"/>
        <v>100</v>
      </c>
      <c r="Y161">
        <f t="shared" si="23"/>
        <v>49</v>
      </c>
      <c r="Z161">
        <f t="shared" si="24"/>
        <v>10</v>
      </c>
      <c r="AA161">
        <f t="shared" si="25"/>
        <v>7</v>
      </c>
      <c r="AB161">
        <f t="shared" si="26"/>
        <v>70</v>
      </c>
      <c r="AC161">
        <f t="shared" si="27"/>
        <v>185.02328008512066</v>
      </c>
    </row>
    <row r="162" spans="1:29" x14ac:dyDescent="0.2">
      <c r="A162">
        <v>136</v>
      </c>
      <c r="B162">
        <v>27.156595557946332</v>
      </c>
      <c r="C162">
        <v>1.8434044420536679</v>
      </c>
      <c r="D162">
        <f t="shared" si="28"/>
        <v>1.8434044420536679</v>
      </c>
      <c r="E162">
        <f>D162/'Goods review'!B137</f>
        <v>6.3565670415643719E-2</v>
      </c>
      <c r="F162">
        <f t="shared" si="29"/>
        <v>3.3981399369831946</v>
      </c>
      <c r="G162">
        <f t="shared" si="30"/>
        <v>181.38612133786751</v>
      </c>
      <c r="J162">
        <v>27.1</v>
      </c>
      <c r="K162">
        <v>29</v>
      </c>
      <c r="S162" s="1">
        <v>31</v>
      </c>
      <c r="T162" s="1">
        <v>1</v>
      </c>
      <c r="U162" s="1">
        <v>4</v>
      </c>
      <c r="V162" s="1">
        <v>8</v>
      </c>
      <c r="W162">
        <f t="shared" si="21"/>
        <v>1</v>
      </c>
      <c r="X162">
        <f t="shared" si="22"/>
        <v>16</v>
      </c>
      <c r="Y162">
        <f t="shared" si="23"/>
        <v>64</v>
      </c>
      <c r="Z162">
        <f t="shared" si="24"/>
        <v>4</v>
      </c>
      <c r="AA162">
        <f t="shared" si="25"/>
        <v>8</v>
      </c>
      <c r="AB162">
        <f t="shared" si="26"/>
        <v>32</v>
      </c>
      <c r="AC162">
        <f t="shared" si="27"/>
        <v>42.42033023962005</v>
      </c>
    </row>
    <row r="163" spans="1:29" x14ac:dyDescent="0.2">
      <c r="A163">
        <v>137</v>
      </c>
      <c r="B163">
        <v>49.965524342156037</v>
      </c>
      <c r="C163">
        <v>-20.965524342156037</v>
      </c>
      <c r="D163">
        <f t="shared" si="28"/>
        <v>20.965524342156037</v>
      </c>
      <c r="E163">
        <f>D163/'Goods review'!B138</f>
        <v>0.72294911524675987</v>
      </c>
      <c r="F163">
        <f t="shared" si="29"/>
        <v>439.55321094153732</v>
      </c>
      <c r="G163">
        <f t="shared" si="30"/>
        <v>520.24723228314997</v>
      </c>
      <c r="J163">
        <v>27.300000000000004</v>
      </c>
      <c r="K163">
        <v>29</v>
      </c>
      <c r="S163" s="1">
        <v>31</v>
      </c>
      <c r="T163" s="1">
        <v>1</v>
      </c>
      <c r="U163" s="1">
        <v>5</v>
      </c>
      <c r="V163" s="1">
        <v>5</v>
      </c>
      <c r="W163">
        <f t="shared" si="21"/>
        <v>1</v>
      </c>
      <c r="X163">
        <f t="shared" si="22"/>
        <v>25</v>
      </c>
      <c r="Y163">
        <f t="shared" si="23"/>
        <v>25</v>
      </c>
      <c r="Z163">
        <f t="shared" si="24"/>
        <v>5</v>
      </c>
      <c r="AA163">
        <f t="shared" si="25"/>
        <v>5</v>
      </c>
      <c r="AB163">
        <f t="shared" si="26"/>
        <v>25</v>
      </c>
      <c r="AC163">
        <f t="shared" si="27"/>
        <v>0.26475219452501858</v>
      </c>
    </row>
    <row r="164" spans="1:29" x14ac:dyDescent="0.2">
      <c r="A164">
        <v>138</v>
      </c>
      <c r="B164">
        <v>43.307796979649439</v>
      </c>
      <c r="C164">
        <v>-14.307796979649439</v>
      </c>
      <c r="D164">
        <f t="shared" si="28"/>
        <v>14.307796979649439</v>
      </c>
      <c r="E164">
        <f>D164/'Goods review'!B139</f>
        <v>0.49337230964308409</v>
      </c>
      <c r="F164">
        <f t="shared" si="29"/>
        <v>204.7130544108656</v>
      </c>
      <c r="G164">
        <f t="shared" si="30"/>
        <v>44.325333633469072</v>
      </c>
      <c r="J164">
        <v>27.500000000000004</v>
      </c>
      <c r="K164">
        <v>29</v>
      </c>
      <c r="S164" s="1">
        <v>31</v>
      </c>
      <c r="T164" s="1">
        <v>1</v>
      </c>
      <c r="U164" s="1">
        <v>1</v>
      </c>
      <c r="V164" s="1">
        <v>10</v>
      </c>
      <c r="W164">
        <f t="shared" si="21"/>
        <v>1</v>
      </c>
      <c r="X164">
        <f t="shared" si="22"/>
        <v>1</v>
      </c>
      <c r="Y164">
        <f t="shared" si="23"/>
        <v>100</v>
      </c>
      <c r="Z164">
        <f t="shared" si="24"/>
        <v>1</v>
      </c>
      <c r="AA164">
        <f t="shared" si="25"/>
        <v>10</v>
      </c>
      <c r="AB164">
        <f t="shared" si="26"/>
        <v>10</v>
      </c>
      <c r="AC164">
        <f t="shared" si="27"/>
        <v>53.501931575711964</v>
      </c>
    </row>
    <row r="165" spans="1:29" x14ac:dyDescent="0.2">
      <c r="A165">
        <v>139</v>
      </c>
      <c r="B165">
        <v>29.836558692228927</v>
      </c>
      <c r="C165">
        <v>-0.83655869222892676</v>
      </c>
      <c r="D165">
        <f t="shared" si="28"/>
        <v>0.83655869222892676</v>
      </c>
      <c r="E165">
        <f>D165/'Goods review'!B140</f>
        <v>2.884685145616989E-2</v>
      </c>
      <c r="F165">
        <f t="shared" si="29"/>
        <v>0.69983044554377216</v>
      </c>
      <c r="G165">
        <f t="shared" si="30"/>
        <v>181.47426099646432</v>
      </c>
      <c r="J165">
        <v>27.700000000000003</v>
      </c>
      <c r="K165">
        <v>29</v>
      </c>
      <c r="S165" s="1">
        <v>31</v>
      </c>
      <c r="T165" s="1">
        <v>1</v>
      </c>
      <c r="U165" s="1">
        <v>9</v>
      </c>
      <c r="V165" s="1">
        <v>9</v>
      </c>
      <c r="W165">
        <f t="shared" si="21"/>
        <v>1</v>
      </c>
      <c r="X165">
        <f t="shared" si="22"/>
        <v>81</v>
      </c>
      <c r="Y165">
        <f t="shared" si="23"/>
        <v>81</v>
      </c>
      <c r="Z165">
        <f t="shared" si="24"/>
        <v>9</v>
      </c>
      <c r="AA165">
        <f t="shared" si="25"/>
        <v>9</v>
      </c>
      <c r="AB165">
        <f t="shared" si="26"/>
        <v>81</v>
      </c>
      <c r="AC165">
        <f t="shared" si="27"/>
        <v>314.4451831442712</v>
      </c>
    </row>
    <row r="166" spans="1:29" x14ac:dyDescent="0.2">
      <c r="A166">
        <v>140</v>
      </c>
      <c r="B166">
        <v>42.288993887166107</v>
      </c>
      <c r="C166">
        <v>-13.288993887166107</v>
      </c>
      <c r="D166">
        <f t="shared" si="28"/>
        <v>13.288993887166107</v>
      </c>
      <c r="E166">
        <f>D166/'Goods review'!B141</f>
        <v>0.4582411685229692</v>
      </c>
      <c r="F166">
        <f t="shared" si="29"/>
        <v>176.59735853313816</v>
      </c>
      <c r="G166">
        <f t="shared" si="30"/>
        <v>155.06314228411017</v>
      </c>
      <c r="J166">
        <v>27.900000000000002</v>
      </c>
      <c r="K166">
        <v>29</v>
      </c>
      <c r="S166" s="1">
        <v>31</v>
      </c>
      <c r="T166" s="1">
        <v>1</v>
      </c>
      <c r="U166" s="1">
        <v>5</v>
      </c>
      <c r="V166" s="1">
        <v>4</v>
      </c>
      <c r="W166">
        <f t="shared" si="21"/>
        <v>1</v>
      </c>
      <c r="X166">
        <f t="shared" si="22"/>
        <v>25</v>
      </c>
      <c r="Y166">
        <f t="shared" si="23"/>
        <v>16</v>
      </c>
      <c r="Z166">
        <f t="shared" si="24"/>
        <v>5</v>
      </c>
      <c r="AA166">
        <f t="shared" si="25"/>
        <v>4</v>
      </c>
      <c r="AB166">
        <f t="shared" si="26"/>
        <v>20</v>
      </c>
      <c r="AC166">
        <f t="shared" si="27"/>
        <v>11.641025287047793</v>
      </c>
    </row>
    <row r="167" spans="1:29" x14ac:dyDescent="0.2">
      <c r="A167">
        <v>141</v>
      </c>
      <c r="B167">
        <v>30.053949474161623</v>
      </c>
      <c r="C167">
        <v>-1.0539494741616231</v>
      </c>
      <c r="D167">
        <f t="shared" si="28"/>
        <v>1.0539494741616231</v>
      </c>
      <c r="E167">
        <f>D167/'Goods review'!B142</f>
        <v>3.6343085315918039E-2</v>
      </c>
      <c r="F167">
        <f t="shared" si="29"/>
        <v>1.1108094940855617</v>
      </c>
      <c r="G167">
        <f t="shared" si="30"/>
        <v>149.69631178819225</v>
      </c>
      <c r="J167">
        <v>28.1</v>
      </c>
      <c r="K167">
        <v>29</v>
      </c>
      <c r="S167" s="1">
        <v>31</v>
      </c>
      <c r="T167" s="1">
        <v>1</v>
      </c>
      <c r="U167" s="1">
        <v>6</v>
      </c>
      <c r="V167" s="1">
        <v>6</v>
      </c>
      <c r="W167">
        <f t="shared" si="21"/>
        <v>1</v>
      </c>
      <c r="X167">
        <f t="shared" si="22"/>
        <v>36</v>
      </c>
      <c r="Y167">
        <f t="shared" si="23"/>
        <v>36</v>
      </c>
      <c r="Z167">
        <f t="shared" si="24"/>
        <v>6</v>
      </c>
      <c r="AA167">
        <f t="shared" si="25"/>
        <v>6</v>
      </c>
      <c r="AB167">
        <f t="shared" si="26"/>
        <v>36</v>
      </c>
      <c r="AC167">
        <f t="shared" si="27"/>
        <v>16.380192057983528</v>
      </c>
    </row>
    <row r="168" spans="1:29" x14ac:dyDescent="0.2">
      <c r="A168">
        <v>142</v>
      </c>
      <c r="B168">
        <v>44.972228820276086</v>
      </c>
      <c r="C168">
        <v>-15.972228820276086</v>
      </c>
      <c r="D168">
        <f t="shared" si="28"/>
        <v>15.972228820276086</v>
      </c>
      <c r="E168">
        <f>D168/'Goods review'!B143</f>
        <v>0.55076651104400298</v>
      </c>
      <c r="F168">
        <f t="shared" si="29"/>
        <v>255.11209348725802</v>
      </c>
      <c r="G168">
        <f t="shared" si="30"/>
        <v>222.55505864870537</v>
      </c>
      <c r="J168">
        <v>28.300000000000004</v>
      </c>
      <c r="K168">
        <v>29</v>
      </c>
      <c r="S168" s="1">
        <v>31</v>
      </c>
      <c r="T168" s="1">
        <v>1</v>
      </c>
      <c r="U168" s="1">
        <v>5</v>
      </c>
      <c r="V168" s="1">
        <v>9</v>
      </c>
      <c r="W168">
        <f t="shared" si="21"/>
        <v>1</v>
      </c>
      <c r="X168">
        <f t="shared" si="22"/>
        <v>25</v>
      </c>
      <c r="Y168">
        <f t="shared" si="23"/>
        <v>81</v>
      </c>
      <c r="Z168">
        <f t="shared" si="24"/>
        <v>5</v>
      </c>
      <c r="AA168">
        <f t="shared" si="25"/>
        <v>9</v>
      </c>
      <c r="AB168">
        <f t="shared" si="26"/>
        <v>45</v>
      </c>
      <c r="AC168">
        <f t="shared" si="27"/>
        <v>122.65285414059554</v>
      </c>
    </row>
    <row r="169" spans="1:29" x14ac:dyDescent="0.2">
      <c r="A169">
        <v>143</v>
      </c>
      <c r="B169">
        <v>48.301092501529389</v>
      </c>
      <c r="C169">
        <v>-19.301092501529389</v>
      </c>
      <c r="D169">
        <f t="shared" si="28"/>
        <v>19.301092501529389</v>
      </c>
      <c r="E169">
        <f>D169/'Goods review'!B144</f>
        <v>0.66555491384584098</v>
      </c>
      <c r="F169">
        <f t="shared" si="29"/>
        <v>372.53217175259402</v>
      </c>
      <c r="G169">
        <f t="shared" si="30"/>
        <v>11.081333408367291</v>
      </c>
      <c r="J169">
        <v>28.500000000000004</v>
      </c>
      <c r="K169">
        <v>29</v>
      </c>
      <c r="S169" s="1">
        <v>31</v>
      </c>
      <c r="T169" s="1">
        <v>1</v>
      </c>
      <c r="U169" s="1">
        <v>10</v>
      </c>
      <c r="V169" s="1">
        <v>7</v>
      </c>
      <c r="W169">
        <f t="shared" si="21"/>
        <v>1</v>
      </c>
      <c r="X169">
        <f t="shared" si="22"/>
        <v>100</v>
      </c>
      <c r="Y169">
        <f t="shared" si="23"/>
        <v>49</v>
      </c>
      <c r="Z169">
        <f t="shared" si="24"/>
        <v>10</v>
      </c>
      <c r="AA169">
        <f t="shared" si="25"/>
        <v>7</v>
      </c>
      <c r="AB169">
        <f t="shared" si="26"/>
        <v>70</v>
      </c>
      <c r="AC169">
        <f t="shared" si="27"/>
        <v>185.02328008512066</v>
      </c>
    </row>
    <row r="170" spans="1:29" x14ac:dyDescent="0.2">
      <c r="A170">
        <v>144</v>
      </c>
      <c r="B170">
        <v>46.636660660902734</v>
      </c>
      <c r="C170">
        <v>-17.636660660902734</v>
      </c>
      <c r="D170">
        <f t="shared" si="28"/>
        <v>17.636660660902734</v>
      </c>
      <c r="E170">
        <f>D170/'Goods review'!B145</f>
        <v>0.60816071244492187</v>
      </c>
      <c r="F170">
        <f t="shared" si="29"/>
        <v>311.0517992678341</v>
      </c>
      <c r="G170">
        <f t="shared" si="30"/>
        <v>2.7703333520918343</v>
      </c>
      <c r="J170">
        <v>28.700000000000003</v>
      </c>
      <c r="K170">
        <v>29</v>
      </c>
      <c r="S170" s="1">
        <v>32</v>
      </c>
      <c r="T170" s="1">
        <v>0</v>
      </c>
      <c r="U170" s="1">
        <v>8</v>
      </c>
      <c r="V170" s="1">
        <v>9</v>
      </c>
      <c r="W170">
        <f t="shared" si="21"/>
        <v>0</v>
      </c>
      <c r="X170">
        <f t="shared" si="22"/>
        <v>64</v>
      </c>
      <c r="Y170">
        <f t="shared" si="23"/>
        <v>81</v>
      </c>
      <c r="Z170">
        <f t="shared" si="24"/>
        <v>0</v>
      </c>
      <c r="AA170">
        <f t="shared" si="25"/>
        <v>0</v>
      </c>
      <c r="AB170">
        <f t="shared" si="26"/>
        <v>72</v>
      </c>
      <c r="AC170">
        <f t="shared" si="27"/>
        <v>54.636341460157837</v>
      </c>
    </row>
    <row r="171" spans="1:29" x14ac:dyDescent="0.2">
      <c r="A171">
        <v>145</v>
      </c>
      <c r="B171">
        <v>42.288993887166107</v>
      </c>
      <c r="C171">
        <v>-13.288993887166107</v>
      </c>
      <c r="D171">
        <f t="shared" si="28"/>
        <v>13.288993887166107</v>
      </c>
      <c r="E171">
        <f>D171/'Goods review'!B146</f>
        <v>0.4582411685229692</v>
      </c>
      <c r="F171">
        <f t="shared" si="29"/>
        <v>176.59735853313816</v>
      </c>
      <c r="G171">
        <f t="shared" si="30"/>
        <v>18.902206375453453</v>
      </c>
      <c r="J171">
        <v>28.900000000000002</v>
      </c>
      <c r="K171">
        <v>29</v>
      </c>
      <c r="S171" s="1">
        <v>32</v>
      </c>
      <c r="T171" s="1">
        <v>1</v>
      </c>
      <c r="U171" s="1">
        <v>10</v>
      </c>
      <c r="V171" s="1">
        <v>7</v>
      </c>
      <c r="W171">
        <f t="shared" si="21"/>
        <v>1</v>
      </c>
      <c r="X171">
        <f t="shared" si="22"/>
        <v>100</v>
      </c>
      <c r="Y171">
        <f t="shared" si="23"/>
        <v>49</v>
      </c>
      <c r="Z171">
        <f t="shared" si="24"/>
        <v>10</v>
      </c>
      <c r="AA171">
        <f t="shared" si="25"/>
        <v>7</v>
      </c>
      <c r="AB171">
        <f t="shared" si="26"/>
        <v>70</v>
      </c>
      <c r="AC171">
        <f t="shared" si="27"/>
        <v>158.81862753559372</v>
      </c>
    </row>
    <row r="172" spans="1:29" x14ac:dyDescent="0.2">
      <c r="A172">
        <v>146</v>
      </c>
      <c r="B172">
        <v>31.286871549750263</v>
      </c>
      <c r="C172">
        <v>-2.2868715497502627</v>
      </c>
      <c r="D172">
        <f t="shared" si="28"/>
        <v>2.2868715497502627</v>
      </c>
      <c r="E172">
        <f>D172/'Goods review'!B147</f>
        <v>7.8857639646560784E-2</v>
      </c>
      <c r="F172">
        <f t="shared" si="29"/>
        <v>5.2297814850571687</v>
      </c>
      <c r="G172">
        <f t="shared" si="30"/>
        <v>121.04669592746468</v>
      </c>
      <c r="J172">
        <v>29.1</v>
      </c>
      <c r="K172">
        <v>29</v>
      </c>
      <c r="S172" s="1">
        <v>32</v>
      </c>
      <c r="T172" s="1">
        <v>1</v>
      </c>
      <c r="U172" s="1">
        <v>10</v>
      </c>
      <c r="V172" s="1">
        <v>7</v>
      </c>
      <c r="W172">
        <f t="shared" si="21"/>
        <v>1</v>
      </c>
      <c r="X172">
        <f t="shared" si="22"/>
        <v>100</v>
      </c>
      <c r="Y172">
        <f t="shared" si="23"/>
        <v>49</v>
      </c>
      <c r="Z172">
        <f t="shared" si="24"/>
        <v>10</v>
      </c>
      <c r="AA172">
        <f t="shared" si="25"/>
        <v>7</v>
      </c>
      <c r="AB172">
        <f t="shared" si="26"/>
        <v>70</v>
      </c>
      <c r="AC172">
        <f t="shared" si="27"/>
        <v>158.81862753559372</v>
      </c>
    </row>
    <row r="173" spans="1:29" x14ac:dyDescent="0.2">
      <c r="A173">
        <v>147</v>
      </c>
      <c r="B173">
        <v>35.261363979146886</v>
      </c>
      <c r="C173">
        <v>-6.2613639791468856</v>
      </c>
      <c r="D173">
        <f t="shared" si="28"/>
        <v>6.2613639791468856</v>
      </c>
      <c r="E173">
        <f>D173/'Goods review'!B148</f>
        <v>0.21590910272920294</v>
      </c>
      <c r="F173">
        <f t="shared" si="29"/>
        <v>39.20467887935812</v>
      </c>
      <c r="G173">
        <f t="shared" si="30"/>
        <v>15.796590071331069</v>
      </c>
      <c r="J173">
        <v>29.300000000000004</v>
      </c>
      <c r="K173">
        <v>29</v>
      </c>
      <c r="S173" s="1">
        <v>32</v>
      </c>
      <c r="T173" s="1">
        <v>1</v>
      </c>
      <c r="U173" s="1">
        <v>10</v>
      </c>
      <c r="V173" s="1">
        <v>10</v>
      </c>
      <c r="W173">
        <f t="shared" si="21"/>
        <v>1</v>
      </c>
      <c r="X173">
        <f t="shared" si="22"/>
        <v>100</v>
      </c>
      <c r="Y173">
        <f t="shared" si="23"/>
        <v>100</v>
      </c>
      <c r="Z173">
        <f t="shared" si="24"/>
        <v>10</v>
      </c>
      <c r="AA173">
        <f t="shared" si="25"/>
        <v>10</v>
      </c>
      <c r="AB173">
        <f t="shared" si="26"/>
        <v>100</v>
      </c>
      <c r="AC173">
        <f t="shared" si="27"/>
        <v>453.45096129151915</v>
      </c>
    </row>
    <row r="174" spans="1:29" x14ac:dyDescent="0.2">
      <c r="A174">
        <v>148</v>
      </c>
      <c r="B174">
        <v>34.829854214108877</v>
      </c>
      <c r="C174">
        <v>-5.8298542141088774</v>
      </c>
      <c r="D174">
        <f t="shared" si="28"/>
        <v>5.8298542141088774</v>
      </c>
      <c r="E174">
        <f>D174/'Goods review'!B149</f>
        <v>0.2010294556589268</v>
      </c>
      <c r="F174">
        <f t="shared" si="29"/>
        <v>33.987200157763034</v>
      </c>
      <c r="G174">
        <f t="shared" si="30"/>
        <v>0.18620067732315704</v>
      </c>
      <c r="J174">
        <v>29.500000000000004</v>
      </c>
      <c r="K174">
        <v>29</v>
      </c>
      <c r="S174" s="1">
        <v>32</v>
      </c>
      <c r="T174" s="1">
        <v>1</v>
      </c>
      <c r="U174" s="1">
        <v>7</v>
      </c>
      <c r="V174" s="1">
        <v>10</v>
      </c>
      <c r="W174">
        <f t="shared" si="21"/>
        <v>1</v>
      </c>
      <c r="X174">
        <f t="shared" si="22"/>
        <v>49</v>
      </c>
      <c r="Y174">
        <f t="shared" si="23"/>
        <v>100</v>
      </c>
      <c r="Z174">
        <f t="shared" si="24"/>
        <v>7</v>
      </c>
      <c r="AA174">
        <f t="shared" si="25"/>
        <v>10</v>
      </c>
      <c r="AB174">
        <f t="shared" si="26"/>
        <v>70</v>
      </c>
      <c r="AC174">
        <f t="shared" si="27"/>
        <v>265.72561674341767</v>
      </c>
    </row>
    <row r="175" spans="1:29" x14ac:dyDescent="0.2">
      <c r="A175">
        <v>149</v>
      </c>
      <c r="B175">
        <v>40.624562046539459</v>
      </c>
      <c r="C175">
        <v>-11.624562046539459</v>
      </c>
      <c r="D175">
        <f t="shared" si="28"/>
        <v>11.624562046539459</v>
      </c>
      <c r="E175">
        <f>D175/'Goods review'!B150</f>
        <v>0.40084696712205031</v>
      </c>
      <c r="F175">
        <f t="shared" si="29"/>
        <v>135.13044277384566</v>
      </c>
      <c r="G175">
        <f t="shared" si="30"/>
        <v>33.578638863232335</v>
      </c>
      <c r="J175">
        <v>29.700000000000003</v>
      </c>
      <c r="K175">
        <v>29</v>
      </c>
      <c r="S175" s="1">
        <v>32</v>
      </c>
      <c r="T175" s="1">
        <v>1</v>
      </c>
      <c r="U175" s="1">
        <v>5</v>
      </c>
      <c r="V175" s="1">
        <v>10</v>
      </c>
      <c r="W175">
        <f t="shared" si="21"/>
        <v>1</v>
      </c>
      <c r="X175">
        <f t="shared" si="22"/>
        <v>25</v>
      </c>
      <c r="Y175">
        <f t="shared" si="23"/>
        <v>100</v>
      </c>
      <c r="Z175">
        <f t="shared" si="24"/>
        <v>5</v>
      </c>
      <c r="AA175">
        <f t="shared" si="25"/>
        <v>10</v>
      </c>
      <c r="AB175">
        <f t="shared" si="26"/>
        <v>50</v>
      </c>
      <c r="AC175">
        <f t="shared" si="27"/>
        <v>168.2787205656015</v>
      </c>
    </row>
    <row r="176" spans="1:29" x14ac:dyDescent="0.2">
      <c r="A176">
        <v>150</v>
      </c>
      <c r="B176">
        <v>30.699578222304943</v>
      </c>
      <c r="C176">
        <v>-0.69957822230494315</v>
      </c>
      <c r="D176">
        <f t="shared" si="28"/>
        <v>0.69957822230494315</v>
      </c>
      <c r="E176">
        <f>D176/'Goods review'!B151</f>
        <v>2.3319274076831438E-2</v>
      </c>
      <c r="F176">
        <f t="shared" si="29"/>
        <v>0.48940968912334448</v>
      </c>
      <c r="G176">
        <f t="shared" si="30"/>
        <v>119.35527155978583</v>
      </c>
      <c r="J176">
        <v>29.900000000000002</v>
      </c>
      <c r="K176">
        <v>30</v>
      </c>
      <c r="S176" s="1">
        <v>32</v>
      </c>
      <c r="T176" s="1">
        <v>1</v>
      </c>
      <c r="U176" s="1">
        <v>6</v>
      </c>
      <c r="V176" s="1">
        <v>6</v>
      </c>
      <c r="W176">
        <f t="shared" si="21"/>
        <v>1</v>
      </c>
      <c r="X176">
        <f t="shared" si="22"/>
        <v>36</v>
      </c>
      <c r="Y176">
        <f t="shared" si="23"/>
        <v>36</v>
      </c>
      <c r="Z176">
        <f t="shared" si="24"/>
        <v>6</v>
      </c>
      <c r="AA176">
        <f t="shared" si="25"/>
        <v>6</v>
      </c>
      <c r="AB176">
        <f t="shared" si="26"/>
        <v>36</v>
      </c>
      <c r="AC176">
        <f t="shared" si="27"/>
        <v>9.2857020659003897</v>
      </c>
    </row>
    <row r="177" spans="1:29" x14ac:dyDescent="0.2">
      <c r="A177">
        <v>151</v>
      </c>
      <c r="B177">
        <v>24.473360624836353</v>
      </c>
      <c r="C177">
        <v>5.5266393751636471</v>
      </c>
      <c r="D177">
        <f t="shared" si="28"/>
        <v>5.5266393751636471</v>
      </c>
      <c r="E177">
        <f>D177/'Goods review'!B152</f>
        <v>0.1842213125054549</v>
      </c>
      <c r="F177">
        <f t="shared" si="29"/>
        <v>30.543742783109227</v>
      </c>
      <c r="G177">
        <f t="shared" si="30"/>
        <v>38.765785571027543</v>
      </c>
      <c r="J177">
        <v>30.1</v>
      </c>
      <c r="K177">
        <v>30</v>
      </c>
      <c r="S177" s="1">
        <v>32</v>
      </c>
      <c r="T177" s="1">
        <v>1</v>
      </c>
      <c r="U177" s="1">
        <v>4</v>
      </c>
      <c r="V177" s="1">
        <v>5</v>
      </c>
      <c r="W177">
        <f t="shared" si="21"/>
        <v>1</v>
      </c>
      <c r="X177">
        <f t="shared" si="22"/>
        <v>16</v>
      </c>
      <c r="Y177">
        <f t="shared" si="23"/>
        <v>25</v>
      </c>
      <c r="Z177">
        <f t="shared" si="24"/>
        <v>4</v>
      </c>
      <c r="AA177">
        <f t="shared" si="25"/>
        <v>5</v>
      </c>
      <c r="AB177">
        <f t="shared" si="26"/>
        <v>20</v>
      </c>
      <c r="AC177">
        <f t="shared" si="27"/>
        <v>10.105866800623653</v>
      </c>
    </row>
    <row r="178" spans="1:29" x14ac:dyDescent="0.2">
      <c r="A178">
        <v>152</v>
      </c>
      <c r="B178">
        <v>42.288993887166107</v>
      </c>
      <c r="C178">
        <v>-12.288993887166107</v>
      </c>
      <c r="D178">
        <f t="shared" si="28"/>
        <v>12.288993887166107</v>
      </c>
      <c r="E178">
        <f>D178/'Goods review'!B153</f>
        <v>0.4096331295722036</v>
      </c>
      <c r="F178">
        <f t="shared" si="29"/>
        <v>151.01937075880596</v>
      </c>
      <c r="G178">
        <f t="shared" si="30"/>
        <v>317.39678853783033</v>
      </c>
      <c r="J178">
        <v>30.300000000000004</v>
      </c>
      <c r="K178">
        <v>30</v>
      </c>
      <c r="S178" s="1">
        <v>32</v>
      </c>
      <c r="T178" s="1">
        <v>0</v>
      </c>
      <c r="U178" s="1">
        <v>7</v>
      </c>
      <c r="V178" s="1">
        <v>10</v>
      </c>
      <c r="W178">
        <f t="shared" si="21"/>
        <v>0</v>
      </c>
      <c r="X178">
        <f t="shared" si="22"/>
        <v>49</v>
      </c>
      <c r="Y178">
        <f t="shared" si="23"/>
        <v>100</v>
      </c>
      <c r="Z178">
        <f t="shared" si="24"/>
        <v>0</v>
      </c>
      <c r="AA178">
        <f t="shared" si="25"/>
        <v>0</v>
      </c>
      <c r="AB178">
        <f t="shared" si="26"/>
        <v>70</v>
      </c>
      <c r="AC178">
        <f t="shared" si="27"/>
        <v>74.383070494608916</v>
      </c>
    </row>
    <row r="179" spans="1:29" x14ac:dyDescent="0.2">
      <c r="A179">
        <v>153</v>
      </c>
      <c r="B179">
        <v>44.972228820276086</v>
      </c>
      <c r="C179">
        <v>-14.972228820276086</v>
      </c>
      <c r="D179">
        <f t="shared" si="28"/>
        <v>14.972228820276086</v>
      </c>
      <c r="E179">
        <f>D179/'Goods review'!B154</f>
        <v>0.49907429400920289</v>
      </c>
      <c r="F179">
        <f t="shared" si="29"/>
        <v>224.16763584670585</v>
      </c>
      <c r="G179">
        <f t="shared" si="30"/>
        <v>7.1997497062617146</v>
      </c>
      <c r="J179">
        <v>30.500000000000004</v>
      </c>
      <c r="K179">
        <v>30</v>
      </c>
      <c r="S179" s="1">
        <v>32</v>
      </c>
      <c r="T179" s="1">
        <v>1</v>
      </c>
      <c r="U179" s="1">
        <v>8</v>
      </c>
      <c r="V179" s="1">
        <v>9</v>
      </c>
      <c r="W179">
        <f t="shared" si="21"/>
        <v>1</v>
      </c>
      <c r="X179">
        <f t="shared" si="22"/>
        <v>64</v>
      </c>
      <c r="Y179">
        <f t="shared" si="23"/>
        <v>81</v>
      </c>
      <c r="Z179">
        <f t="shared" si="24"/>
        <v>8</v>
      </c>
      <c r="AA179">
        <f t="shared" si="25"/>
        <v>9</v>
      </c>
      <c r="AB179">
        <f t="shared" si="26"/>
        <v>72</v>
      </c>
      <c r="AC179">
        <f t="shared" si="27"/>
        <v>227.04975998519544</v>
      </c>
    </row>
    <row r="180" spans="1:29" x14ac:dyDescent="0.2">
      <c r="A180">
        <v>154</v>
      </c>
      <c r="B180">
        <v>41.27346259351016</v>
      </c>
      <c r="C180">
        <v>-11.27346259351016</v>
      </c>
      <c r="D180">
        <f t="shared" si="28"/>
        <v>11.27346259351016</v>
      </c>
      <c r="E180">
        <f>D180/'Goods review'!B155</f>
        <v>0.37578208645033867</v>
      </c>
      <c r="F180">
        <f t="shared" si="29"/>
        <v>127.09095884727283</v>
      </c>
      <c r="G180">
        <f t="shared" si="30"/>
        <v>13.680871600264245</v>
      </c>
      <c r="J180">
        <v>30.700000000000003</v>
      </c>
      <c r="K180">
        <v>30</v>
      </c>
      <c r="S180" s="1">
        <v>32</v>
      </c>
      <c r="T180" s="1">
        <v>1</v>
      </c>
      <c r="U180" s="1">
        <v>6</v>
      </c>
      <c r="V180" s="1">
        <v>10</v>
      </c>
      <c r="W180">
        <f t="shared" si="21"/>
        <v>1</v>
      </c>
      <c r="X180">
        <f t="shared" si="22"/>
        <v>36</v>
      </c>
      <c r="Y180">
        <f t="shared" si="23"/>
        <v>100</v>
      </c>
      <c r="Z180">
        <f t="shared" si="24"/>
        <v>6</v>
      </c>
      <c r="AA180">
        <f t="shared" si="25"/>
        <v>10</v>
      </c>
      <c r="AB180">
        <f t="shared" si="26"/>
        <v>60</v>
      </c>
      <c r="AC180">
        <f t="shared" si="27"/>
        <v>214.23183530241766</v>
      </c>
    </row>
    <row r="181" spans="1:29" x14ac:dyDescent="0.2">
      <c r="A181">
        <v>155</v>
      </c>
      <c r="B181">
        <v>39.39163997095082</v>
      </c>
      <c r="C181">
        <v>-9.3916399709508198</v>
      </c>
      <c r="D181">
        <f t="shared" si="28"/>
        <v>9.3916399709508198</v>
      </c>
      <c r="E181">
        <f>D181/'Goods review'!B156</f>
        <v>0.31305466569836066</v>
      </c>
      <c r="F181">
        <f t="shared" si="29"/>
        <v>88.202901343961116</v>
      </c>
      <c r="G181">
        <f t="shared" si="30"/>
        <v>3.5412563827761145</v>
      </c>
      <c r="J181">
        <v>30.900000000000002</v>
      </c>
      <c r="K181">
        <v>30</v>
      </c>
      <c r="S181" s="1">
        <v>32</v>
      </c>
      <c r="T181" s="1">
        <v>0</v>
      </c>
      <c r="U181" s="1">
        <v>4</v>
      </c>
      <c r="V181" s="1">
        <v>10</v>
      </c>
      <c r="W181">
        <f t="shared" si="21"/>
        <v>0</v>
      </c>
      <c r="X181">
        <f t="shared" si="22"/>
        <v>16</v>
      </c>
      <c r="Y181">
        <f t="shared" si="23"/>
        <v>100</v>
      </c>
      <c r="Z181">
        <f t="shared" si="24"/>
        <v>0</v>
      </c>
      <c r="AA181">
        <f t="shared" si="25"/>
        <v>0</v>
      </c>
      <c r="AB181">
        <f t="shared" si="26"/>
        <v>40</v>
      </c>
      <c r="AC181">
        <f t="shared" si="27"/>
        <v>13.186096573112748</v>
      </c>
    </row>
    <row r="182" spans="1:29" x14ac:dyDescent="0.2">
      <c r="A182">
        <v>156</v>
      </c>
      <c r="B182">
        <v>50.397034107194045</v>
      </c>
      <c r="C182">
        <v>-20.397034107194045</v>
      </c>
      <c r="D182">
        <f t="shared" si="28"/>
        <v>20.397034107194045</v>
      </c>
      <c r="E182">
        <f>D182/'Goods review'!B157</f>
        <v>0.67990113690646814</v>
      </c>
      <c r="F182">
        <f t="shared" si="29"/>
        <v>416.03900037003717</v>
      </c>
      <c r="G182">
        <f t="shared" si="30"/>
        <v>121.11870009405678</v>
      </c>
      <c r="J182">
        <v>31.1</v>
      </c>
      <c r="K182">
        <v>30</v>
      </c>
      <c r="S182" s="1">
        <v>32</v>
      </c>
      <c r="T182" s="1">
        <v>1</v>
      </c>
      <c r="U182" s="1">
        <v>5</v>
      </c>
      <c r="V182" s="1">
        <v>8</v>
      </c>
      <c r="W182">
        <f t="shared" si="21"/>
        <v>1</v>
      </c>
      <c r="X182">
        <f t="shared" si="22"/>
        <v>25</v>
      </c>
      <c r="Y182">
        <f t="shared" si="23"/>
        <v>64</v>
      </c>
      <c r="Z182">
        <f t="shared" si="24"/>
        <v>5</v>
      </c>
      <c r="AA182">
        <f t="shared" si="25"/>
        <v>8</v>
      </c>
      <c r="AB182">
        <f t="shared" si="26"/>
        <v>40</v>
      </c>
      <c r="AC182">
        <f t="shared" si="27"/>
        <v>51.516807530962708</v>
      </c>
    </row>
    <row r="183" spans="1:29" x14ac:dyDescent="0.2">
      <c r="A183">
        <v>157</v>
      </c>
      <c r="B183">
        <v>53.29438802340934</v>
      </c>
      <c r="C183">
        <v>-23.29438802340934</v>
      </c>
      <c r="D183">
        <f t="shared" si="28"/>
        <v>23.29438802340934</v>
      </c>
      <c r="E183">
        <f>D183/'Goods review'!B158</f>
        <v>0.77647960078031131</v>
      </c>
      <c r="F183">
        <f t="shared" si="29"/>
        <v>542.62851338515645</v>
      </c>
      <c r="G183">
        <f t="shared" si="30"/>
        <v>8.3946597158081051</v>
      </c>
      <c r="J183">
        <v>31.300000000000004</v>
      </c>
      <c r="K183">
        <v>30</v>
      </c>
      <c r="S183" s="1">
        <v>32</v>
      </c>
      <c r="T183" s="1">
        <v>1</v>
      </c>
      <c r="U183" s="1">
        <v>5</v>
      </c>
      <c r="V183" s="1">
        <v>10</v>
      </c>
      <c r="W183">
        <f t="shared" si="21"/>
        <v>1</v>
      </c>
      <c r="X183">
        <f t="shared" si="22"/>
        <v>25</v>
      </c>
      <c r="Y183">
        <f t="shared" si="23"/>
        <v>100</v>
      </c>
      <c r="Z183">
        <f t="shared" si="24"/>
        <v>5</v>
      </c>
      <c r="AA183">
        <f t="shared" si="25"/>
        <v>10</v>
      </c>
      <c r="AB183">
        <f t="shared" si="26"/>
        <v>50</v>
      </c>
      <c r="AC183">
        <f t="shared" si="27"/>
        <v>168.2787205656015</v>
      </c>
    </row>
    <row r="184" spans="1:29" x14ac:dyDescent="0.2">
      <c r="A184">
        <v>158</v>
      </c>
      <c r="B184">
        <v>46.636660660902734</v>
      </c>
      <c r="C184">
        <v>-15.636660660902734</v>
      </c>
      <c r="D184">
        <f t="shared" si="28"/>
        <v>15.636660660902734</v>
      </c>
      <c r="E184">
        <f>D184/'Goods review'!B159</f>
        <v>0.50440840841621726</v>
      </c>
      <c r="F184">
        <f t="shared" si="29"/>
        <v>244.50515662422313</v>
      </c>
      <c r="G184">
        <f t="shared" si="30"/>
        <v>58.640788358482375</v>
      </c>
      <c r="J184">
        <v>31.500000000000004</v>
      </c>
      <c r="K184">
        <v>31</v>
      </c>
      <c r="S184" s="1">
        <v>33</v>
      </c>
      <c r="T184" s="1">
        <v>0</v>
      </c>
      <c r="U184" s="1">
        <v>7</v>
      </c>
      <c r="V184" s="1">
        <v>7</v>
      </c>
      <c r="W184">
        <f t="shared" si="21"/>
        <v>0</v>
      </c>
      <c r="X184">
        <f t="shared" si="22"/>
        <v>49</v>
      </c>
      <c r="Y184">
        <f t="shared" si="23"/>
        <v>49</v>
      </c>
      <c r="Z184">
        <f t="shared" si="24"/>
        <v>0</v>
      </c>
      <c r="AA184">
        <f t="shared" si="25"/>
        <v>0</v>
      </c>
      <c r="AB184">
        <f t="shared" si="26"/>
        <v>49</v>
      </c>
      <c r="AC184">
        <f t="shared" si="27"/>
        <v>1.1395556139972818</v>
      </c>
    </row>
    <row r="185" spans="1:29" x14ac:dyDescent="0.2">
      <c r="A185">
        <v>159</v>
      </c>
      <c r="B185">
        <v>39.823149735988828</v>
      </c>
      <c r="C185">
        <v>-8.823149735988828</v>
      </c>
      <c r="D185">
        <f t="shared" si="28"/>
        <v>8.823149735988828</v>
      </c>
      <c r="E185">
        <f>D185/'Goods review'!B160</f>
        <v>0.28461773341899443</v>
      </c>
      <c r="F185">
        <f t="shared" si="29"/>
        <v>77.847971263679725</v>
      </c>
      <c r="G185">
        <f t="shared" si="30"/>
        <v>46.423931123921157</v>
      </c>
      <c r="J185">
        <v>31.700000000000003</v>
      </c>
      <c r="K185">
        <v>31</v>
      </c>
      <c r="S185" s="1">
        <v>33</v>
      </c>
      <c r="T185" s="1">
        <v>1</v>
      </c>
      <c r="U185" s="1">
        <v>9</v>
      </c>
      <c r="V185" s="1">
        <v>10</v>
      </c>
      <c r="W185">
        <f t="shared" si="21"/>
        <v>1</v>
      </c>
      <c r="X185">
        <f t="shared" si="22"/>
        <v>81</v>
      </c>
      <c r="Y185">
        <f t="shared" si="23"/>
        <v>100</v>
      </c>
      <c r="Z185">
        <f t="shared" si="24"/>
        <v>9</v>
      </c>
      <c r="AA185">
        <f t="shared" si="25"/>
        <v>10</v>
      </c>
      <c r="AB185">
        <f t="shared" si="26"/>
        <v>90</v>
      </c>
      <c r="AC185">
        <f t="shared" si="27"/>
        <v>347.07526737240306</v>
      </c>
    </row>
    <row r="186" spans="1:29" x14ac:dyDescent="0.2">
      <c r="A186">
        <v>160</v>
      </c>
      <c r="B186">
        <v>44.60232627476347</v>
      </c>
      <c r="C186">
        <v>-13.60232627476347</v>
      </c>
      <c r="D186">
        <f t="shared" si="28"/>
        <v>13.60232627476347</v>
      </c>
      <c r="E186">
        <f>D186/'Goods review'!B161</f>
        <v>0.43878471854075712</v>
      </c>
      <c r="F186">
        <f t="shared" si="29"/>
        <v>185.02328008512066</v>
      </c>
      <c r="G186">
        <f t="shared" si="30"/>
        <v>22.840528388773969</v>
      </c>
      <c r="J186">
        <v>31.900000000000002</v>
      </c>
      <c r="K186">
        <v>31</v>
      </c>
      <c r="S186" s="1">
        <v>33</v>
      </c>
      <c r="T186" s="1">
        <v>1</v>
      </c>
      <c r="U186" s="1">
        <v>8</v>
      </c>
      <c r="V186" s="1">
        <v>7</v>
      </c>
      <c r="W186">
        <f t="shared" si="21"/>
        <v>1</v>
      </c>
      <c r="X186">
        <f t="shared" si="22"/>
        <v>64</v>
      </c>
      <c r="Y186">
        <f t="shared" si="23"/>
        <v>49</v>
      </c>
      <c r="Z186">
        <f t="shared" si="24"/>
        <v>8</v>
      </c>
      <c r="AA186">
        <f t="shared" si="25"/>
        <v>7</v>
      </c>
      <c r="AB186">
        <f t="shared" si="26"/>
        <v>56</v>
      </c>
      <c r="AC186">
        <f t="shared" si="27"/>
        <v>68.450183286211868</v>
      </c>
    </row>
    <row r="187" spans="1:29" x14ac:dyDescent="0.2">
      <c r="A187">
        <v>161</v>
      </c>
      <c r="B187">
        <v>37.513089147218857</v>
      </c>
      <c r="C187">
        <v>-6.5130891472188566</v>
      </c>
      <c r="D187">
        <f t="shared" si="28"/>
        <v>6.5130891472188566</v>
      </c>
      <c r="E187">
        <f>D187/'Goods review'!B162</f>
        <v>0.21009964991028571</v>
      </c>
      <c r="F187">
        <f t="shared" si="29"/>
        <v>42.42033023962005</v>
      </c>
      <c r="G187">
        <f t="shared" si="30"/>
        <v>50.257283050557007</v>
      </c>
      <c r="J187">
        <v>32.1</v>
      </c>
      <c r="K187">
        <v>31</v>
      </c>
      <c r="S187" s="1">
        <v>33</v>
      </c>
      <c r="T187" s="1">
        <v>1</v>
      </c>
      <c r="U187" s="1">
        <v>9</v>
      </c>
      <c r="V187" s="1">
        <v>10</v>
      </c>
      <c r="W187">
        <f t="shared" si="21"/>
        <v>1</v>
      </c>
      <c r="X187">
        <f t="shared" si="22"/>
        <v>81</v>
      </c>
      <c r="Y187">
        <f t="shared" si="23"/>
        <v>100</v>
      </c>
      <c r="Z187">
        <f t="shared" si="24"/>
        <v>9</v>
      </c>
      <c r="AA187">
        <f t="shared" si="25"/>
        <v>10</v>
      </c>
      <c r="AB187">
        <f t="shared" si="26"/>
        <v>90</v>
      </c>
      <c r="AC187">
        <f t="shared" si="27"/>
        <v>347.07526737240306</v>
      </c>
    </row>
    <row r="188" spans="1:29" x14ac:dyDescent="0.2">
      <c r="A188">
        <v>162</v>
      </c>
      <c r="B188">
        <v>30.485459239199635</v>
      </c>
      <c r="C188">
        <v>0.51454076080036515</v>
      </c>
      <c r="D188">
        <f t="shared" si="28"/>
        <v>0.51454076080036515</v>
      </c>
      <c r="E188">
        <f>D188/'Goods review'!B163</f>
        <v>1.6598089058076294E-2</v>
      </c>
      <c r="F188">
        <f t="shared" si="29"/>
        <v>0.26475219452501858</v>
      </c>
      <c r="G188">
        <f t="shared" si="30"/>
        <v>49.387582124086258</v>
      </c>
      <c r="J188">
        <v>32.300000000000004</v>
      </c>
      <c r="K188">
        <v>31</v>
      </c>
      <c r="S188" s="1">
        <v>33</v>
      </c>
      <c r="T188" s="1">
        <v>0</v>
      </c>
      <c r="U188" s="1">
        <v>6</v>
      </c>
      <c r="V188" s="1">
        <v>10</v>
      </c>
      <c r="W188">
        <f t="shared" si="21"/>
        <v>0</v>
      </c>
      <c r="X188">
        <f t="shared" si="22"/>
        <v>36</v>
      </c>
      <c r="Y188">
        <f t="shared" si="23"/>
        <v>100</v>
      </c>
      <c r="Z188">
        <f t="shared" si="24"/>
        <v>0</v>
      </c>
      <c r="AA188">
        <f t="shared" si="25"/>
        <v>0</v>
      </c>
      <c r="AB188">
        <f t="shared" si="26"/>
        <v>60</v>
      </c>
      <c r="AC188">
        <f t="shared" si="27"/>
        <v>35.523152071434211</v>
      </c>
    </row>
    <row r="189" spans="1:29" x14ac:dyDescent="0.2">
      <c r="A189">
        <v>163</v>
      </c>
      <c r="B189">
        <v>38.314501457769488</v>
      </c>
      <c r="C189">
        <v>-7.314501457769488</v>
      </c>
      <c r="D189">
        <f t="shared" si="28"/>
        <v>7.314501457769488</v>
      </c>
      <c r="E189">
        <f>D189/'Goods review'!B164</f>
        <v>0.23595165992804801</v>
      </c>
      <c r="F189">
        <f t="shared" si="29"/>
        <v>53.501931575711964</v>
      </c>
      <c r="G189">
        <f t="shared" si="30"/>
        <v>61.293902060149172</v>
      </c>
      <c r="J189">
        <v>32.5</v>
      </c>
      <c r="K189">
        <v>31</v>
      </c>
      <c r="S189" s="1">
        <v>33</v>
      </c>
      <c r="T189" s="1">
        <v>1</v>
      </c>
      <c r="U189" s="1">
        <v>10</v>
      </c>
      <c r="V189" s="1">
        <v>5</v>
      </c>
      <c r="W189">
        <f t="shared" si="21"/>
        <v>1</v>
      </c>
      <c r="X189">
        <f t="shared" si="22"/>
        <v>100</v>
      </c>
      <c r="Y189">
        <f t="shared" si="23"/>
        <v>25</v>
      </c>
      <c r="Z189">
        <f t="shared" si="24"/>
        <v>10</v>
      </c>
      <c r="AA189">
        <f t="shared" si="25"/>
        <v>5</v>
      </c>
      <c r="AB189">
        <f t="shared" si="26"/>
        <v>50</v>
      </c>
      <c r="AC189">
        <f t="shared" si="27"/>
        <v>33.728431971725087</v>
      </c>
    </row>
    <row r="190" spans="1:29" x14ac:dyDescent="0.2">
      <c r="A190">
        <v>164</v>
      </c>
      <c r="B190">
        <v>48.732602266567397</v>
      </c>
      <c r="C190">
        <v>-17.732602266567397</v>
      </c>
      <c r="D190">
        <f t="shared" si="28"/>
        <v>17.732602266567397</v>
      </c>
      <c r="E190">
        <f>D190/'Goods review'!B165</f>
        <v>0.57201942795378702</v>
      </c>
      <c r="F190">
        <f t="shared" si="29"/>
        <v>314.4451831442712</v>
      </c>
      <c r="G190">
        <f t="shared" si="30"/>
        <v>108.53682446227566</v>
      </c>
      <c r="J190">
        <v>32.700000000000003</v>
      </c>
      <c r="K190">
        <v>31</v>
      </c>
      <c r="S190" s="1">
        <v>33</v>
      </c>
      <c r="T190" s="1">
        <v>1</v>
      </c>
      <c r="U190" s="1">
        <v>6</v>
      </c>
      <c r="V190" s="1">
        <v>5</v>
      </c>
      <c r="W190">
        <f t="shared" si="21"/>
        <v>1</v>
      </c>
      <c r="X190">
        <f t="shared" si="22"/>
        <v>36</v>
      </c>
      <c r="Y190">
        <f t="shared" si="23"/>
        <v>25</v>
      </c>
      <c r="Z190">
        <f t="shared" si="24"/>
        <v>6</v>
      </c>
      <c r="AA190">
        <f t="shared" si="25"/>
        <v>5</v>
      </c>
      <c r="AB190">
        <f t="shared" si="26"/>
        <v>30</v>
      </c>
      <c r="AC190">
        <f t="shared" si="27"/>
        <v>0.72268517615892369</v>
      </c>
    </row>
    <row r="191" spans="1:29" x14ac:dyDescent="0.2">
      <c r="A191">
        <v>165</v>
      </c>
      <c r="B191">
        <v>27.58810532298434</v>
      </c>
      <c r="C191">
        <v>3.4118946770156597</v>
      </c>
      <c r="D191">
        <f t="shared" si="28"/>
        <v>3.4118946770156597</v>
      </c>
      <c r="E191">
        <f>D191/'Goods review'!B166</f>
        <v>0.11006111861340838</v>
      </c>
      <c r="F191">
        <f t="shared" si="29"/>
        <v>11.641025287047793</v>
      </c>
      <c r="G191">
        <f t="shared" si="30"/>
        <v>447.08975099719322</v>
      </c>
      <c r="J191">
        <v>32.900000000000006</v>
      </c>
      <c r="K191">
        <v>31</v>
      </c>
      <c r="S191" s="1">
        <v>33</v>
      </c>
      <c r="T191" s="1">
        <v>0</v>
      </c>
      <c r="U191" s="1">
        <v>9</v>
      </c>
      <c r="V191" s="1">
        <v>7</v>
      </c>
      <c r="W191">
        <f t="shared" si="21"/>
        <v>0</v>
      </c>
      <c r="X191">
        <f t="shared" si="22"/>
        <v>81</v>
      </c>
      <c r="Y191">
        <f t="shared" si="23"/>
        <v>49</v>
      </c>
      <c r="Z191">
        <f t="shared" si="24"/>
        <v>0</v>
      </c>
      <c r="AA191">
        <f t="shared" si="25"/>
        <v>0</v>
      </c>
      <c r="AB191">
        <f t="shared" si="26"/>
        <v>63</v>
      </c>
      <c r="AC191">
        <f t="shared" si="27"/>
        <v>5.1137670461830362</v>
      </c>
    </row>
    <row r="192" spans="1:29" x14ac:dyDescent="0.2">
      <c r="A192">
        <v>166</v>
      </c>
      <c r="B192">
        <v>35.04724499604157</v>
      </c>
      <c r="C192">
        <v>-4.0472449960415702</v>
      </c>
      <c r="D192">
        <f t="shared" si="28"/>
        <v>4.0472449960415702</v>
      </c>
      <c r="E192">
        <f>D192/'Goods review'!B167</f>
        <v>0.13055629019488937</v>
      </c>
      <c r="F192">
        <f t="shared" si="29"/>
        <v>16.380192057983528</v>
      </c>
      <c r="G192">
        <f t="shared" si="30"/>
        <v>55.638764662176321</v>
      </c>
      <c r="J192">
        <v>33.1</v>
      </c>
      <c r="K192">
        <v>31</v>
      </c>
      <c r="S192" s="1">
        <v>33</v>
      </c>
      <c r="T192" s="1">
        <v>1</v>
      </c>
      <c r="U192" s="1">
        <v>10</v>
      </c>
      <c r="V192" s="1">
        <v>10</v>
      </c>
      <c r="W192">
        <f t="shared" si="21"/>
        <v>1</v>
      </c>
      <c r="X192">
        <f t="shared" si="22"/>
        <v>100</v>
      </c>
      <c r="Y192">
        <f t="shared" si="23"/>
        <v>100</v>
      </c>
      <c r="Z192">
        <f t="shared" si="24"/>
        <v>10</v>
      </c>
      <c r="AA192">
        <f t="shared" si="25"/>
        <v>10</v>
      </c>
      <c r="AB192">
        <f t="shared" si="26"/>
        <v>100</v>
      </c>
      <c r="AC192">
        <f t="shared" si="27"/>
        <v>411.86218524470047</v>
      </c>
    </row>
    <row r="193" spans="1:29" x14ac:dyDescent="0.2">
      <c r="A193">
        <v>167</v>
      </c>
      <c r="B193">
        <v>42.074874904060792</v>
      </c>
      <c r="C193">
        <v>-11.074874904060792</v>
      </c>
      <c r="D193">
        <f t="shared" si="28"/>
        <v>11.074874904060792</v>
      </c>
      <c r="E193">
        <f>D193/'Goods review'!B168</f>
        <v>0.35725402916325133</v>
      </c>
      <c r="F193">
        <f t="shared" si="29"/>
        <v>122.65285414059554</v>
      </c>
      <c r="G193">
        <f t="shared" si="30"/>
        <v>49.387582124086258</v>
      </c>
      <c r="J193">
        <v>33.300000000000004</v>
      </c>
      <c r="K193">
        <v>31</v>
      </c>
      <c r="S193" s="1">
        <v>33</v>
      </c>
      <c r="T193" s="1">
        <v>1</v>
      </c>
      <c r="U193" s="1">
        <v>7</v>
      </c>
      <c r="V193" s="1">
        <v>6</v>
      </c>
      <c r="W193">
        <f t="shared" si="21"/>
        <v>1</v>
      </c>
      <c r="X193">
        <f t="shared" si="22"/>
        <v>49</v>
      </c>
      <c r="Y193">
        <f t="shared" si="23"/>
        <v>36</v>
      </c>
      <c r="Z193">
        <f t="shared" si="24"/>
        <v>7</v>
      </c>
      <c r="AA193">
        <f t="shared" si="25"/>
        <v>6</v>
      </c>
      <c r="AB193">
        <f t="shared" si="26"/>
        <v>42</v>
      </c>
      <c r="AC193">
        <f t="shared" si="27"/>
        <v>13.776544939859443</v>
      </c>
    </row>
    <row r="194" spans="1:29" x14ac:dyDescent="0.2">
      <c r="A194">
        <v>168</v>
      </c>
      <c r="B194">
        <v>44.60232627476347</v>
      </c>
      <c r="C194">
        <v>-13.60232627476347</v>
      </c>
      <c r="D194">
        <f t="shared" si="28"/>
        <v>13.60232627476347</v>
      </c>
      <c r="E194">
        <f>D194/'Goods review'!B169</f>
        <v>0.43878471854075712</v>
      </c>
      <c r="F194">
        <f t="shared" si="29"/>
        <v>185.02328008512066</v>
      </c>
      <c r="G194">
        <f t="shared" si="30"/>
        <v>6.3880104312668484</v>
      </c>
      <c r="J194">
        <v>33.5</v>
      </c>
      <c r="K194">
        <v>31</v>
      </c>
      <c r="S194" s="1">
        <v>33</v>
      </c>
      <c r="T194" s="1">
        <v>1</v>
      </c>
      <c r="U194" s="1">
        <v>7</v>
      </c>
      <c r="V194" s="1">
        <v>10</v>
      </c>
      <c r="W194">
        <f t="shared" si="21"/>
        <v>1</v>
      </c>
      <c r="X194">
        <f t="shared" si="22"/>
        <v>49</v>
      </c>
      <c r="Y194">
        <f t="shared" si="23"/>
        <v>100</v>
      </c>
      <c r="Z194">
        <f t="shared" si="24"/>
        <v>7</v>
      </c>
      <c r="AA194">
        <f t="shared" si="25"/>
        <v>10</v>
      </c>
      <c r="AB194">
        <f t="shared" si="26"/>
        <v>70</v>
      </c>
      <c r="AC194">
        <f t="shared" si="27"/>
        <v>234.12343174035891</v>
      </c>
    </row>
    <row r="195" spans="1:29" x14ac:dyDescent="0.2">
      <c r="A195">
        <v>169</v>
      </c>
      <c r="B195">
        <v>39.39163997095082</v>
      </c>
      <c r="C195">
        <v>-7.3916399709508198</v>
      </c>
      <c r="D195">
        <f t="shared" si="28"/>
        <v>7.3916399709508198</v>
      </c>
      <c r="E195">
        <f>D195/'Goods review'!B170</f>
        <v>0.23098874909221312</v>
      </c>
      <c r="F195">
        <f t="shared" si="29"/>
        <v>54.636341460157837</v>
      </c>
      <c r="G195">
        <f t="shared" si="30"/>
        <v>38.572624364366042</v>
      </c>
      <c r="J195">
        <v>33.700000000000003</v>
      </c>
      <c r="K195">
        <v>32</v>
      </c>
      <c r="S195" s="1">
        <v>34</v>
      </c>
      <c r="T195" s="1">
        <v>1</v>
      </c>
      <c r="U195" s="1">
        <v>8</v>
      </c>
      <c r="V195" s="1">
        <v>9</v>
      </c>
      <c r="W195">
        <f t="shared" ref="W195:W258" si="31">T195^2</f>
        <v>1</v>
      </c>
      <c r="X195">
        <f t="shared" ref="X195:X258" si="32">U195^2</f>
        <v>64</v>
      </c>
      <c r="Y195">
        <f t="shared" ref="Y195:Y258" si="33">V195^2</f>
        <v>81</v>
      </c>
      <c r="Z195">
        <f t="shared" ref="Z195:Z258" si="34">T195*U195</f>
        <v>8</v>
      </c>
      <c r="AA195">
        <f t="shared" ref="AA195:AA258" si="35">T195*V195</f>
        <v>9</v>
      </c>
      <c r="AB195">
        <f t="shared" ref="AB195:AB258" si="36">U195*V195</f>
        <v>72</v>
      </c>
      <c r="AC195">
        <f t="shared" ref="AC195:AC258" si="37">C220^2</f>
        <v>170.77707828143244</v>
      </c>
    </row>
    <row r="196" spans="1:29" x14ac:dyDescent="0.2">
      <c r="A196">
        <v>170</v>
      </c>
      <c r="B196">
        <v>44.60232627476347</v>
      </c>
      <c r="C196">
        <v>-12.60232627476347</v>
      </c>
      <c r="D196">
        <f t="shared" si="28"/>
        <v>12.60232627476347</v>
      </c>
      <c r="E196">
        <f>D196/'Goods review'!B171</f>
        <v>0.39382269608635845</v>
      </c>
      <c r="F196">
        <f t="shared" si="29"/>
        <v>158.81862753559372</v>
      </c>
      <c r="G196">
        <f t="shared" si="30"/>
        <v>27.151251756740741</v>
      </c>
      <c r="J196">
        <v>33.900000000000006</v>
      </c>
      <c r="K196">
        <v>32</v>
      </c>
      <c r="S196" s="1">
        <v>34</v>
      </c>
      <c r="T196" s="1">
        <v>1</v>
      </c>
      <c r="U196" s="1">
        <v>3</v>
      </c>
      <c r="V196" s="1">
        <v>8</v>
      </c>
      <c r="W196">
        <f t="shared" si="31"/>
        <v>1</v>
      </c>
      <c r="X196">
        <f t="shared" si="32"/>
        <v>9</v>
      </c>
      <c r="Y196">
        <f t="shared" si="33"/>
        <v>64</v>
      </c>
      <c r="Z196">
        <f t="shared" si="34"/>
        <v>3</v>
      </c>
      <c r="AA196">
        <f t="shared" si="35"/>
        <v>8</v>
      </c>
      <c r="AB196">
        <f t="shared" si="36"/>
        <v>24</v>
      </c>
      <c r="AC196">
        <f t="shared" si="37"/>
        <v>3.4175338372167334</v>
      </c>
    </row>
    <row r="197" spans="1:29" x14ac:dyDescent="0.2">
      <c r="A197">
        <v>171</v>
      </c>
      <c r="B197">
        <v>44.60232627476347</v>
      </c>
      <c r="C197">
        <v>-12.60232627476347</v>
      </c>
      <c r="D197">
        <f t="shared" si="28"/>
        <v>12.60232627476347</v>
      </c>
      <c r="E197">
        <f>D197/'Goods review'!B172</f>
        <v>0.39382269608635845</v>
      </c>
      <c r="F197">
        <f t="shared" si="29"/>
        <v>158.81862753559372</v>
      </c>
      <c r="G197">
        <f t="shared" si="30"/>
        <v>0</v>
      </c>
      <c r="J197">
        <v>34.1</v>
      </c>
      <c r="K197">
        <v>32</v>
      </c>
      <c r="S197" s="1">
        <v>34</v>
      </c>
      <c r="T197" s="1">
        <v>1</v>
      </c>
      <c r="U197" s="1">
        <v>10</v>
      </c>
      <c r="V197" s="1">
        <v>9</v>
      </c>
      <c r="W197">
        <f t="shared" si="31"/>
        <v>1</v>
      </c>
      <c r="X197">
        <f t="shared" si="32"/>
        <v>100</v>
      </c>
      <c r="Y197">
        <f t="shared" si="33"/>
        <v>81</v>
      </c>
      <c r="Z197">
        <f t="shared" si="34"/>
        <v>10</v>
      </c>
      <c r="AA197">
        <f t="shared" si="35"/>
        <v>9</v>
      </c>
      <c r="AB197">
        <f t="shared" si="36"/>
        <v>90</v>
      </c>
      <c r="AC197">
        <f t="shared" si="37"/>
        <v>268.86272751248481</v>
      </c>
    </row>
    <row r="198" spans="1:29" x14ac:dyDescent="0.2">
      <c r="A198">
        <v>172</v>
      </c>
      <c r="B198">
        <v>53.29438802340934</v>
      </c>
      <c r="C198">
        <v>-21.29438802340934</v>
      </c>
      <c r="D198">
        <f t="shared" si="28"/>
        <v>21.29438802340934</v>
      </c>
      <c r="E198">
        <f>D198/'Goods review'!B173</f>
        <v>0.66544962573154187</v>
      </c>
      <c r="F198">
        <f t="shared" si="29"/>
        <v>453.45096129151915</v>
      </c>
      <c r="G198">
        <f t="shared" si="30"/>
        <v>75.551937442272688</v>
      </c>
      <c r="J198">
        <v>34.300000000000004</v>
      </c>
      <c r="K198">
        <v>32</v>
      </c>
      <c r="S198" s="1">
        <v>34</v>
      </c>
      <c r="T198" s="1">
        <v>1</v>
      </c>
      <c r="U198" s="1">
        <v>3</v>
      </c>
      <c r="V198" s="1">
        <v>10</v>
      </c>
      <c r="W198">
        <f t="shared" si="31"/>
        <v>1</v>
      </c>
      <c r="X198">
        <f t="shared" si="32"/>
        <v>9</v>
      </c>
      <c r="Y198">
        <f t="shared" si="33"/>
        <v>100</v>
      </c>
      <c r="Z198">
        <f t="shared" si="34"/>
        <v>3</v>
      </c>
      <c r="AA198">
        <f t="shared" si="35"/>
        <v>10</v>
      </c>
      <c r="AB198">
        <f t="shared" si="36"/>
        <v>30</v>
      </c>
      <c r="AC198">
        <f t="shared" si="37"/>
        <v>58.421030648428889</v>
      </c>
    </row>
    <row r="199" spans="1:29" x14ac:dyDescent="0.2">
      <c r="A199">
        <v>173</v>
      </c>
      <c r="B199">
        <v>48.301092501529389</v>
      </c>
      <c r="C199">
        <v>-16.301092501529389</v>
      </c>
      <c r="D199">
        <f t="shared" si="28"/>
        <v>16.301092501529389</v>
      </c>
      <c r="E199">
        <f>D199/'Goods review'!B174</f>
        <v>0.50940914067279341</v>
      </c>
      <c r="F199">
        <f t="shared" si="29"/>
        <v>265.72561674341767</v>
      </c>
      <c r="G199">
        <f t="shared" si="30"/>
        <v>24.933000168826368</v>
      </c>
      <c r="J199">
        <v>34.5</v>
      </c>
      <c r="K199">
        <v>32</v>
      </c>
      <c r="S199" s="1">
        <v>34</v>
      </c>
      <c r="T199" s="1">
        <v>1</v>
      </c>
      <c r="U199" s="1">
        <v>5</v>
      </c>
      <c r="V199" s="1">
        <v>7</v>
      </c>
      <c r="W199">
        <f t="shared" si="31"/>
        <v>1</v>
      </c>
      <c r="X199">
        <f t="shared" si="32"/>
        <v>25</v>
      </c>
      <c r="Y199">
        <f t="shared" si="33"/>
        <v>49</v>
      </c>
      <c r="Z199">
        <f t="shared" si="34"/>
        <v>5</v>
      </c>
      <c r="AA199">
        <f t="shared" si="35"/>
        <v>7</v>
      </c>
      <c r="AB199">
        <f t="shared" si="36"/>
        <v>35</v>
      </c>
      <c r="AC199">
        <f t="shared" si="37"/>
        <v>5.1991618745467187</v>
      </c>
    </row>
    <row r="200" spans="1:29" x14ac:dyDescent="0.2">
      <c r="A200">
        <v>174</v>
      </c>
      <c r="B200">
        <v>44.972228820276086</v>
      </c>
      <c r="C200">
        <v>-12.972228820276086</v>
      </c>
      <c r="D200">
        <f t="shared" si="28"/>
        <v>12.972228820276086</v>
      </c>
      <c r="E200">
        <f>D200/'Goods review'!B175</f>
        <v>0.4053821506336277</v>
      </c>
      <c r="F200">
        <f t="shared" si="29"/>
        <v>168.2787205656015</v>
      </c>
      <c r="G200">
        <f t="shared" si="30"/>
        <v>11.081333408367291</v>
      </c>
      <c r="J200">
        <v>34.700000000000003</v>
      </c>
      <c r="K200">
        <v>32</v>
      </c>
      <c r="S200" s="1">
        <v>34</v>
      </c>
      <c r="T200" s="1">
        <v>1</v>
      </c>
      <c r="U200" s="1">
        <v>5</v>
      </c>
      <c r="V200" s="1">
        <v>8</v>
      </c>
      <c r="W200">
        <f t="shared" si="31"/>
        <v>1</v>
      </c>
      <c r="X200">
        <f t="shared" si="32"/>
        <v>25</v>
      </c>
      <c r="Y200">
        <f t="shared" si="33"/>
        <v>64</v>
      </c>
      <c r="Z200">
        <f t="shared" si="34"/>
        <v>5</v>
      </c>
      <c r="AA200">
        <f t="shared" si="35"/>
        <v>8</v>
      </c>
      <c r="AB200">
        <f t="shared" si="36"/>
        <v>40</v>
      </c>
      <c r="AC200">
        <f t="shared" si="37"/>
        <v>26.806723579580687</v>
      </c>
    </row>
    <row r="201" spans="1:29" x14ac:dyDescent="0.2">
      <c r="A201">
        <v>175</v>
      </c>
      <c r="B201">
        <v>35.04724499604157</v>
      </c>
      <c r="C201">
        <v>-3.0472449960415702</v>
      </c>
      <c r="D201">
        <f t="shared" si="28"/>
        <v>3.0472449960415702</v>
      </c>
      <c r="E201">
        <f>D201/'Goods review'!B176</f>
        <v>9.5226406126299068E-2</v>
      </c>
      <c r="F201">
        <f t="shared" si="29"/>
        <v>9.2857020659003897</v>
      </c>
      <c r="G201">
        <f t="shared" si="30"/>
        <v>98.505303911316801</v>
      </c>
      <c r="J201">
        <v>34.900000000000006</v>
      </c>
      <c r="K201">
        <v>32</v>
      </c>
      <c r="S201" s="1">
        <v>34</v>
      </c>
      <c r="T201" s="1">
        <v>1</v>
      </c>
      <c r="U201" s="1">
        <v>10</v>
      </c>
      <c r="V201" s="1">
        <v>10</v>
      </c>
      <c r="W201">
        <f t="shared" si="31"/>
        <v>1</v>
      </c>
      <c r="X201">
        <f t="shared" si="32"/>
        <v>100</v>
      </c>
      <c r="Y201">
        <f t="shared" si="33"/>
        <v>100</v>
      </c>
      <c r="Z201">
        <f t="shared" si="34"/>
        <v>10</v>
      </c>
      <c r="AA201">
        <f t="shared" si="35"/>
        <v>10</v>
      </c>
      <c r="AB201">
        <f t="shared" si="36"/>
        <v>100</v>
      </c>
      <c r="AC201">
        <f t="shared" si="37"/>
        <v>372.27340919788179</v>
      </c>
    </row>
    <row r="202" spans="1:29" x14ac:dyDescent="0.2">
      <c r="A202">
        <v>176</v>
      </c>
      <c r="B202">
        <v>28.821027398572983</v>
      </c>
      <c r="C202">
        <v>3.1789726014270165</v>
      </c>
      <c r="D202">
        <f t="shared" si="28"/>
        <v>3.1789726014270165</v>
      </c>
      <c r="E202">
        <f>D202/'Goods review'!B177</f>
        <v>9.9342893794594267E-2</v>
      </c>
      <c r="F202">
        <f t="shared" si="29"/>
        <v>10.105866800623653</v>
      </c>
      <c r="G202">
        <f t="shared" si="30"/>
        <v>38.7657855710275</v>
      </c>
      <c r="J202">
        <v>35.1</v>
      </c>
      <c r="K202">
        <v>32</v>
      </c>
      <c r="S202" s="1">
        <v>34</v>
      </c>
      <c r="T202" s="1">
        <v>0</v>
      </c>
      <c r="U202" s="1">
        <v>6</v>
      </c>
      <c r="V202" s="1">
        <v>8</v>
      </c>
      <c r="W202">
        <f t="shared" si="31"/>
        <v>0</v>
      </c>
      <c r="X202">
        <f t="shared" si="32"/>
        <v>36</v>
      </c>
      <c r="Y202">
        <f t="shared" si="33"/>
        <v>64</v>
      </c>
      <c r="Z202">
        <f t="shared" si="34"/>
        <v>0</v>
      </c>
      <c r="AA202">
        <f t="shared" si="35"/>
        <v>0</v>
      </c>
      <c r="AB202">
        <f t="shared" si="36"/>
        <v>48</v>
      </c>
      <c r="AC202">
        <f t="shared" si="37"/>
        <v>0.69651981468403512</v>
      </c>
    </row>
    <row r="203" spans="1:29" x14ac:dyDescent="0.2">
      <c r="A203">
        <v>177</v>
      </c>
      <c r="B203">
        <v>40.624562046539459</v>
      </c>
      <c r="C203">
        <v>-8.6245620465394595</v>
      </c>
      <c r="D203">
        <f t="shared" si="28"/>
        <v>8.6245620465394595</v>
      </c>
      <c r="E203">
        <f>D203/'Goods review'!B178</f>
        <v>0.26951756395435811</v>
      </c>
      <c r="F203">
        <f t="shared" si="29"/>
        <v>74.383070494608916</v>
      </c>
      <c r="G203">
        <f t="shared" si="30"/>
        <v>139.32343018574508</v>
      </c>
      <c r="J203">
        <v>35.300000000000004</v>
      </c>
      <c r="K203">
        <v>32</v>
      </c>
      <c r="S203" s="1">
        <v>34</v>
      </c>
      <c r="T203" s="1">
        <v>1</v>
      </c>
      <c r="U203" s="1">
        <v>10</v>
      </c>
      <c r="V203" s="1">
        <v>8</v>
      </c>
      <c r="W203">
        <f t="shared" si="31"/>
        <v>1</v>
      </c>
      <c r="X203">
        <f t="shared" si="32"/>
        <v>100</v>
      </c>
      <c r="Y203">
        <f t="shared" si="33"/>
        <v>64</v>
      </c>
      <c r="Z203">
        <f t="shared" si="34"/>
        <v>10</v>
      </c>
      <c r="AA203">
        <f t="shared" si="35"/>
        <v>8</v>
      </c>
      <c r="AB203">
        <f t="shared" si="36"/>
        <v>80</v>
      </c>
      <c r="AC203">
        <f t="shared" si="37"/>
        <v>182.24136525870426</v>
      </c>
    </row>
    <row r="204" spans="1:29" x14ac:dyDescent="0.2">
      <c r="A204">
        <v>178</v>
      </c>
      <c r="B204">
        <v>47.06817042594075</v>
      </c>
      <c r="C204">
        <v>-15.06817042594075</v>
      </c>
      <c r="D204">
        <f t="shared" si="28"/>
        <v>15.06817042594075</v>
      </c>
      <c r="E204">
        <f>D204/'Goods review'!B179</f>
        <v>0.47088032581064843</v>
      </c>
      <c r="F204">
        <f t="shared" si="29"/>
        <v>227.04975998519544</v>
      </c>
      <c r="G204">
        <f t="shared" si="30"/>
        <v>41.520088947090521</v>
      </c>
      <c r="J204">
        <v>35.5</v>
      </c>
      <c r="K204">
        <v>32</v>
      </c>
      <c r="S204" s="1">
        <v>34</v>
      </c>
      <c r="T204" s="1">
        <v>0</v>
      </c>
      <c r="U204" s="1">
        <v>10</v>
      </c>
      <c r="V204" s="1">
        <v>8</v>
      </c>
      <c r="W204">
        <f t="shared" si="31"/>
        <v>0</v>
      </c>
      <c r="X204">
        <f t="shared" si="32"/>
        <v>100</v>
      </c>
      <c r="Y204">
        <f t="shared" si="33"/>
        <v>64</v>
      </c>
      <c r="Z204">
        <f t="shared" si="34"/>
        <v>0</v>
      </c>
      <c r="AA204">
        <f t="shared" si="35"/>
        <v>0</v>
      </c>
      <c r="AB204">
        <f t="shared" si="36"/>
        <v>80</v>
      </c>
      <c r="AC204">
        <f t="shared" si="37"/>
        <v>33.909072847746756</v>
      </c>
    </row>
    <row r="205" spans="1:29" x14ac:dyDescent="0.2">
      <c r="A205">
        <v>179</v>
      </c>
      <c r="B205">
        <v>46.636660660902734</v>
      </c>
      <c r="C205">
        <v>-14.636660660902734</v>
      </c>
      <c r="D205">
        <f t="shared" si="28"/>
        <v>14.636660660902734</v>
      </c>
      <c r="E205">
        <f>D205/'Goods review'!B180</f>
        <v>0.45739564565321045</v>
      </c>
      <c r="F205">
        <f t="shared" si="29"/>
        <v>214.23183530241766</v>
      </c>
      <c r="G205">
        <f t="shared" si="30"/>
        <v>0.18620067732316317</v>
      </c>
      <c r="J205">
        <v>35.700000000000003</v>
      </c>
      <c r="K205">
        <v>32</v>
      </c>
      <c r="S205" s="1">
        <v>34</v>
      </c>
      <c r="T205" s="1">
        <v>0</v>
      </c>
      <c r="U205" s="1">
        <v>6</v>
      </c>
      <c r="V205" s="1">
        <v>9</v>
      </c>
      <c r="W205">
        <f t="shared" si="31"/>
        <v>0</v>
      </c>
      <c r="X205">
        <f t="shared" si="32"/>
        <v>36</v>
      </c>
      <c r="Y205">
        <f t="shared" si="33"/>
        <v>81</v>
      </c>
      <c r="Z205">
        <f t="shared" si="34"/>
        <v>0</v>
      </c>
      <c r="AA205">
        <f t="shared" si="35"/>
        <v>0</v>
      </c>
      <c r="AB205">
        <f t="shared" si="36"/>
        <v>54</v>
      </c>
      <c r="AC205">
        <f t="shared" si="37"/>
        <v>4.2550460213382548</v>
      </c>
    </row>
    <row r="206" spans="1:29" x14ac:dyDescent="0.2">
      <c r="A206">
        <v>180</v>
      </c>
      <c r="B206">
        <v>35.631266524659509</v>
      </c>
      <c r="C206">
        <v>-3.6312665246595088</v>
      </c>
      <c r="D206">
        <f t="shared" si="28"/>
        <v>3.6312665246595088</v>
      </c>
      <c r="E206">
        <f>D206/'Goods review'!B181</f>
        <v>0.11347707889560965</v>
      </c>
      <c r="F206">
        <f t="shared" si="29"/>
        <v>13.186096573112748</v>
      </c>
      <c r="G206">
        <f t="shared" si="30"/>
        <v>121.11870009405678</v>
      </c>
      <c r="J206">
        <v>35.900000000000006</v>
      </c>
      <c r="K206">
        <v>32</v>
      </c>
      <c r="S206" s="1">
        <v>34</v>
      </c>
      <c r="T206" s="1">
        <v>1</v>
      </c>
      <c r="U206" s="1">
        <v>6</v>
      </c>
      <c r="V206" s="1">
        <v>10</v>
      </c>
      <c r="W206">
        <f t="shared" si="31"/>
        <v>1</v>
      </c>
      <c r="X206">
        <f t="shared" si="32"/>
        <v>36</v>
      </c>
      <c r="Y206">
        <f t="shared" si="33"/>
        <v>100</v>
      </c>
      <c r="Z206">
        <f t="shared" si="34"/>
        <v>6</v>
      </c>
      <c r="AA206">
        <f t="shared" si="35"/>
        <v>10</v>
      </c>
      <c r="AB206">
        <f t="shared" si="36"/>
        <v>60</v>
      </c>
      <c r="AC206">
        <f t="shared" si="37"/>
        <v>159.68519265880673</v>
      </c>
    </row>
    <row r="207" spans="1:29" x14ac:dyDescent="0.2">
      <c r="A207">
        <v>181</v>
      </c>
      <c r="B207">
        <v>39.177520987845504</v>
      </c>
      <c r="C207">
        <v>-7.1775209878455044</v>
      </c>
      <c r="D207">
        <f t="shared" si="28"/>
        <v>7.1775209878455044</v>
      </c>
      <c r="E207">
        <f>D207/'Goods review'!B182</f>
        <v>0.22429753087017201</v>
      </c>
      <c r="F207">
        <f t="shared" si="29"/>
        <v>51.516807530962708</v>
      </c>
      <c r="G207">
        <f t="shared" si="30"/>
        <v>12.575920717666593</v>
      </c>
      <c r="J207">
        <v>36.1</v>
      </c>
      <c r="K207">
        <v>32</v>
      </c>
      <c r="S207" s="1">
        <v>35</v>
      </c>
      <c r="T207" s="1">
        <v>1</v>
      </c>
      <c r="U207" s="1">
        <v>5</v>
      </c>
      <c r="V207" s="1">
        <v>10</v>
      </c>
      <c r="W207">
        <f t="shared" si="31"/>
        <v>1</v>
      </c>
      <c r="X207">
        <f t="shared" si="32"/>
        <v>25</v>
      </c>
      <c r="Y207">
        <f t="shared" si="33"/>
        <v>100</v>
      </c>
      <c r="Z207">
        <f t="shared" si="34"/>
        <v>5</v>
      </c>
      <c r="AA207">
        <f t="shared" si="35"/>
        <v>10</v>
      </c>
      <c r="AB207">
        <f t="shared" si="36"/>
        <v>50</v>
      </c>
      <c r="AC207">
        <f t="shared" si="37"/>
        <v>99.445347643944984</v>
      </c>
    </row>
    <row r="208" spans="1:29" x14ac:dyDescent="0.2">
      <c r="A208">
        <v>182</v>
      </c>
      <c r="B208">
        <v>44.972228820276086</v>
      </c>
      <c r="C208">
        <v>-12.972228820276086</v>
      </c>
      <c r="D208">
        <f t="shared" si="28"/>
        <v>12.972228820276086</v>
      </c>
      <c r="E208">
        <f>D208/'Goods review'!B183</f>
        <v>0.4053821506336277</v>
      </c>
      <c r="F208">
        <f t="shared" si="29"/>
        <v>168.2787205656015</v>
      </c>
      <c r="G208">
        <f t="shared" si="30"/>
        <v>33.578638863232335</v>
      </c>
      <c r="J208">
        <v>36.300000000000004</v>
      </c>
      <c r="K208">
        <v>32</v>
      </c>
      <c r="S208" s="1">
        <v>35</v>
      </c>
      <c r="T208" s="1">
        <v>1</v>
      </c>
      <c r="U208" s="1">
        <v>10</v>
      </c>
      <c r="V208" s="1">
        <v>9</v>
      </c>
      <c r="W208">
        <f t="shared" si="31"/>
        <v>1</v>
      </c>
      <c r="X208">
        <f t="shared" si="32"/>
        <v>100</v>
      </c>
      <c r="Y208">
        <f t="shared" si="33"/>
        <v>81</v>
      </c>
      <c r="Z208">
        <f t="shared" si="34"/>
        <v>10</v>
      </c>
      <c r="AA208">
        <f t="shared" si="35"/>
        <v>9</v>
      </c>
      <c r="AB208">
        <f t="shared" si="36"/>
        <v>90</v>
      </c>
      <c r="AC208">
        <f t="shared" si="37"/>
        <v>237.06865929809672</v>
      </c>
    </row>
    <row r="209" spans="1:29" x14ac:dyDescent="0.2">
      <c r="A209">
        <v>183</v>
      </c>
      <c r="B209">
        <v>31.932500297893586</v>
      </c>
      <c r="C209">
        <v>1.0674997021064137</v>
      </c>
      <c r="D209">
        <f t="shared" si="28"/>
        <v>1.0674997021064137</v>
      </c>
      <c r="E209">
        <f>D209/'Goods review'!B184</f>
        <v>3.2348475821406472E-2</v>
      </c>
      <c r="F209">
        <f t="shared" si="29"/>
        <v>1.1395556139972818</v>
      </c>
      <c r="G209">
        <f t="shared" si="30"/>
        <v>197.11397698220071</v>
      </c>
      <c r="J209">
        <v>36.5</v>
      </c>
      <c r="K209">
        <v>33</v>
      </c>
      <c r="S209" s="1">
        <v>35</v>
      </c>
      <c r="T209" s="1">
        <v>1</v>
      </c>
      <c r="U209" s="1">
        <v>9</v>
      </c>
      <c r="V209" s="1">
        <v>9</v>
      </c>
      <c r="W209">
        <f t="shared" si="31"/>
        <v>1</v>
      </c>
      <c r="X209">
        <f t="shared" si="32"/>
        <v>81</v>
      </c>
      <c r="Y209">
        <f t="shared" si="33"/>
        <v>81</v>
      </c>
      <c r="Z209">
        <f t="shared" si="34"/>
        <v>9</v>
      </c>
      <c r="AA209">
        <f t="shared" si="35"/>
        <v>9</v>
      </c>
      <c r="AB209">
        <f t="shared" si="36"/>
        <v>81</v>
      </c>
      <c r="AC209">
        <f t="shared" si="37"/>
        <v>188.58436501173202</v>
      </c>
    </row>
    <row r="210" spans="1:29" x14ac:dyDescent="0.2">
      <c r="A210">
        <v>184</v>
      </c>
      <c r="B210">
        <v>51.629956182782692</v>
      </c>
      <c r="C210">
        <v>-18.629956182782692</v>
      </c>
      <c r="D210">
        <f t="shared" si="28"/>
        <v>18.629956182782692</v>
      </c>
      <c r="E210">
        <f>D210/'Goods review'!B185</f>
        <v>0.56454412675099064</v>
      </c>
      <c r="F210">
        <f t="shared" si="29"/>
        <v>347.07526737240306</v>
      </c>
      <c r="G210">
        <f t="shared" si="30"/>
        <v>387.98976833715244</v>
      </c>
      <c r="J210">
        <v>36.700000000000003</v>
      </c>
      <c r="K210">
        <v>33</v>
      </c>
      <c r="S210" s="1">
        <v>35</v>
      </c>
      <c r="T210" s="1">
        <v>1</v>
      </c>
      <c r="U210" s="1">
        <v>7</v>
      </c>
      <c r="V210" s="1">
        <v>9</v>
      </c>
      <c r="W210">
        <f t="shared" si="31"/>
        <v>1</v>
      </c>
      <c r="X210">
        <f t="shared" si="32"/>
        <v>49</v>
      </c>
      <c r="Y210">
        <f t="shared" si="33"/>
        <v>81</v>
      </c>
      <c r="Z210">
        <f t="shared" si="34"/>
        <v>7</v>
      </c>
      <c r="AA210">
        <f t="shared" si="35"/>
        <v>9</v>
      </c>
      <c r="AB210">
        <f t="shared" si="36"/>
        <v>63</v>
      </c>
      <c r="AC210">
        <f t="shared" si="37"/>
        <v>108.23777655155347</v>
      </c>
    </row>
    <row r="211" spans="1:29" x14ac:dyDescent="0.2">
      <c r="A211">
        <v>185</v>
      </c>
      <c r="B211">
        <v>41.27346259351016</v>
      </c>
      <c r="C211">
        <v>-8.2734625935101604</v>
      </c>
      <c r="D211">
        <f t="shared" si="28"/>
        <v>8.2734625935101604</v>
      </c>
      <c r="E211">
        <f>D211/'Goods review'!B186</f>
        <v>0.25071098768212607</v>
      </c>
      <c r="F211">
        <f t="shared" si="29"/>
        <v>68.450183286211868</v>
      </c>
      <c r="G211">
        <f t="shared" si="30"/>
        <v>107.25695946464305</v>
      </c>
      <c r="J211">
        <v>36.900000000000006</v>
      </c>
      <c r="K211">
        <v>33</v>
      </c>
      <c r="S211" s="1">
        <v>35</v>
      </c>
      <c r="T211" s="1">
        <v>1</v>
      </c>
      <c r="U211" s="1">
        <v>6</v>
      </c>
      <c r="V211" s="1">
        <v>8</v>
      </c>
      <c r="W211">
        <f t="shared" si="31"/>
        <v>1</v>
      </c>
      <c r="X211">
        <f t="shared" si="32"/>
        <v>36</v>
      </c>
      <c r="Y211">
        <f t="shared" si="33"/>
        <v>64</v>
      </c>
      <c r="Z211">
        <f t="shared" si="34"/>
        <v>6</v>
      </c>
      <c r="AA211">
        <f t="shared" si="35"/>
        <v>8</v>
      </c>
      <c r="AB211">
        <f t="shared" si="36"/>
        <v>48</v>
      </c>
      <c r="AC211">
        <f t="shared" si="37"/>
        <v>34.128412850093866</v>
      </c>
    </row>
    <row r="212" spans="1:29" x14ac:dyDescent="0.2">
      <c r="A212">
        <v>186</v>
      </c>
      <c r="B212">
        <v>51.629956182782692</v>
      </c>
      <c r="C212">
        <v>-18.629956182782692</v>
      </c>
      <c r="D212">
        <f t="shared" si="28"/>
        <v>18.629956182782692</v>
      </c>
      <c r="E212">
        <f>D212/'Goods review'!B187</f>
        <v>0.56454412675099064</v>
      </c>
      <c r="F212">
        <f t="shared" si="29"/>
        <v>347.07526737240306</v>
      </c>
      <c r="G212">
        <f t="shared" si="30"/>
        <v>107.25695946464305</v>
      </c>
      <c r="J212">
        <v>37.1</v>
      </c>
      <c r="K212">
        <v>33</v>
      </c>
      <c r="S212" s="1">
        <v>35</v>
      </c>
      <c r="T212" s="1">
        <v>1</v>
      </c>
      <c r="U212" s="1">
        <v>10</v>
      </c>
      <c r="V212" s="1">
        <v>10</v>
      </c>
      <c r="W212">
        <f t="shared" si="31"/>
        <v>1</v>
      </c>
      <c r="X212">
        <f t="shared" si="32"/>
        <v>100</v>
      </c>
      <c r="Y212">
        <f t="shared" si="33"/>
        <v>100</v>
      </c>
      <c r="Z212">
        <f t="shared" si="34"/>
        <v>10</v>
      </c>
      <c r="AA212">
        <f t="shared" si="35"/>
        <v>10</v>
      </c>
      <c r="AB212">
        <f t="shared" si="36"/>
        <v>100</v>
      </c>
      <c r="AC212">
        <f t="shared" si="37"/>
        <v>334.68463315106311</v>
      </c>
    </row>
    <row r="213" spans="1:29" x14ac:dyDescent="0.2">
      <c r="A213">
        <v>187</v>
      </c>
      <c r="B213">
        <v>38.960130205912805</v>
      </c>
      <c r="C213">
        <v>-5.9601302059128045</v>
      </c>
      <c r="D213">
        <f t="shared" si="28"/>
        <v>5.9601302059128045</v>
      </c>
      <c r="E213">
        <f>D213/'Goods review'!B188</f>
        <v>0.18061000623978196</v>
      </c>
      <c r="F213">
        <f t="shared" si="29"/>
        <v>35.523152071434211</v>
      </c>
      <c r="G213">
        <f t="shared" si="30"/>
        <v>160.524490284167</v>
      </c>
      <c r="J213">
        <v>37.300000000000004</v>
      </c>
      <c r="K213">
        <v>33</v>
      </c>
      <c r="S213" s="1">
        <v>35</v>
      </c>
      <c r="T213" s="1">
        <v>1</v>
      </c>
      <c r="U213" s="1">
        <v>6</v>
      </c>
      <c r="V213" s="1">
        <v>10</v>
      </c>
      <c r="W213">
        <f t="shared" si="31"/>
        <v>1</v>
      </c>
      <c r="X213">
        <f t="shared" si="32"/>
        <v>36</v>
      </c>
      <c r="Y213">
        <f t="shared" si="33"/>
        <v>100</v>
      </c>
      <c r="Z213">
        <f t="shared" si="34"/>
        <v>6</v>
      </c>
      <c r="AA213">
        <f t="shared" si="35"/>
        <v>10</v>
      </c>
      <c r="AB213">
        <f t="shared" si="36"/>
        <v>60</v>
      </c>
      <c r="AC213">
        <f t="shared" si="37"/>
        <v>135.41187133700126</v>
      </c>
    </row>
    <row r="214" spans="1:29" x14ac:dyDescent="0.2">
      <c r="A214">
        <v>188</v>
      </c>
      <c r="B214">
        <v>38.807618442332888</v>
      </c>
      <c r="C214">
        <v>-5.8076184423328883</v>
      </c>
      <c r="D214">
        <f t="shared" si="28"/>
        <v>5.8076184423328883</v>
      </c>
      <c r="E214">
        <f>D214/'Goods review'!B189</f>
        <v>0.17598843764645117</v>
      </c>
      <c r="F214">
        <f t="shared" si="29"/>
        <v>33.728431971725087</v>
      </c>
      <c r="G214">
        <f t="shared" si="30"/>
        <v>2.3259838030256268E-2</v>
      </c>
      <c r="J214">
        <v>37.5</v>
      </c>
      <c r="K214">
        <v>33</v>
      </c>
      <c r="S214" s="1">
        <v>35</v>
      </c>
      <c r="T214" s="1">
        <v>1</v>
      </c>
      <c r="U214" s="1">
        <v>5</v>
      </c>
      <c r="V214" s="1">
        <v>6</v>
      </c>
      <c r="W214">
        <f t="shared" si="31"/>
        <v>1</v>
      </c>
      <c r="X214">
        <f t="shared" si="32"/>
        <v>25</v>
      </c>
      <c r="Y214">
        <f t="shared" si="33"/>
        <v>36</v>
      </c>
      <c r="Z214">
        <f t="shared" si="34"/>
        <v>5</v>
      </c>
      <c r="AA214">
        <f t="shared" si="35"/>
        <v>6</v>
      </c>
      <c r="AB214">
        <f t="shared" si="36"/>
        <v>30</v>
      </c>
      <c r="AC214">
        <f t="shared" si="37"/>
        <v>2.6152932902990402</v>
      </c>
    </row>
    <row r="215" spans="1:29" x14ac:dyDescent="0.2">
      <c r="A215">
        <v>189</v>
      </c>
      <c r="B215">
        <v>32.149891079826283</v>
      </c>
      <c r="C215">
        <v>0.85010892017371731</v>
      </c>
      <c r="D215">
        <f t="shared" si="28"/>
        <v>0.85010892017371731</v>
      </c>
      <c r="E215">
        <f>D215/'Goods review'!B190</f>
        <v>2.5760876368900523E-2</v>
      </c>
      <c r="F215">
        <f t="shared" si="29"/>
        <v>0.72268517615892369</v>
      </c>
      <c r="G215">
        <f t="shared" si="30"/>
        <v>44.325333633469164</v>
      </c>
      <c r="J215">
        <v>37.700000000000003</v>
      </c>
      <c r="K215">
        <v>33</v>
      </c>
      <c r="S215" s="1">
        <v>35</v>
      </c>
      <c r="T215" s="1">
        <v>1</v>
      </c>
      <c r="U215" s="1">
        <v>9</v>
      </c>
      <c r="V215" s="1">
        <v>8</v>
      </c>
      <c r="W215">
        <f t="shared" si="31"/>
        <v>1</v>
      </c>
      <c r="X215">
        <f t="shared" si="32"/>
        <v>81</v>
      </c>
      <c r="Y215">
        <f t="shared" si="33"/>
        <v>64</v>
      </c>
      <c r="Z215">
        <f t="shared" si="34"/>
        <v>9</v>
      </c>
      <c r="AA215">
        <f t="shared" si="35"/>
        <v>8</v>
      </c>
      <c r="AB215">
        <f t="shared" si="36"/>
        <v>72</v>
      </c>
      <c r="AC215">
        <f t="shared" si="37"/>
        <v>117.40260681380796</v>
      </c>
    </row>
    <row r="216" spans="1:29" x14ac:dyDescent="0.2">
      <c r="A216">
        <v>190</v>
      </c>
      <c r="B216">
        <v>35.261363979146886</v>
      </c>
      <c r="C216">
        <v>-2.2613639791468856</v>
      </c>
      <c r="D216">
        <f t="shared" si="28"/>
        <v>2.2613639791468856</v>
      </c>
      <c r="E216">
        <f>D216/'Goods review'!B191</f>
        <v>6.8526181186269255E-2</v>
      </c>
      <c r="F216">
        <f t="shared" si="29"/>
        <v>5.1137670461830362</v>
      </c>
      <c r="G216">
        <f t="shared" si="30"/>
        <v>9.681263603206558</v>
      </c>
      <c r="J216">
        <v>37.900000000000006</v>
      </c>
      <c r="K216">
        <v>33</v>
      </c>
      <c r="S216" s="1">
        <v>35</v>
      </c>
      <c r="T216" s="1">
        <v>0</v>
      </c>
      <c r="U216" s="1">
        <v>8</v>
      </c>
      <c r="V216" s="1">
        <v>9</v>
      </c>
      <c r="W216">
        <f t="shared" si="31"/>
        <v>0</v>
      </c>
      <c r="X216">
        <f t="shared" si="32"/>
        <v>64</v>
      </c>
      <c r="Y216">
        <f t="shared" si="33"/>
        <v>81</v>
      </c>
      <c r="Z216">
        <f t="shared" si="34"/>
        <v>0</v>
      </c>
      <c r="AA216">
        <f t="shared" si="35"/>
        <v>0</v>
      </c>
      <c r="AB216">
        <f t="shared" si="36"/>
        <v>72</v>
      </c>
      <c r="AC216">
        <f t="shared" si="37"/>
        <v>19.286501634452918</v>
      </c>
    </row>
    <row r="217" spans="1:29" x14ac:dyDescent="0.2">
      <c r="A217">
        <v>191</v>
      </c>
      <c r="B217">
        <v>53.29438802340934</v>
      </c>
      <c r="C217">
        <v>-20.29438802340934</v>
      </c>
      <c r="D217">
        <f t="shared" si="28"/>
        <v>20.29438802340934</v>
      </c>
      <c r="E217">
        <f>D217/'Goods review'!B192</f>
        <v>0.6149814552548285</v>
      </c>
      <c r="F217">
        <f t="shared" si="29"/>
        <v>411.86218524470047</v>
      </c>
      <c r="G217">
        <f t="shared" si="30"/>
        <v>325.18995618094783</v>
      </c>
      <c r="J217">
        <v>38.1</v>
      </c>
      <c r="K217">
        <v>33</v>
      </c>
      <c r="S217" s="1">
        <v>35</v>
      </c>
      <c r="T217" s="1">
        <v>1</v>
      </c>
      <c r="U217" s="1">
        <v>5</v>
      </c>
      <c r="V217" s="1">
        <v>8</v>
      </c>
      <c r="W217">
        <f t="shared" si="31"/>
        <v>1</v>
      </c>
      <c r="X217">
        <f t="shared" si="32"/>
        <v>25</v>
      </c>
      <c r="Y217">
        <f t="shared" si="33"/>
        <v>64</v>
      </c>
      <c r="Z217">
        <f t="shared" si="34"/>
        <v>5</v>
      </c>
      <c r="AA217">
        <f t="shared" si="35"/>
        <v>8</v>
      </c>
      <c r="AB217">
        <f t="shared" si="36"/>
        <v>40</v>
      </c>
      <c r="AC217">
        <f t="shared" si="37"/>
        <v>17.451681603889678</v>
      </c>
    </row>
    <row r="218" spans="1:29" x14ac:dyDescent="0.2">
      <c r="A218">
        <v>192</v>
      </c>
      <c r="B218">
        <v>36.711676836668225</v>
      </c>
      <c r="C218">
        <v>-3.7116768366682251</v>
      </c>
      <c r="D218">
        <f t="shared" si="28"/>
        <v>3.7116768366682251</v>
      </c>
      <c r="E218">
        <f>D218/'Goods review'!B193</f>
        <v>0.11247505565661288</v>
      </c>
      <c r="F218">
        <f t="shared" si="29"/>
        <v>13.776544939859443</v>
      </c>
      <c r="G218">
        <f t="shared" si="30"/>
        <v>274.9863103028689</v>
      </c>
      <c r="J218">
        <v>38.300000000000004</v>
      </c>
      <c r="K218">
        <v>33</v>
      </c>
      <c r="S218" s="1">
        <v>35</v>
      </c>
      <c r="T218" s="1">
        <v>1</v>
      </c>
      <c r="U218" s="1">
        <v>6</v>
      </c>
      <c r="V218" s="1">
        <v>8</v>
      </c>
      <c r="W218">
        <f t="shared" si="31"/>
        <v>1</v>
      </c>
      <c r="X218">
        <f t="shared" si="32"/>
        <v>36</v>
      </c>
      <c r="Y218">
        <f t="shared" si="33"/>
        <v>64</v>
      </c>
      <c r="Z218">
        <f t="shared" si="34"/>
        <v>6</v>
      </c>
      <c r="AA218">
        <f t="shared" si="35"/>
        <v>8</v>
      </c>
      <c r="AB218">
        <f t="shared" si="36"/>
        <v>48</v>
      </c>
      <c r="AC218">
        <f t="shared" si="37"/>
        <v>34.128412850093866</v>
      </c>
    </row>
    <row r="219" spans="1:29" x14ac:dyDescent="0.2">
      <c r="A219">
        <v>193</v>
      </c>
      <c r="B219">
        <v>48.301092501529389</v>
      </c>
      <c r="C219">
        <v>-15.301092501529389</v>
      </c>
      <c r="D219">
        <f t="shared" si="28"/>
        <v>15.301092501529389</v>
      </c>
      <c r="E219">
        <f>D219/'Goods review'!B194</f>
        <v>0.4636694697433148</v>
      </c>
      <c r="F219">
        <f t="shared" si="29"/>
        <v>234.12343174035891</v>
      </c>
      <c r="G219">
        <f t="shared" si="30"/>
        <v>134.31455545292934</v>
      </c>
      <c r="J219">
        <v>38.500000000000007</v>
      </c>
      <c r="K219">
        <v>33</v>
      </c>
      <c r="S219" s="1">
        <v>35</v>
      </c>
      <c r="T219" s="1">
        <v>1</v>
      </c>
      <c r="U219" s="1">
        <v>8</v>
      </c>
      <c r="V219" s="1">
        <v>10</v>
      </c>
      <c r="W219">
        <f t="shared" si="31"/>
        <v>1</v>
      </c>
      <c r="X219">
        <f t="shared" si="32"/>
        <v>64</v>
      </c>
      <c r="Y219">
        <f t="shared" si="33"/>
        <v>100</v>
      </c>
      <c r="Z219">
        <f t="shared" si="34"/>
        <v>8</v>
      </c>
      <c r="AA219">
        <f t="shared" si="35"/>
        <v>10</v>
      </c>
      <c r="AB219">
        <f t="shared" si="36"/>
        <v>80</v>
      </c>
      <c r="AC219">
        <f t="shared" si="37"/>
        <v>223.9669188356649</v>
      </c>
    </row>
    <row r="220" spans="1:29" x14ac:dyDescent="0.2">
      <c r="A220">
        <v>194</v>
      </c>
      <c r="B220">
        <v>47.06817042594075</v>
      </c>
      <c r="C220">
        <v>-13.06817042594075</v>
      </c>
      <c r="D220">
        <f t="shared" ref="D220:D283" si="38" xml:space="preserve"> ABS(C220)</f>
        <v>13.06817042594075</v>
      </c>
      <c r="E220">
        <f>D220/'Goods review'!B195</f>
        <v>0.38435795370413972</v>
      </c>
      <c r="F220">
        <f t="shared" si="29"/>
        <v>170.77707828143244</v>
      </c>
      <c r="G220">
        <f t="shared" si="30"/>
        <v>4.9859409956510783</v>
      </c>
      <c r="J220">
        <v>38.700000000000003</v>
      </c>
      <c r="K220">
        <v>34</v>
      </c>
      <c r="S220" s="1">
        <v>35</v>
      </c>
      <c r="T220" s="1">
        <v>1</v>
      </c>
      <c r="U220" s="1">
        <v>10</v>
      </c>
      <c r="V220" s="1">
        <v>8</v>
      </c>
      <c r="W220">
        <f t="shared" si="31"/>
        <v>1</v>
      </c>
      <c r="X220">
        <f t="shared" si="32"/>
        <v>100</v>
      </c>
      <c r="Y220">
        <f t="shared" si="33"/>
        <v>64</v>
      </c>
      <c r="Z220">
        <f t="shared" si="34"/>
        <v>10</v>
      </c>
      <c r="AA220">
        <f t="shared" si="35"/>
        <v>8</v>
      </c>
      <c r="AB220">
        <f t="shared" si="36"/>
        <v>80</v>
      </c>
      <c r="AC220">
        <f t="shared" si="37"/>
        <v>156.24200487674676</v>
      </c>
    </row>
    <row r="221" spans="1:29" x14ac:dyDescent="0.2">
      <c r="A221">
        <v>195</v>
      </c>
      <c r="B221">
        <v>35.848657306592202</v>
      </c>
      <c r="C221">
        <v>-1.8486573065922016</v>
      </c>
      <c r="D221">
        <f t="shared" si="38"/>
        <v>1.8486573065922016</v>
      </c>
      <c r="E221">
        <f>D221/'Goods review'!B196</f>
        <v>5.4372273723300051E-2</v>
      </c>
      <c r="F221">
        <f t="shared" ref="F221:F284" si="39">C221^2</f>
        <v>3.4175338372167334</v>
      </c>
      <c r="G221">
        <f t="shared" ref="G221:G284" si="40">(C221-C220)^2</f>
        <v>125.87747463523418</v>
      </c>
      <c r="J221">
        <v>38.900000000000006</v>
      </c>
      <c r="K221">
        <v>34</v>
      </c>
      <c r="S221" s="1">
        <v>35</v>
      </c>
      <c r="T221" s="1">
        <v>1</v>
      </c>
      <c r="U221" s="1">
        <v>8</v>
      </c>
      <c r="V221" s="1">
        <v>10</v>
      </c>
      <c r="W221">
        <f t="shared" si="31"/>
        <v>1</v>
      </c>
      <c r="X221">
        <f t="shared" si="32"/>
        <v>64</v>
      </c>
      <c r="Y221">
        <f t="shared" si="33"/>
        <v>100</v>
      </c>
      <c r="Z221">
        <f t="shared" si="34"/>
        <v>8</v>
      </c>
      <c r="AA221">
        <f t="shared" si="35"/>
        <v>10</v>
      </c>
      <c r="AB221">
        <f t="shared" si="36"/>
        <v>80</v>
      </c>
      <c r="AC221">
        <f t="shared" si="37"/>
        <v>223.9669188356649</v>
      </c>
    </row>
    <row r="222" spans="1:29" x14ac:dyDescent="0.2">
      <c r="A222">
        <v>196</v>
      </c>
      <c r="B222">
        <v>50.397034107194045</v>
      </c>
      <c r="C222">
        <v>-16.397034107194045</v>
      </c>
      <c r="D222">
        <f t="shared" si="38"/>
        <v>16.397034107194045</v>
      </c>
      <c r="E222">
        <f>D222/'Goods review'!B197</f>
        <v>0.48226570903511901</v>
      </c>
      <c r="F222">
        <f t="shared" si="39"/>
        <v>268.86272751248481</v>
      </c>
      <c r="G222">
        <f t="shared" si="40"/>
        <v>211.65526753228994</v>
      </c>
      <c r="J222">
        <v>39.1</v>
      </c>
      <c r="K222">
        <v>34</v>
      </c>
      <c r="S222" s="1">
        <v>36</v>
      </c>
      <c r="T222" s="1">
        <v>1</v>
      </c>
      <c r="U222" s="1">
        <v>10</v>
      </c>
      <c r="V222" s="1">
        <v>10</v>
      </c>
      <c r="W222">
        <f t="shared" si="31"/>
        <v>1</v>
      </c>
      <c r="X222">
        <f t="shared" si="32"/>
        <v>100</v>
      </c>
      <c r="Y222">
        <f t="shared" si="33"/>
        <v>100</v>
      </c>
      <c r="Z222">
        <f t="shared" si="34"/>
        <v>10</v>
      </c>
      <c r="AA222">
        <f t="shared" si="35"/>
        <v>10</v>
      </c>
      <c r="AB222">
        <f t="shared" si="36"/>
        <v>100</v>
      </c>
      <c r="AC222">
        <f t="shared" si="37"/>
        <v>299.09585710424443</v>
      </c>
    </row>
    <row r="223" spans="1:29" x14ac:dyDescent="0.2">
      <c r="A223">
        <v>197</v>
      </c>
      <c r="B223">
        <v>41.643365139022791</v>
      </c>
      <c r="C223">
        <v>-7.6433651390227908</v>
      </c>
      <c r="D223">
        <f t="shared" si="38"/>
        <v>7.6433651390227908</v>
      </c>
      <c r="E223">
        <f>D223/'Goods review'!B198</f>
        <v>0.22480485703008207</v>
      </c>
      <c r="F223">
        <f t="shared" si="39"/>
        <v>58.421030648428889</v>
      </c>
      <c r="G223">
        <f t="shared" si="40"/>
        <v>76.626720404324402</v>
      </c>
      <c r="J223">
        <v>39.300000000000004</v>
      </c>
      <c r="K223">
        <v>34</v>
      </c>
      <c r="S223" s="1">
        <v>36</v>
      </c>
      <c r="T223" s="1">
        <v>1</v>
      </c>
      <c r="U223" s="1">
        <v>4</v>
      </c>
      <c r="V223" s="1">
        <v>10</v>
      </c>
      <c r="W223">
        <f t="shared" si="31"/>
        <v>1</v>
      </c>
      <c r="X223">
        <f t="shared" si="32"/>
        <v>16</v>
      </c>
      <c r="Y223">
        <f t="shared" si="33"/>
        <v>100</v>
      </c>
      <c r="Z223">
        <f t="shared" si="34"/>
        <v>4</v>
      </c>
      <c r="AA223">
        <f t="shared" si="35"/>
        <v>10</v>
      </c>
      <c r="AB223">
        <f t="shared" si="36"/>
        <v>40</v>
      </c>
      <c r="AC223">
        <f t="shared" si="37"/>
        <v>53.403896695773454</v>
      </c>
    </row>
    <row r="224" spans="1:29" x14ac:dyDescent="0.2">
      <c r="A224">
        <v>198</v>
      </c>
      <c r="B224">
        <v>36.280167071630217</v>
      </c>
      <c r="C224">
        <v>-2.2801670716302169</v>
      </c>
      <c r="D224">
        <f t="shared" si="38"/>
        <v>2.2801670716302169</v>
      </c>
      <c r="E224">
        <f>D224/'Goods review'!B199</f>
        <v>6.7063737400888737E-2</v>
      </c>
      <c r="F224">
        <f t="shared" si="39"/>
        <v>5.1991618745467187</v>
      </c>
      <c r="G224">
        <f t="shared" si="40"/>
        <v>28.763893510083438</v>
      </c>
      <c r="J224">
        <v>39.500000000000007</v>
      </c>
      <c r="K224">
        <v>34</v>
      </c>
      <c r="S224" s="1">
        <v>36</v>
      </c>
      <c r="T224" s="1">
        <v>1</v>
      </c>
      <c r="U224" s="1">
        <v>7</v>
      </c>
      <c r="V224" s="1">
        <v>9</v>
      </c>
      <c r="W224">
        <f t="shared" si="31"/>
        <v>1</v>
      </c>
      <c r="X224">
        <f t="shared" si="32"/>
        <v>49</v>
      </c>
      <c r="Y224">
        <f t="shared" si="33"/>
        <v>81</v>
      </c>
      <c r="Z224">
        <f t="shared" si="34"/>
        <v>7</v>
      </c>
      <c r="AA224">
        <f t="shared" si="35"/>
        <v>9</v>
      </c>
      <c r="AB224">
        <f t="shared" si="36"/>
        <v>63</v>
      </c>
      <c r="AC224">
        <f t="shared" si="37"/>
        <v>88.430299380925263</v>
      </c>
    </row>
    <row r="225" spans="1:29" x14ac:dyDescent="0.2">
      <c r="A225">
        <v>199</v>
      </c>
      <c r="B225">
        <v>39.177520987845504</v>
      </c>
      <c r="C225">
        <v>-5.1775209878455044</v>
      </c>
      <c r="D225">
        <f t="shared" si="38"/>
        <v>5.1775209878455044</v>
      </c>
      <c r="E225">
        <f>D225/'Goods review'!B200</f>
        <v>0.15228002905427954</v>
      </c>
      <c r="F225">
        <f t="shared" si="39"/>
        <v>26.806723579580687</v>
      </c>
      <c r="G225">
        <f t="shared" si="40"/>
        <v>8.3946597158080625</v>
      </c>
      <c r="J225">
        <v>39.700000000000003</v>
      </c>
      <c r="K225">
        <v>34</v>
      </c>
      <c r="S225" s="1">
        <v>36</v>
      </c>
      <c r="T225" s="1">
        <v>1</v>
      </c>
      <c r="U225" s="1">
        <v>10</v>
      </c>
      <c r="V225" s="1">
        <v>6</v>
      </c>
      <c r="W225">
        <f t="shared" si="31"/>
        <v>1</v>
      </c>
      <c r="X225">
        <f t="shared" si="32"/>
        <v>100</v>
      </c>
      <c r="Y225">
        <f t="shared" si="33"/>
        <v>36</v>
      </c>
      <c r="Z225">
        <f t="shared" si="34"/>
        <v>10</v>
      </c>
      <c r="AA225">
        <f t="shared" si="35"/>
        <v>6</v>
      </c>
      <c r="AB225">
        <f t="shared" si="36"/>
        <v>60</v>
      </c>
      <c r="AC225">
        <f t="shared" si="37"/>
        <v>32.546709611798732</v>
      </c>
    </row>
    <row r="226" spans="1:29" x14ac:dyDescent="0.2">
      <c r="A226">
        <v>200</v>
      </c>
      <c r="B226">
        <v>53.29438802340934</v>
      </c>
      <c r="C226">
        <v>-19.29438802340934</v>
      </c>
      <c r="D226">
        <f t="shared" si="38"/>
        <v>19.29438802340934</v>
      </c>
      <c r="E226">
        <f>D226/'Goods review'!B201</f>
        <v>0.56748200068850996</v>
      </c>
      <c r="F226">
        <f t="shared" si="39"/>
        <v>372.27340919788179</v>
      </c>
      <c r="G226">
        <f t="shared" si="40"/>
        <v>199.28593489978888</v>
      </c>
      <c r="J226">
        <v>39.900000000000006</v>
      </c>
      <c r="K226">
        <v>34</v>
      </c>
      <c r="S226" s="1">
        <v>36</v>
      </c>
      <c r="T226" s="1">
        <v>1</v>
      </c>
      <c r="U226" s="1">
        <v>8</v>
      </c>
      <c r="V226" s="1">
        <v>10</v>
      </c>
      <c r="W226">
        <f t="shared" si="31"/>
        <v>1</v>
      </c>
      <c r="X226">
        <f t="shared" si="32"/>
        <v>64</v>
      </c>
      <c r="Y226">
        <f t="shared" si="33"/>
        <v>100</v>
      </c>
      <c r="Z226">
        <f t="shared" si="34"/>
        <v>8</v>
      </c>
      <c r="AA226">
        <f t="shared" si="35"/>
        <v>10</v>
      </c>
      <c r="AB226">
        <f t="shared" si="36"/>
        <v>80</v>
      </c>
      <c r="AC226">
        <f t="shared" si="37"/>
        <v>195.03587015135281</v>
      </c>
    </row>
    <row r="227" spans="1:29" x14ac:dyDescent="0.2">
      <c r="A227">
        <v>201</v>
      </c>
      <c r="B227">
        <v>33.16542237348223</v>
      </c>
      <c r="C227">
        <v>0.83457762651777045</v>
      </c>
      <c r="D227">
        <f t="shared" si="38"/>
        <v>0.83457762651777045</v>
      </c>
      <c r="E227">
        <f>D227/'Goods review'!B202</f>
        <v>2.4546400779934426E-2</v>
      </c>
      <c r="F227">
        <f t="shared" si="39"/>
        <v>0.69651981468403512</v>
      </c>
      <c r="G227">
        <f t="shared" si="40"/>
        <v>405.17525813594551</v>
      </c>
      <c r="J227">
        <v>40.1</v>
      </c>
      <c r="K227">
        <v>34</v>
      </c>
      <c r="S227" s="1">
        <v>36</v>
      </c>
      <c r="T227" s="1">
        <v>0</v>
      </c>
      <c r="U227" s="1">
        <v>5</v>
      </c>
      <c r="V227" s="1">
        <v>8</v>
      </c>
      <c r="W227">
        <f t="shared" si="31"/>
        <v>0</v>
      </c>
      <c r="X227">
        <f t="shared" si="32"/>
        <v>25</v>
      </c>
      <c r="Y227">
        <f t="shared" si="33"/>
        <v>64</v>
      </c>
      <c r="Z227">
        <f t="shared" si="34"/>
        <v>0</v>
      </c>
      <c r="AA227">
        <f t="shared" si="35"/>
        <v>0</v>
      </c>
      <c r="AB227">
        <f t="shared" si="36"/>
        <v>40</v>
      </c>
      <c r="AC227">
        <f t="shared" si="37"/>
        <v>20.241086185455167</v>
      </c>
    </row>
    <row r="228" spans="1:29" x14ac:dyDescent="0.2">
      <c r="A228">
        <v>202</v>
      </c>
      <c r="B228">
        <v>47.499680190978758</v>
      </c>
      <c r="C228">
        <v>-13.499680190978758</v>
      </c>
      <c r="D228">
        <f t="shared" si="38"/>
        <v>13.499680190978758</v>
      </c>
      <c r="E228">
        <f>D228/'Goods review'!B203</f>
        <v>0.39704941738172816</v>
      </c>
      <c r="F228">
        <f t="shared" si="39"/>
        <v>182.24136525870426</v>
      </c>
      <c r="G228">
        <f t="shared" si="40"/>
        <v>205.47094717846034</v>
      </c>
      <c r="J228">
        <v>40.300000000000004</v>
      </c>
      <c r="K228">
        <v>34</v>
      </c>
      <c r="S228" s="1">
        <v>36</v>
      </c>
      <c r="T228" s="1">
        <v>0</v>
      </c>
      <c r="U228" s="1">
        <v>9</v>
      </c>
      <c r="V228" s="1">
        <v>10</v>
      </c>
      <c r="W228">
        <f t="shared" si="31"/>
        <v>0</v>
      </c>
      <c r="X228">
        <f t="shared" si="32"/>
        <v>81</v>
      </c>
      <c r="Y228">
        <f t="shared" si="33"/>
        <v>100</v>
      </c>
      <c r="Z228">
        <f t="shared" si="34"/>
        <v>0</v>
      </c>
      <c r="AA228">
        <f t="shared" si="35"/>
        <v>0</v>
      </c>
      <c r="AB228">
        <f t="shared" si="36"/>
        <v>90</v>
      </c>
      <c r="AC228">
        <f t="shared" si="37"/>
        <v>63.256980807515831</v>
      </c>
    </row>
    <row r="229" spans="1:29" x14ac:dyDescent="0.2">
      <c r="A229">
        <v>203</v>
      </c>
      <c r="B229">
        <v>39.823149735988828</v>
      </c>
      <c r="C229">
        <v>-5.823149735988828</v>
      </c>
      <c r="D229">
        <f t="shared" si="38"/>
        <v>5.823149735988828</v>
      </c>
      <c r="E229">
        <f>D229/'Goods review'!B204</f>
        <v>0.17126910988202435</v>
      </c>
      <c r="F229">
        <f t="shared" si="39"/>
        <v>33.909072847746756</v>
      </c>
      <c r="G229">
        <f t="shared" si="40"/>
        <v>58.929119826387897</v>
      </c>
      <c r="J229">
        <v>40.500000000000007</v>
      </c>
      <c r="K229">
        <v>34</v>
      </c>
      <c r="S229" s="1">
        <v>36</v>
      </c>
      <c r="T229" s="1">
        <v>1</v>
      </c>
      <c r="U229" s="1">
        <v>4</v>
      </c>
      <c r="V229" s="1">
        <v>7</v>
      </c>
      <c r="W229">
        <f t="shared" si="31"/>
        <v>1</v>
      </c>
      <c r="X229">
        <f t="shared" si="32"/>
        <v>16</v>
      </c>
      <c r="Y229">
        <f t="shared" si="33"/>
        <v>49</v>
      </c>
      <c r="Z229">
        <f t="shared" si="34"/>
        <v>4</v>
      </c>
      <c r="AA229">
        <f t="shared" si="35"/>
        <v>7</v>
      </c>
      <c r="AB229">
        <f t="shared" si="36"/>
        <v>28</v>
      </c>
      <c r="AC229">
        <f t="shared" si="37"/>
        <v>1.916188950684762</v>
      </c>
    </row>
    <row r="230" spans="1:29" x14ac:dyDescent="0.2">
      <c r="A230">
        <v>204</v>
      </c>
      <c r="B230">
        <v>36.062776289697517</v>
      </c>
      <c r="C230">
        <v>-2.062776289697517</v>
      </c>
      <c r="D230">
        <f t="shared" si="38"/>
        <v>2.062776289697517</v>
      </c>
      <c r="E230">
        <f>D230/'Goods review'!B205</f>
        <v>6.0669890873456381E-2</v>
      </c>
      <c r="F230">
        <f t="shared" si="39"/>
        <v>4.2550460213382548</v>
      </c>
      <c r="G230">
        <f t="shared" si="40"/>
        <v>14.140408455572791</v>
      </c>
      <c r="J230">
        <v>40.700000000000003</v>
      </c>
      <c r="K230">
        <v>34</v>
      </c>
      <c r="S230" s="1">
        <v>36</v>
      </c>
      <c r="T230" s="1">
        <v>0</v>
      </c>
      <c r="U230" s="1">
        <v>6</v>
      </c>
      <c r="V230" s="1">
        <v>8</v>
      </c>
      <c r="W230">
        <f t="shared" si="31"/>
        <v>0</v>
      </c>
      <c r="X230">
        <f t="shared" si="32"/>
        <v>36</v>
      </c>
      <c r="Y230">
        <f t="shared" si="33"/>
        <v>64</v>
      </c>
      <c r="Z230">
        <f t="shared" si="34"/>
        <v>0</v>
      </c>
      <c r="AA230">
        <f t="shared" si="35"/>
        <v>0</v>
      </c>
      <c r="AB230">
        <f t="shared" si="36"/>
        <v>48</v>
      </c>
      <c r="AC230">
        <f t="shared" si="37"/>
        <v>8.0348303207551162</v>
      </c>
    </row>
    <row r="231" spans="1:29" x14ac:dyDescent="0.2">
      <c r="A231">
        <v>205</v>
      </c>
      <c r="B231">
        <v>46.636660660902734</v>
      </c>
      <c r="C231">
        <v>-12.636660660902734</v>
      </c>
      <c r="D231">
        <f t="shared" si="38"/>
        <v>12.636660660902734</v>
      </c>
      <c r="E231">
        <f>D231/'Goods review'!B206</f>
        <v>0.371666490026551</v>
      </c>
      <c r="F231">
        <f t="shared" si="39"/>
        <v>159.68519265880673</v>
      </c>
      <c r="G231">
        <f t="shared" si="40"/>
        <v>111.80703069561795</v>
      </c>
      <c r="J231">
        <v>40.900000000000006</v>
      </c>
      <c r="K231">
        <v>34</v>
      </c>
      <c r="S231" s="1">
        <v>36</v>
      </c>
      <c r="T231" s="1">
        <v>1</v>
      </c>
      <c r="U231" s="1">
        <v>7</v>
      </c>
      <c r="V231" s="1">
        <v>10</v>
      </c>
      <c r="W231">
        <f t="shared" si="31"/>
        <v>1</v>
      </c>
      <c r="X231">
        <f t="shared" si="32"/>
        <v>49</v>
      </c>
      <c r="Y231">
        <f t="shared" si="33"/>
        <v>100</v>
      </c>
      <c r="Z231">
        <f t="shared" si="34"/>
        <v>7</v>
      </c>
      <c r="AA231">
        <f t="shared" si="35"/>
        <v>10</v>
      </c>
      <c r="AB231">
        <f t="shared" si="36"/>
        <v>70</v>
      </c>
      <c r="AC231">
        <f t="shared" si="37"/>
        <v>151.31687673118256</v>
      </c>
    </row>
    <row r="232" spans="1:29" x14ac:dyDescent="0.2">
      <c r="A232">
        <v>206</v>
      </c>
      <c r="B232">
        <v>44.972228820276086</v>
      </c>
      <c r="C232">
        <v>-9.9722288202760865</v>
      </c>
      <c r="D232">
        <f t="shared" si="38"/>
        <v>9.9722288202760865</v>
      </c>
      <c r="E232">
        <f>D232/'Goods review'!B207</f>
        <v>0.28492082343645964</v>
      </c>
      <c r="F232">
        <f t="shared" si="39"/>
        <v>99.445347643944984</v>
      </c>
      <c r="G232">
        <f t="shared" si="40"/>
        <v>7.0991970333451064</v>
      </c>
      <c r="J232">
        <v>41.1</v>
      </c>
      <c r="K232">
        <v>35</v>
      </c>
      <c r="S232" s="1">
        <v>36</v>
      </c>
      <c r="T232" s="1">
        <v>0</v>
      </c>
      <c r="U232" s="1">
        <v>4</v>
      </c>
      <c r="V232" s="1">
        <v>7</v>
      </c>
      <c r="W232">
        <f t="shared" si="31"/>
        <v>0</v>
      </c>
      <c r="X232">
        <f t="shared" si="32"/>
        <v>16</v>
      </c>
      <c r="Y232">
        <f t="shared" si="33"/>
        <v>49</v>
      </c>
      <c r="Z232">
        <f t="shared" si="34"/>
        <v>0</v>
      </c>
      <c r="AA232">
        <f t="shared" si="35"/>
        <v>0</v>
      </c>
      <c r="AB232">
        <f t="shared" si="36"/>
        <v>28</v>
      </c>
      <c r="AC232">
        <f t="shared" si="37"/>
        <v>82.098010091014103</v>
      </c>
    </row>
    <row r="233" spans="1:29" x14ac:dyDescent="0.2">
      <c r="A233">
        <v>207</v>
      </c>
      <c r="B233">
        <v>50.397034107194045</v>
      </c>
      <c r="C233">
        <v>-15.397034107194045</v>
      </c>
      <c r="D233">
        <f t="shared" si="38"/>
        <v>15.397034107194045</v>
      </c>
      <c r="E233">
        <f>D233/'Goods review'!B208</f>
        <v>0.43991526020554417</v>
      </c>
      <c r="F233">
        <f t="shared" si="39"/>
        <v>237.06865929809672</v>
      </c>
      <c r="G233">
        <f t="shared" si="40"/>
        <v>29.428512400973037</v>
      </c>
      <c r="J233">
        <v>41.300000000000004</v>
      </c>
      <c r="K233">
        <v>35</v>
      </c>
      <c r="S233" s="1">
        <v>37</v>
      </c>
      <c r="T233" s="1">
        <v>1</v>
      </c>
      <c r="U233" s="1">
        <v>7</v>
      </c>
      <c r="V233" s="1">
        <v>9</v>
      </c>
      <c r="W233">
        <f t="shared" si="31"/>
        <v>1</v>
      </c>
      <c r="X233">
        <f t="shared" si="32"/>
        <v>49</v>
      </c>
      <c r="Y233">
        <f t="shared" si="33"/>
        <v>81</v>
      </c>
      <c r="Z233">
        <f t="shared" si="34"/>
        <v>7</v>
      </c>
      <c r="AA233">
        <f t="shared" si="35"/>
        <v>9</v>
      </c>
      <c r="AB233">
        <f t="shared" si="36"/>
        <v>63</v>
      </c>
      <c r="AC233">
        <f t="shared" si="37"/>
        <v>70.622822210297059</v>
      </c>
    </row>
    <row r="234" spans="1:29" x14ac:dyDescent="0.2">
      <c r="A234">
        <v>208</v>
      </c>
      <c r="B234">
        <v>48.732602266567397</v>
      </c>
      <c r="C234">
        <v>-13.732602266567397</v>
      </c>
      <c r="D234">
        <f t="shared" si="38"/>
        <v>13.732602266567397</v>
      </c>
      <c r="E234">
        <f>D234/'Goods review'!B209</f>
        <v>0.39236006475906848</v>
      </c>
      <c r="F234">
        <f t="shared" si="39"/>
        <v>188.58436501173202</v>
      </c>
      <c r="G234">
        <f t="shared" si="40"/>
        <v>2.7703333520918108</v>
      </c>
      <c r="J234">
        <v>41.500000000000007</v>
      </c>
      <c r="K234">
        <v>35</v>
      </c>
      <c r="S234" s="1">
        <v>37</v>
      </c>
      <c r="T234" s="1">
        <v>1</v>
      </c>
      <c r="U234" s="1">
        <v>9</v>
      </c>
      <c r="V234" s="1">
        <v>10</v>
      </c>
      <c r="W234">
        <f t="shared" si="31"/>
        <v>1</v>
      </c>
      <c r="X234">
        <f t="shared" si="32"/>
        <v>81</v>
      </c>
      <c r="Y234">
        <f t="shared" si="33"/>
        <v>100</v>
      </c>
      <c r="Z234">
        <f t="shared" si="34"/>
        <v>9</v>
      </c>
      <c r="AA234">
        <f t="shared" si="35"/>
        <v>10</v>
      </c>
      <c r="AB234">
        <f t="shared" si="36"/>
        <v>90</v>
      </c>
      <c r="AC234">
        <f t="shared" si="37"/>
        <v>214.03561791014153</v>
      </c>
    </row>
    <row r="235" spans="1:29" x14ac:dyDescent="0.2">
      <c r="A235">
        <v>209</v>
      </c>
      <c r="B235">
        <v>45.403738585314102</v>
      </c>
      <c r="C235">
        <v>-10.403738585314102</v>
      </c>
      <c r="D235">
        <f t="shared" si="38"/>
        <v>10.403738585314102</v>
      </c>
      <c r="E235">
        <f>D235/'Goods review'!B210</f>
        <v>0.29724967386611717</v>
      </c>
      <c r="F235">
        <f t="shared" si="39"/>
        <v>108.23777655155347</v>
      </c>
      <c r="G235">
        <f t="shared" si="40"/>
        <v>11.081333408367243</v>
      </c>
      <c r="J235">
        <v>41.7</v>
      </c>
      <c r="K235">
        <v>35</v>
      </c>
      <c r="S235" s="1">
        <v>37</v>
      </c>
      <c r="T235" s="1">
        <v>1</v>
      </c>
      <c r="U235" s="1">
        <v>10</v>
      </c>
      <c r="V235" s="1">
        <v>9</v>
      </c>
      <c r="W235">
        <f t="shared" si="31"/>
        <v>1</v>
      </c>
      <c r="X235">
        <f t="shared" si="32"/>
        <v>100</v>
      </c>
      <c r="Y235">
        <f t="shared" si="33"/>
        <v>81</v>
      </c>
      <c r="Z235">
        <f t="shared" si="34"/>
        <v>10</v>
      </c>
      <c r="AA235">
        <f t="shared" si="35"/>
        <v>9</v>
      </c>
      <c r="AB235">
        <f t="shared" si="36"/>
        <v>90</v>
      </c>
      <c r="AC235">
        <f t="shared" si="37"/>
        <v>179.48052286932054</v>
      </c>
    </row>
    <row r="236" spans="1:29" x14ac:dyDescent="0.2">
      <c r="A236">
        <v>210</v>
      </c>
      <c r="B236">
        <v>40.841952828472159</v>
      </c>
      <c r="C236">
        <v>-5.8419528284721594</v>
      </c>
      <c r="D236">
        <f t="shared" si="38"/>
        <v>5.8419528284721594</v>
      </c>
      <c r="E236">
        <f>D236/'Goods review'!B211</f>
        <v>0.1669129379563474</v>
      </c>
      <c r="F236">
        <f t="shared" si="39"/>
        <v>34.128412850093866</v>
      </c>
      <c r="G236">
        <f t="shared" si="40"/>
        <v>20.809889291326012</v>
      </c>
      <c r="J236">
        <v>41.900000000000006</v>
      </c>
      <c r="K236">
        <v>35</v>
      </c>
      <c r="S236" s="1">
        <v>37</v>
      </c>
      <c r="T236" s="1">
        <v>1</v>
      </c>
      <c r="U236" s="1">
        <v>8</v>
      </c>
      <c r="V236" s="1">
        <v>10</v>
      </c>
      <c r="W236">
        <f t="shared" si="31"/>
        <v>1</v>
      </c>
      <c r="X236">
        <f t="shared" si="32"/>
        <v>64</v>
      </c>
      <c r="Y236">
        <f t="shared" si="33"/>
        <v>100</v>
      </c>
      <c r="Z236">
        <f t="shared" si="34"/>
        <v>8</v>
      </c>
      <c r="AA236">
        <f t="shared" si="35"/>
        <v>10</v>
      </c>
      <c r="AB236">
        <f t="shared" si="36"/>
        <v>80</v>
      </c>
      <c r="AC236">
        <f t="shared" si="37"/>
        <v>168.10482146704075</v>
      </c>
    </row>
    <row r="237" spans="1:29" x14ac:dyDescent="0.2">
      <c r="A237">
        <v>211</v>
      </c>
      <c r="B237">
        <v>53.29438802340934</v>
      </c>
      <c r="C237">
        <v>-18.29438802340934</v>
      </c>
      <c r="D237">
        <f t="shared" si="38"/>
        <v>18.29438802340934</v>
      </c>
      <c r="E237">
        <f>D237/'Goods review'!B212</f>
        <v>0.52269680066883828</v>
      </c>
      <c r="F237">
        <f t="shared" si="39"/>
        <v>334.68463315106311</v>
      </c>
      <c r="G237">
        <f t="shared" si="40"/>
        <v>155.06314228411017</v>
      </c>
      <c r="J237">
        <v>42.1</v>
      </c>
      <c r="K237">
        <v>35</v>
      </c>
      <c r="S237" s="1">
        <v>37</v>
      </c>
      <c r="T237" s="1">
        <v>1</v>
      </c>
      <c r="U237" s="1">
        <v>10</v>
      </c>
      <c r="V237" s="1">
        <v>7</v>
      </c>
      <c r="W237">
        <f t="shared" si="31"/>
        <v>1</v>
      </c>
      <c r="X237">
        <f t="shared" si="32"/>
        <v>100</v>
      </c>
      <c r="Y237">
        <f t="shared" si="33"/>
        <v>49</v>
      </c>
      <c r="Z237">
        <f t="shared" si="34"/>
        <v>10</v>
      </c>
      <c r="AA237">
        <f t="shared" si="35"/>
        <v>7</v>
      </c>
      <c r="AB237">
        <f t="shared" si="36"/>
        <v>70</v>
      </c>
      <c r="AC237">
        <f t="shared" si="37"/>
        <v>57.795364787959024</v>
      </c>
    </row>
    <row r="238" spans="1:29" x14ac:dyDescent="0.2">
      <c r="A238">
        <v>212</v>
      </c>
      <c r="B238">
        <v>46.636660660902734</v>
      </c>
      <c r="C238">
        <v>-11.636660660902734</v>
      </c>
      <c r="D238">
        <f t="shared" si="38"/>
        <v>11.636660660902734</v>
      </c>
      <c r="E238">
        <f>D238/'Goods review'!B213</f>
        <v>0.33247601888293526</v>
      </c>
      <c r="F238">
        <f t="shared" si="39"/>
        <v>135.41187133700126</v>
      </c>
      <c r="G238">
        <f t="shared" si="40"/>
        <v>44.325333633469164</v>
      </c>
      <c r="J238">
        <v>42.300000000000004</v>
      </c>
      <c r="K238">
        <v>35</v>
      </c>
      <c r="S238" s="1">
        <v>38</v>
      </c>
      <c r="T238" s="1">
        <v>1</v>
      </c>
      <c r="U238" s="1">
        <v>10</v>
      </c>
      <c r="V238" s="1">
        <v>6</v>
      </c>
      <c r="W238">
        <f t="shared" si="31"/>
        <v>1</v>
      </c>
      <c r="X238">
        <f t="shared" si="32"/>
        <v>100</v>
      </c>
      <c r="Y238">
        <f t="shared" si="33"/>
        <v>36</v>
      </c>
      <c r="Z238">
        <f t="shared" si="34"/>
        <v>10</v>
      </c>
      <c r="AA238">
        <f t="shared" si="35"/>
        <v>6</v>
      </c>
      <c r="AB238">
        <f t="shared" si="36"/>
        <v>60</v>
      </c>
      <c r="AC238">
        <f t="shared" si="37"/>
        <v>13.726820177606033</v>
      </c>
    </row>
    <row r="239" spans="1:29" x14ac:dyDescent="0.2">
      <c r="A239">
        <v>213</v>
      </c>
      <c r="B239">
        <v>33.382813155414922</v>
      </c>
      <c r="C239">
        <v>1.6171868445850777</v>
      </c>
      <c r="D239">
        <f t="shared" si="38"/>
        <v>1.6171868445850777</v>
      </c>
      <c r="E239">
        <f>D239/'Goods review'!B214</f>
        <v>4.6205338416716507E-2</v>
      </c>
      <c r="F239">
        <f t="shared" si="39"/>
        <v>2.6152932902990402</v>
      </c>
      <c r="G239">
        <f t="shared" si="40"/>
        <v>175.66447369872549</v>
      </c>
      <c r="J239">
        <v>42.500000000000007</v>
      </c>
      <c r="K239">
        <v>35</v>
      </c>
      <c r="S239" s="1">
        <v>38</v>
      </c>
      <c r="T239" s="1">
        <v>0</v>
      </c>
      <c r="U239" s="1">
        <v>7</v>
      </c>
      <c r="V239" s="1">
        <v>9</v>
      </c>
      <c r="W239">
        <f t="shared" si="31"/>
        <v>0</v>
      </c>
      <c r="X239">
        <f t="shared" si="32"/>
        <v>49</v>
      </c>
      <c r="Y239">
        <f t="shared" si="33"/>
        <v>81</v>
      </c>
      <c r="Z239">
        <f t="shared" si="34"/>
        <v>0</v>
      </c>
      <c r="AA239">
        <f t="shared" si="35"/>
        <v>0</v>
      </c>
      <c r="AB239">
        <f t="shared" si="36"/>
        <v>63</v>
      </c>
      <c r="AC239">
        <f t="shared" si="37"/>
        <v>7.4415404161233947E-2</v>
      </c>
    </row>
    <row r="240" spans="1:29" x14ac:dyDescent="0.2">
      <c r="A240">
        <v>214</v>
      </c>
      <c r="B240">
        <v>45.835248350352103</v>
      </c>
      <c r="C240">
        <v>-10.835248350352103</v>
      </c>
      <c r="D240">
        <f t="shared" si="38"/>
        <v>10.835248350352103</v>
      </c>
      <c r="E240">
        <f>D240/'Goods review'!B215</f>
        <v>0.30957852429577437</v>
      </c>
      <c r="F240">
        <f t="shared" si="39"/>
        <v>117.40260681380796</v>
      </c>
      <c r="G240">
        <f t="shared" si="40"/>
        <v>155.06314228411017</v>
      </c>
      <c r="J240">
        <v>42.7</v>
      </c>
      <c r="K240">
        <v>35</v>
      </c>
      <c r="S240" s="1">
        <v>38</v>
      </c>
      <c r="T240" s="1">
        <v>1</v>
      </c>
      <c r="U240" s="1">
        <v>7</v>
      </c>
      <c r="V240" s="1">
        <v>10</v>
      </c>
      <c r="W240">
        <f t="shared" si="31"/>
        <v>1</v>
      </c>
      <c r="X240">
        <f t="shared" si="32"/>
        <v>49</v>
      </c>
      <c r="Y240">
        <f t="shared" si="33"/>
        <v>100</v>
      </c>
      <c r="Z240">
        <f t="shared" si="34"/>
        <v>7</v>
      </c>
      <c r="AA240">
        <f t="shared" si="35"/>
        <v>10</v>
      </c>
      <c r="AB240">
        <f t="shared" si="36"/>
        <v>70</v>
      </c>
      <c r="AC240">
        <f t="shared" si="37"/>
        <v>106.11250672506502</v>
      </c>
    </row>
    <row r="241" spans="1:29" x14ac:dyDescent="0.2">
      <c r="A241">
        <v>215</v>
      </c>
      <c r="B241">
        <v>39.39163997095082</v>
      </c>
      <c r="C241">
        <v>-4.3916399709508198</v>
      </c>
      <c r="D241">
        <f t="shared" si="38"/>
        <v>4.3916399709508198</v>
      </c>
      <c r="E241">
        <f>D241/'Goods review'!B216</f>
        <v>0.12547542774145198</v>
      </c>
      <c r="F241">
        <f t="shared" si="39"/>
        <v>19.286501634452918</v>
      </c>
      <c r="G241">
        <f t="shared" si="40"/>
        <v>41.520088947090429</v>
      </c>
      <c r="J241">
        <v>42.900000000000006</v>
      </c>
      <c r="K241">
        <v>35</v>
      </c>
      <c r="S241" s="1">
        <v>38</v>
      </c>
      <c r="T241" s="1">
        <v>1</v>
      </c>
      <c r="U241" s="1">
        <v>9</v>
      </c>
      <c r="V241" s="1">
        <v>10</v>
      </c>
      <c r="W241">
        <f t="shared" si="31"/>
        <v>1</v>
      </c>
      <c r="X241">
        <f t="shared" si="32"/>
        <v>81</v>
      </c>
      <c r="Y241">
        <f t="shared" si="33"/>
        <v>100</v>
      </c>
      <c r="Z241">
        <f t="shared" si="34"/>
        <v>9</v>
      </c>
      <c r="AA241">
        <f t="shared" si="35"/>
        <v>10</v>
      </c>
      <c r="AB241">
        <f t="shared" si="36"/>
        <v>90</v>
      </c>
      <c r="AC241">
        <f t="shared" si="37"/>
        <v>185.77570554457614</v>
      </c>
    </row>
    <row r="242" spans="1:29" x14ac:dyDescent="0.2">
      <c r="A242">
        <v>216</v>
      </c>
      <c r="B242">
        <v>39.177520987845504</v>
      </c>
      <c r="C242">
        <v>-4.1775209878455044</v>
      </c>
      <c r="D242">
        <f t="shared" si="38"/>
        <v>4.1775209878455044</v>
      </c>
      <c r="E242">
        <f>D242/'Goods review'!B217</f>
        <v>0.11935774250987155</v>
      </c>
      <c r="F242">
        <f t="shared" si="39"/>
        <v>17.451681603889678</v>
      </c>
      <c r="G242">
        <f t="shared" si="40"/>
        <v>4.5846938926054348E-2</v>
      </c>
      <c r="J242">
        <v>43.1</v>
      </c>
      <c r="K242">
        <v>35</v>
      </c>
      <c r="S242" s="1">
        <v>38</v>
      </c>
      <c r="T242" s="1">
        <v>1</v>
      </c>
      <c r="U242" s="1">
        <v>4</v>
      </c>
      <c r="V242" s="1">
        <v>10</v>
      </c>
      <c r="W242">
        <f t="shared" si="31"/>
        <v>1</v>
      </c>
      <c r="X242">
        <f t="shared" si="32"/>
        <v>16</v>
      </c>
      <c r="Y242">
        <f t="shared" si="33"/>
        <v>100</v>
      </c>
      <c r="Z242">
        <f t="shared" si="34"/>
        <v>4</v>
      </c>
      <c r="AA242">
        <f t="shared" si="35"/>
        <v>10</v>
      </c>
      <c r="AB242">
        <f t="shared" si="36"/>
        <v>40</v>
      </c>
      <c r="AC242">
        <f t="shared" si="37"/>
        <v>28.172708777175703</v>
      </c>
    </row>
    <row r="243" spans="1:29" x14ac:dyDescent="0.2">
      <c r="A243">
        <v>217</v>
      </c>
      <c r="B243">
        <v>40.841952828472159</v>
      </c>
      <c r="C243">
        <v>-5.8419528284721594</v>
      </c>
      <c r="D243">
        <f t="shared" si="38"/>
        <v>5.8419528284721594</v>
      </c>
      <c r="E243">
        <f>D243/'Goods review'!B218</f>
        <v>0.1669129379563474</v>
      </c>
      <c r="F243">
        <f t="shared" si="39"/>
        <v>34.128412850093866</v>
      </c>
      <c r="G243">
        <f t="shared" si="40"/>
        <v>2.7703333520918343</v>
      </c>
      <c r="J243">
        <v>43.300000000000004</v>
      </c>
      <c r="K243">
        <v>35</v>
      </c>
      <c r="S243" s="1">
        <v>39</v>
      </c>
      <c r="T243" s="1">
        <v>1</v>
      </c>
      <c r="U243" s="1">
        <v>5</v>
      </c>
      <c r="V243" s="1">
        <v>10</v>
      </c>
      <c r="W243">
        <f t="shared" si="31"/>
        <v>1</v>
      </c>
      <c r="X243">
        <f t="shared" si="32"/>
        <v>25</v>
      </c>
      <c r="Y243">
        <f t="shared" si="33"/>
        <v>100</v>
      </c>
      <c r="Z243">
        <f t="shared" si="34"/>
        <v>5</v>
      </c>
      <c r="AA243">
        <f t="shared" si="35"/>
        <v>10</v>
      </c>
      <c r="AB243">
        <f t="shared" si="36"/>
        <v>50</v>
      </c>
      <c r="AC243">
        <f t="shared" si="37"/>
        <v>35.667517081736293</v>
      </c>
    </row>
    <row r="244" spans="1:29" x14ac:dyDescent="0.2">
      <c r="A244">
        <v>218</v>
      </c>
      <c r="B244">
        <v>49.965524342156037</v>
      </c>
      <c r="C244">
        <v>-14.965524342156037</v>
      </c>
      <c r="D244">
        <f t="shared" si="38"/>
        <v>14.965524342156037</v>
      </c>
      <c r="E244">
        <f>D244/'Goods review'!B219</f>
        <v>0.4275864097758868</v>
      </c>
      <c r="F244">
        <f t="shared" si="39"/>
        <v>223.9669188356649</v>
      </c>
      <c r="G244">
        <f t="shared" si="40"/>
        <v>83.239557165303921</v>
      </c>
      <c r="J244">
        <v>43.500000000000007</v>
      </c>
      <c r="K244">
        <v>35</v>
      </c>
      <c r="S244" s="1">
        <v>39</v>
      </c>
      <c r="T244" s="1">
        <v>1</v>
      </c>
      <c r="U244" s="1">
        <v>3</v>
      </c>
      <c r="V244" s="1">
        <v>10</v>
      </c>
      <c r="W244">
        <f t="shared" si="31"/>
        <v>1</v>
      </c>
      <c r="X244">
        <f t="shared" si="32"/>
        <v>9</v>
      </c>
      <c r="Y244">
        <f t="shared" si="33"/>
        <v>100</v>
      </c>
      <c r="Z244">
        <f t="shared" si="34"/>
        <v>3</v>
      </c>
      <c r="AA244">
        <f t="shared" si="35"/>
        <v>10</v>
      </c>
      <c r="AB244">
        <f t="shared" si="36"/>
        <v>30</v>
      </c>
      <c r="AC244">
        <f t="shared" si="37"/>
        <v>6.9873792582009777</v>
      </c>
    </row>
    <row r="245" spans="1:29" x14ac:dyDescent="0.2">
      <c r="A245">
        <v>219</v>
      </c>
      <c r="B245">
        <v>47.499680190978758</v>
      </c>
      <c r="C245">
        <v>-12.499680190978758</v>
      </c>
      <c r="D245">
        <f t="shared" si="38"/>
        <v>12.499680190978758</v>
      </c>
      <c r="E245">
        <f>D245/'Goods review'!B220</f>
        <v>0.35713371974225022</v>
      </c>
      <c r="F245">
        <f t="shared" si="39"/>
        <v>156.24200487674676</v>
      </c>
      <c r="G245">
        <f t="shared" si="40"/>
        <v>6.0803873778951969</v>
      </c>
      <c r="J245">
        <v>43.7</v>
      </c>
      <c r="K245">
        <v>35</v>
      </c>
      <c r="S245" s="1">
        <v>39</v>
      </c>
      <c r="T245" s="1">
        <v>1</v>
      </c>
      <c r="U245" s="1">
        <v>7</v>
      </c>
      <c r="V245" s="1">
        <v>10</v>
      </c>
      <c r="W245">
        <f t="shared" si="31"/>
        <v>1</v>
      </c>
      <c r="X245">
        <f t="shared" si="32"/>
        <v>49</v>
      </c>
      <c r="Y245">
        <f t="shared" si="33"/>
        <v>100</v>
      </c>
      <c r="Z245">
        <f t="shared" si="34"/>
        <v>7</v>
      </c>
      <c r="AA245">
        <f t="shared" si="35"/>
        <v>10</v>
      </c>
      <c r="AB245">
        <f t="shared" si="36"/>
        <v>70</v>
      </c>
      <c r="AC245">
        <f t="shared" si="37"/>
        <v>86.510321722006239</v>
      </c>
    </row>
    <row r="246" spans="1:29" x14ac:dyDescent="0.2">
      <c r="A246">
        <v>220</v>
      </c>
      <c r="B246">
        <v>49.965524342156037</v>
      </c>
      <c r="C246">
        <v>-14.965524342156037</v>
      </c>
      <c r="D246">
        <f t="shared" si="38"/>
        <v>14.965524342156037</v>
      </c>
      <c r="E246">
        <f>D246/'Goods review'!B221</f>
        <v>0.4275864097758868</v>
      </c>
      <c r="F246">
        <f t="shared" si="39"/>
        <v>223.9669188356649</v>
      </c>
      <c r="G246">
        <f t="shared" si="40"/>
        <v>6.0803873778951969</v>
      </c>
      <c r="J246">
        <v>43.900000000000006</v>
      </c>
      <c r="K246">
        <v>35</v>
      </c>
      <c r="S246" s="1">
        <v>39</v>
      </c>
      <c r="T246" s="1">
        <v>1</v>
      </c>
      <c r="U246" s="1">
        <v>6</v>
      </c>
      <c r="V246" s="1">
        <v>6</v>
      </c>
      <c r="W246">
        <f t="shared" si="31"/>
        <v>1</v>
      </c>
      <c r="X246">
        <f t="shared" si="32"/>
        <v>36</v>
      </c>
      <c r="Y246">
        <f t="shared" si="33"/>
        <v>36</v>
      </c>
      <c r="Z246">
        <f t="shared" si="34"/>
        <v>6</v>
      </c>
      <c r="AA246">
        <f t="shared" si="35"/>
        <v>6</v>
      </c>
      <c r="AB246">
        <f t="shared" si="36"/>
        <v>36</v>
      </c>
      <c r="AC246">
        <f t="shared" si="37"/>
        <v>15.624272121318407</v>
      </c>
    </row>
    <row r="247" spans="1:29" x14ac:dyDescent="0.2">
      <c r="A247">
        <v>221</v>
      </c>
      <c r="B247">
        <v>53.29438802340934</v>
      </c>
      <c r="C247">
        <v>-17.29438802340934</v>
      </c>
      <c r="D247">
        <f t="shared" si="38"/>
        <v>17.29438802340934</v>
      </c>
      <c r="E247">
        <f>D247/'Goods review'!B222</f>
        <v>0.48039966731692613</v>
      </c>
      <c r="F247">
        <f t="shared" si="39"/>
        <v>299.09585710424443</v>
      </c>
      <c r="G247">
        <f t="shared" si="40"/>
        <v>5.4236060458606854</v>
      </c>
      <c r="J247">
        <v>44.1</v>
      </c>
      <c r="K247">
        <v>36</v>
      </c>
      <c r="S247" s="1">
        <v>39</v>
      </c>
      <c r="T247" s="1">
        <v>0</v>
      </c>
      <c r="U247" s="1">
        <v>10</v>
      </c>
      <c r="V247" s="1">
        <v>6</v>
      </c>
      <c r="W247">
        <f t="shared" si="31"/>
        <v>0</v>
      </c>
      <c r="X247">
        <f t="shared" si="32"/>
        <v>100</v>
      </c>
      <c r="Y247">
        <f t="shared" si="33"/>
        <v>36</v>
      </c>
      <c r="Z247">
        <f t="shared" si="34"/>
        <v>0</v>
      </c>
      <c r="AA247">
        <f t="shared" si="35"/>
        <v>0</v>
      </c>
      <c r="AB247">
        <f t="shared" si="36"/>
        <v>60</v>
      </c>
      <c r="AC247">
        <f t="shared" si="37"/>
        <v>24.716389906295557</v>
      </c>
    </row>
    <row r="248" spans="1:29" x14ac:dyDescent="0.2">
      <c r="A248">
        <v>222</v>
      </c>
      <c r="B248">
        <v>43.307796979649439</v>
      </c>
      <c r="C248">
        <v>-7.3077969796494386</v>
      </c>
      <c r="D248">
        <f t="shared" si="38"/>
        <v>7.3077969796494386</v>
      </c>
      <c r="E248">
        <f>D248/'Goods review'!B223</f>
        <v>0.20299436054581774</v>
      </c>
      <c r="F248">
        <f t="shared" si="39"/>
        <v>53.403896695773454</v>
      </c>
      <c r="G248">
        <f t="shared" si="40"/>
        <v>99.732000675305471</v>
      </c>
      <c r="J248">
        <v>44.300000000000004</v>
      </c>
      <c r="K248">
        <v>36</v>
      </c>
      <c r="S248" s="1">
        <v>39</v>
      </c>
      <c r="T248" s="1">
        <v>1</v>
      </c>
      <c r="U248" s="1">
        <v>10</v>
      </c>
      <c r="V248" s="1">
        <v>9</v>
      </c>
      <c r="W248">
        <f t="shared" si="31"/>
        <v>1</v>
      </c>
      <c r="X248">
        <f t="shared" si="32"/>
        <v>100</v>
      </c>
      <c r="Y248">
        <f t="shared" si="33"/>
        <v>81</v>
      </c>
      <c r="Z248">
        <f t="shared" si="34"/>
        <v>10</v>
      </c>
      <c r="AA248">
        <f t="shared" si="35"/>
        <v>9</v>
      </c>
      <c r="AB248">
        <f t="shared" si="36"/>
        <v>90</v>
      </c>
      <c r="AC248">
        <f t="shared" si="37"/>
        <v>129.89238644054436</v>
      </c>
    </row>
    <row r="249" spans="1:29" x14ac:dyDescent="0.2">
      <c r="A249">
        <v>223</v>
      </c>
      <c r="B249">
        <v>45.403738585314102</v>
      </c>
      <c r="C249">
        <v>-9.4037385853141018</v>
      </c>
      <c r="D249">
        <f t="shared" si="38"/>
        <v>9.4037385853141018</v>
      </c>
      <c r="E249">
        <f>D249/'Goods review'!B224</f>
        <v>0.26121496070316952</v>
      </c>
      <c r="F249">
        <f t="shared" si="39"/>
        <v>88.430299380925263</v>
      </c>
      <c r="G249">
        <f t="shared" si="40"/>
        <v>4.3929712143561659</v>
      </c>
      <c r="J249">
        <v>44.500000000000007</v>
      </c>
      <c r="K249">
        <v>36</v>
      </c>
      <c r="S249" s="1">
        <v>39</v>
      </c>
      <c r="T249" s="1">
        <v>0</v>
      </c>
      <c r="U249" s="1">
        <v>6</v>
      </c>
      <c r="V249" s="1">
        <v>6</v>
      </c>
      <c r="W249">
        <f t="shared" si="31"/>
        <v>0</v>
      </c>
      <c r="X249">
        <f t="shared" si="32"/>
        <v>36</v>
      </c>
      <c r="Y249">
        <f t="shared" si="33"/>
        <v>36</v>
      </c>
      <c r="Z249">
        <f t="shared" si="34"/>
        <v>0</v>
      </c>
      <c r="AA249">
        <f t="shared" si="35"/>
        <v>0</v>
      </c>
      <c r="AB249">
        <f t="shared" si="36"/>
        <v>36</v>
      </c>
      <c r="AC249">
        <f t="shared" si="37"/>
        <v>135.24028028570768</v>
      </c>
    </row>
    <row r="250" spans="1:29" x14ac:dyDescent="0.2">
      <c r="A250">
        <v>224</v>
      </c>
      <c r="B250">
        <v>41.704972358548176</v>
      </c>
      <c r="C250">
        <v>-5.7049723585481757</v>
      </c>
      <c r="D250">
        <f t="shared" si="38"/>
        <v>5.7049723585481757</v>
      </c>
      <c r="E250">
        <f>D250/'Goods review'!B225</f>
        <v>0.158471454404116</v>
      </c>
      <c r="F250">
        <f t="shared" si="39"/>
        <v>32.546709611798732</v>
      </c>
      <c r="G250">
        <f t="shared" si="40"/>
        <v>13.680871600264245</v>
      </c>
      <c r="J250">
        <v>44.7</v>
      </c>
      <c r="K250">
        <v>36</v>
      </c>
      <c r="S250" s="1">
        <v>39</v>
      </c>
      <c r="T250" s="1">
        <v>1</v>
      </c>
      <c r="U250" s="1">
        <v>9</v>
      </c>
      <c r="V250" s="1">
        <v>8</v>
      </c>
      <c r="W250">
        <f t="shared" si="31"/>
        <v>1</v>
      </c>
      <c r="X250">
        <f t="shared" si="32"/>
        <v>81</v>
      </c>
      <c r="Y250">
        <f t="shared" si="33"/>
        <v>64</v>
      </c>
      <c r="Z250">
        <f t="shared" si="34"/>
        <v>9</v>
      </c>
      <c r="AA250">
        <f t="shared" si="35"/>
        <v>8</v>
      </c>
      <c r="AB250">
        <f t="shared" si="36"/>
        <v>72</v>
      </c>
      <c r="AC250">
        <f t="shared" si="37"/>
        <v>46.720620010991141</v>
      </c>
    </row>
    <row r="251" spans="1:29" x14ac:dyDescent="0.2">
      <c r="A251">
        <v>225</v>
      </c>
      <c r="B251">
        <v>49.965524342156037</v>
      </c>
      <c r="C251">
        <v>-13.965524342156037</v>
      </c>
      <c r="D251">
        <f t="shared" si="38"/>
        <v>13.965524342156037</v>
      </c>
      <c r="E251">
        <f>D251/'Goods review'!B226</f>
        <v>0.38793123172655658</v>
      </c>
      <c r="F251">
        <f t="shared" si="39"/>
        <v>195.03587015135281</v>
      </c>
      <c r="G251">
        <f t="shared" si="40"/>
        <v>68.23671907388777</v>
      </c>
      <c r="J251">
        <v>44.900000000000006</v>
      </c>
      <c r="K251">
        <v>36</v>
      </c>
      <c r="S251" s="1">
        <v>39</v>
      </c>
      <c r="T251" s="1">
        <v>1</v>
      </c>
      <c r="U251" s="1">
        <v>8</v>
      </c>
      <c r="V251" s="1">
        <v>10</v>
      </c>
      <c r="W251">
        <f t="shared" si="31"/>
        <v>1</v>
      </c>
      <c r="X251">
        <f t="shared" si="32"/>
        <v>64</v>
      </c>
      <c r="Y251">
        <f t="shared" si="33"/>
        <v>100</v>
      </c>
      <c r="Z251">
        <f t="shared" si="34"/>
        <v>8</v>
      </c>
      <c r="AA251">
        <f t="shared" si="35"/>
        <v>10</v>
      </c>
      <c r="AB251">
        <f t="shared" si="36"/>
        <v>80</v>
      </c>
      <c r="AC251">
        <f t="shared" si="37"/>
        <v>120.24272409841659</v>
      </c>
    </row>
    <row r="252" spans="1:29" x14ac:dyDescent="0.2">
      <c r="A252">
        <v>226</v>
      </c>
      <c r="B252">
        <v>31.500990532855575</v>
      </c>
      <c r="C252">
        <v>4.4990094671444254</v>
      </c>
      <c r="D252">
        <f t="shared" si="38"/>
        <v>4.4990094671444254</v>
      </c>
      <c r="E252">
        <f>D252/'Goods review'!B227</f>
        <v>0.12497248519845626</v>
      </c>
      <c r="F252">
        <f t="shared" si="39"/>
        <v>20.241086185455167</v>
      </c>
      <c r="G252">
        <f t="shared" si="40"/>
        <v>340.93900879479986</v>
      </c>
      <c r="J252">
        <v>45.1</v>
      </c>
      <c r="K252">
        <v>36</v>
      </c>
      <c r="S252" s="1">
        <v>39</v>
      </c>
      <c r="T252" s="1">
        <v>1</v>
      </c>
      <c r="U252" s="1">
        <v>5</v>
      </c>
      <c r="V252" s="1">
        <v>8</v>
      </c>
      <c r="W252">
        <f t="shared" si="31"/>
        <v>1</v>
      </c>
      <c r="X252">
        <f t="shared" si="32"/>
        <v>25</v>
      </c>
      <c r="Y252">
        <f t="shared" si="33"/>
        <v>64</v>
      </c>
      <c r="Z252">
        <f t="shared" si="34"/>
        <v>5</v>
      </c>
      <c r="AA252">
        <f t="shared" si="35"/>
        <v>8</v>
      </c>
      <c r="AB252">
        <f t="shared" si="36"/>
        <v>40</v>
      </c>
      <c r="AC252">
        <f t="shared" si="37"/>
        <v>3.1513701125643723E-2</v>
      </c>
    </row>
    <row r="253" spans="1:29" x14ac:dyDescent="0.2">
      <c r="A253">
        <v>227</v>
      </c>
      <c r="B253">
        <v>43.953425727792762</v>
      </c>
      <c r="C253">
        <v>-7.9534257277927622</v>
      </c>
      <c r="D253">
        <f t="shared" si="38"/>
        <v>7.9534257277927622</v>
      </c>
      <c r="E253">
        <f>D253/'Goods review'!B228</f>
        <v>0.22092849243868784</v>
      </c>
      <c r="F253">
        <f t="shared" si="39"/>
        <v>63.256980807515831</v>
      </c>
      <c r="G253">
        <f t="shared" si="40"/>
        <v>155.06314228411034</v>
      </c>
      <c r="J253">
        <v>45.300000000000004</v>
      </c>
      <c r="K253">
        <v>36</v>
      </c>
      <c r="S253" s="1">
        <v>40</v>
      </c>
      <c r="T253" s="1">
        <v>1</v>
      </c>
      <c r="U253" s="1">
        <v>6</v>
      </c>
      <c r="V253" s="1">
        <v>8</v>
      </c>
      <c r="W253">
        <f t="shared" si="31"/>
        <v>1</v>
      </c>
      <c r="X253">
        <f t="shared" si="32"/>
        <v>36</v>
      </c>
      <c r="Y253">
        <f t="shared" si="33"/>
        <v>64</v>
      </c>
      <c r="Z253">
        <f t="shared" si="34"/>
        <v>6</v>
      </c>
      <c r="AA253">
        <f t="shared" si="35"/>
        <v>8</v>
      </c>
      <c r="AB253">
        <f t="shared" si="36"/>
        <v>48</v>
      </c>
      <c r="AC253">
        <f t="shared" si="37"/>
        <v>0.7088845653722694</v>
      </c>
    </row>
    <row r="254" spans="1:29" x14ac:dyDescent="0.2">
      <c r="A254">
        <v>228</v>
      </c>
      <c r="B254">
        <v>34.615735231003562</v>
      </c>
      <c r="C254">
        <v>1.384264768996438</v>
      </c>
      <c r="D254">
        <f t="shared" si="38"/>
        <v>1.384264768996438</v>
      </c>
      <c r="E254">
        <f>D254/'Goods review'!B229</f>
        <v>3.8451799138789947E-2</v>
      </c>
      <c r="F254">
        <f t="shared" si="39"/>
        <v>1.916188950684762</v>
      </c>
      <c r="G254">
        <f t="shared" si="40"/>
        <v>87.192463813827345</v>
      </c>
      <c r="J254">
        <v>45.500000000000007</v>
      </c>
      <c r="K254">
        <v>36</v>
      </c>
      <c r="S254" s="1">
        <v>40</v>
      </c>
      <c r="T254" s="1">
        <v>1</v>
      </c>
      <c r="U254" s="1">
        <v>10</v>
      </c>
      <c r="V254" s="1">
        <v>10</v>
      </c>
      <c r="W254">
        <f t="shared" si="31"/>
        <v>1</v>
      </c>
      <c r="X254">
        <f t="shared" si="32"/>
        <v>100</v>
      </c>
      <c r="Y254">
        <f t="shared" si="33"/>
        <v>100</v>
      </c>
      <c r="Z254">
        <f t="shared" si="34"/>
        <v>10</v>
      </c>
      <c r="AA254">
        <f t="shared" si="35"/>
        <v>10</v>
      </c>
      <c r="AB254">
        <f t="shared" si="36"/>
        <v>100</v>
      </c>
      <c r="AC254">
        <f t="shared" si="37"/>
        <v>176.74075291696968</v>
      </c>
    </row>
    <row r="255" spans="1:29" x14ac:dyDescent="0.2">
      <c r="A255">
        <v>229</v>
      </c>
      <c r="B255">
        <v>33.16542237348223</v>
      </c>
      <c r="C255">
        <v>2.8345776265177705</v>
      </c>
      <c r="D255">
        <f t="shared" si="38"/>
        <v>2.8345776265177705</v>
      </c>
      <c r="E255">
        <f>D255/'Goods review'!B230</f>
        <v>7.8738267403271403E-2</v>
      </c>
      <c r="F255">
        <f t="shared" si="39"/>
        <v>8.0348303207551162</v>
      </c>
      <c r="G255">
        <f t="shared" si="40"/>
        <v>2.1034073846916925</v>
      </c>
      <c r="J255">
        <v>45.7</v>
      </c>
      <c r="K255">
        <v>36</v>
      </c>
      <c r="S255" s="1">
        <v>40</v>
      </c>
      <c r="T255" s="1">
        <v>1</v>
      </c>
      <c r="U255" s="1">
        <v>6</v>
      </c>
      <c r="V255" s="1">
        <v>9</v>
      </c>
      <c r="W255">
        <f t="shared" si="31"/>
        <v>1</v>
      </c>
      <c r="X255">
        <f t="shared" si="32"/>
        <v>36</v>
      </c>
      <c r="Y255">
        <f t="shared" si="33"/>
        <v>81</v>
      </c>
      <c r="Z255">
        <f t="shared" si="34"/>
        <v>6</v>
      </c>
      <c r="AA255">
        <f t="shared" si="35"/>
        <v>9</v>
      </c>
      <c r="AB255">
        <f t="shared" si="36"/>
        <v>54</v>
      </c>
      <c r="AC255">
        <f t="shared" si="37"/>
        <v>13.98241493086503</v>
      </c>
    </row>
    <row r="256" spans="1:29" x14ac:dyDescent="0.2">
      <c r="A256">
        <v>230</v>
      </c>
      <c r="B256">
        <v>48.301092501529389</v>
      </c>
      <c r="C256">
        <v>-12.301092501529389</v>
      </c>
      <c r="D256">
        <f t="shared" si="38"/>
        <v>12.301092501529389</v>
      </c>
      <c r="E256">
        <f>D256/'Goods review'!B231</f>
        <v>0.34169701393137192</v>
      </c>
      <c r="F256">
        <f t="shared" si="39"/>
        <v>151.31687673118256</v>
      </c>
      <c r="G256">
        <f t="shared" si="40"/>
        <v>229.08851022505911</v>
      </c>
      <c r="J256">
        <v>45.900000000000006</v>
      </c>
      <c r="K256">
        <v>36</v>
      </c>
      <c r="S256" s="1">
        <v>40</v>
      </c>
      <c r="T256" s="1">
        <v>1</v>
      </c>
      <c r="U256" s="1">
        <v>7</v>
      </c>
      <c r="V256" s="1">
        <v>6</v>
      </c>
      <c r="W256">
        <f t="shared" si="31"/>
        <v>1</v>
      </c>
      <c r="X256">
        <f t="shared" si="32"/>
        <v>49</v>
      </c>
      <c r="Y256">
        <f t="shared" si="33"/>
        <v>36</v>
      </c>
      <c r="Z256">
        <f t="shared" si="34"/>
        <v>7</v>
      </c>
      <c r="AA256">
        <f t="shared" si="35"/>
        <v>6</v>
      </c>
      <c r="AB256">
        <f t="shared" si="36"/>
        <v>42</v>
      </c>
      <c r="AC256">
        <f t="shared" si="37"/>
        <v>10.813069226504291</v>
      </c>
    </row>
    <row r="257" spans="1:29" x14ac:dyDescent="0.2">
      <c r="A257">
        <v>231</v>
      </c>
      <c r="B257">
        <v>26.939204776013636</v>
      </c>
      <c r="C257">
        <v>9.0607952239863643</v>
      </c>
      <c r="D257">
        <f t="shared" si="38"/>
        <v>9.0607952239863643</v>
      </c>
      <c r="E257">
        <f>D257/'Goods review'!B232</f>
        <v>0.25168875622184345</v>
      </c>
      <c r="F257">
        <f t="shared" si="39"/>
        <v>82.098010091014103</v>
      </c>
      <c r="G257">
        <f t="shared" si="40"/>
        <v>456.33024719754059</v>
      </c>
      <c r="J257">
        <v>46.1</v>
      </c>
      <c r="K257">
        <v>36</v>
      </c>
      <c r="S257" s="1">
        <v>40</v>
      </c>
      <c r="T257" s="1">
        <v>1</v>
      </c>
      <c r="U257" s="1">
        <v>4</v>
      </c>
      <c r="V257" s="1">
        <v>10</v>
      </c>
      <c r="W257">
        <f t="shared" si="31"/>
        <v>1</v>
      </c>
      <c r="X257">
        <f t="shared" si="32"/>
        <v>16</v>
      </c>
      <c r="Y257">
        <f t="shared" si="33"/>
        <v>100</v>
      </c>
      <c r="Z257">
        <f t="shared" si="34"/>
        <v>4</v>
      </c>
      <c r="AA257">
        <f t="shared" si="35"/>
        <v>10</v>
      </c>
      <c r="AB257">
        <f t="shared" si="36"/>
        <v>40</v>
      </c>
      <c r="AC257">
        <f t="shared" si="37"/>
        <v>10.941520858577949</v>
      </c>
    </row>
    <row r="258" spans="1:29" x14ac:dyDescent="0.2">
      <c r="A258">
        <v>232</v>
      </c>
      <c r="B258">
        <v>45.403738585314102</v>
      </c>
      <c r="C258">
        <v>-8.4037385853141018</v>
      </c>
      <c r="D258">
        <f t="shared" si="38"/>
        <v>8.4037385853141018</v>
      </c>
      <c r="E258">
        <f>D258/'Goods review'!B233</f>
        <v>0.2271280698733541</v>
      </c>
      <c r="F258">
        <f t="shared" si="39"/>
        <v>70.622822210297059</v>
      </c>
      <c r="G258">
        <f t="shared" si="40"/>
        <v>305.00994117619905</v>
      </c>
      <c r="J258">
        <v>46.300000000000004</v>
      </c>
      <c r="K258">
        <v>37</v>
      </c>
      <c r="S258" s="1">
        <v>40</v>
      </c>
      <c r="T258" s="1">
        <v>1</v>
      </c>
      <c r="U258" s="1">
        <v>5</v>
      </c>
      <c r="V258" s="1">
        <v>10</v>
      </c>
      <c r="W258">
        <f t="shared" si="31"/>
        <v>1</v>
      </c>
      <c r="X258">
        <f t="shared" si="32"/>
        <v>25</v>
      </c>
      <c r="Y258">
        <f t="shared" si="33"/>
        <v>100</v>
      </c>
      <c r="Z258">
        <f t="shared" si="34"/>
        <v>5</v>
      </c>
      <c r="AA258">
        <f t="shared" si="35"/>
        <v>10</v>
      </c>
      <c r="AB258">
        <f t="shared" si="36"/>
        <v>50</v>
      </c>
      <c r="AC258">
        <f t="shared" si="37"/>
        <v>24.723059441184123</v>
      </c>
    </row>
    <row r="259" spans="1:29" x14ac:dyDescent="0.2">
      <c r="A259">
        <v>233</v>
      </c>
      <c r="B259">
        <v>51.629956182782692</v>
      </c>
      <c r="C259">
        <v>-14.629956182782692</v>
      </c>
      <c r="D259">
        <f t="shared" si="38"/>
        <v>14.629956182782692</v>
      </c>
      <c r="E259">
        <f>D259/'Goods review'!B234</f>
        <v>0.39540422115628898</v>
      </c>
      <c r="F259">
        <f t="shared" si="39"/>
        <v>214.03561791014153</v>
      </c>
      <c r="G259">
        <f t="shared" si="40"/>
        <v>38.765785571027543</v>
      </c>
      <c r="J259">
        <v>46.500000000000007</v>
      </c>
      <c r="K259">
        <v>37</v>
      </c>
      <c r="S259" s="1">
        <v>40</v>
      </c>
      <c r="T259" s="1">
        <v>1</v>
      </c>
      <c r="U259" s="1">
        <v>10</v>
      </c>
      <c r="V259" s="1">
        <v>10</v>
      </c>
      <c r="W259">
        <f t="shared" ref="W259:W322" si="41">T259^2</f>
        <v>1</v>
      </c>
      <c r="X259">
        <f t="shared" ref="X259:X322" si="42">U259^2</f>
        <v>100</v>
      </c>
      <c r="Y259">
        <f t="shared" ref="Y259:Y322" si="43">V259^2</f>
        <v>100</v>
      </c>
      <c r="Z259">
        <f t="shared" ref="Z259:Z322" si="44">T259*U259</f>
        <v>10</v>
      </c>
      <c r="AA259">
        <f t="shared" ref="AA259:AA322" si="45">T259*V259</f>
        <v>10</v>
      </c>
      <c r="AB259">
        <f t="shared" ref="AB259:AB322" si="46">U259*V259</f>
        <v>100</v>
      </c>
      <c r="AC259">
        <f t="shared" ref="AC259:AC322" si="47">C284^2</f>
        <v>176.74075291696968</v>
      </c>
    </row>
    <row r="260" spans="1:29" x14ac:dyDescent="0.2">
      <c r="A260">
        <v>234</v>
      </c>
      <c r="B260">
        <v>50.397034107194045</v>
      </c>
      <c r="C260">
        <v>-13.397034107194045</v>
      </c>
      <c r="D260">
        <f t="shared" si="38"/>
        <v>13.397034107194045</v>
      </c>
      <c r="E260">
        <f>D260/'Goods review'!B235</f>
        <v>0.36208200289713638</v>
      </c>
      <c r="F260">
        <f t="shared" si="39"/>
        <v>179.48052286932054</v>
      </c>
      <c r="G260">
        <f t="shared" si="40"/>
        <v>1.5200968444738168</v>
      </c>
      <c r="J260">
        <v>46.7</v>
      </c>
      <c r="K260">
        <v>37</v>
      </c>
      <c r="S260" s="1">
        <v>40</v>
      </c>
      <c r="T260" s="1">
        <v>1</v>
      </c>
      <c r="U260" s="1">
        <v>10</v>
      </c>
      <c r="V260" s="1">
        <v>10</v>
      </c>
      <c r="W260">
        <f t="shared" si="41"/>
        <v>1</v>
      </c>
      <c r="X260">
        <f t="shared" si="42"/>
        <v>100</v>
      </c>
      <c r="Y260">
        <f t="shared" si="43"/>
        <v>100</v>
      </c>
      <c r="Z260">
        <f t="shared" si="44"/>
        <v>10</v>
      </c>
      <c r="AA260">
        <f t="shared" si="45"/>
        <v>10</v>
      </c>
      <c r="AB260">
        <f t="shared" si="46"/>
        <v>100</v>
      </c>
      <c r="AC260">
        <f t="shared" si="47"/>
        <v>176.74075291696968</v>
      </c>
    </row>
    <row r="261" spans="1:29" x14ac:dyDescent="0.2">
      <c r="A261">
        <v>235</v>
      </c>
      <c r="B261">
        <v>49.965524342156037</v>
      </c>
      <c r="C261">
        <v>-12.965524342156037</v>
      </c>
      <c r="D261">
        <f t="shared" si="38"/>
        <v>12.965524342156037</v>
      </c>
      <c r="E261">
        <f>D261/'Goods review'!B236</f>
        <v>0.35041957681502806</v>
      </c>
      <c r="F261">
        <f t="shared" si="39"/>
        <v>168.10482146704075</v>
      </c>
      <c r="G261">
        <f t="shared" si="40"/>
        <v>0.18620067732315704</v>
      </c>
      <c r="J261">
        <v>46.900000000000006</v>
      </c>
      <c r="K261">
        <v>37</v>
      </c>
      <c r="S261" s="1">
        <v>40</v>
      </c>
      <c r="T261" s="1">
        <v>1</v>
      </c>
      <c r="U261" s="1">
        <v>8</v>
      </c>
      <c r="V261" s="1">
        <v>9</v>
      </c>
      <c r="W261">
        <f t="shared" si="41"/>
        <v>1</v>
      </c>
      <c r="X261">
        <f t="shared" si="42"/>
        <v>64</v>
      </c>
      <c r="Y261">
        <f t="shared" si="43"/>
        <v>81</v>
      </c>
      <c r="Z261">
        <f t="shared" si="44"/>
        <v>8</v>
      </c>
      <c r="AA261">
        <f t="shared" si="45"/>
        <v>9</v>
      </c>
      <c r="AB261">
        <f t="shared" si="46"/>
        <v>72</v>
      </c>
      <c r="AC261">
        <f t="shared" si="47"/>
        <v>49.959033170143435</v>
      </c>
    </row>
    <row r="262" spans="1:29" x14ac:dyDescent="0.2">
      <c r="A262">
        <v>236</v>
      </c>
      <c r="B262">
        <v>44.60232627476347</v>
      </c>
      <c r="C262">
        <v>-7.6023262747634703</v>
      </c>
      <c r="D262">
        <f t="shared" si="38"/>
        <v>7.6023262747634703</v>
      </c>
      <c r="E262">
        <f>D262/'Goods review'!B237</f>
        <v>0.20546827769631001</v>
      </c>
      <c r="F262">
        <f t="shared" si="39"/>
        <v>57.795364787959024</v>
      </c>
      <c r="G262">
        <f t="shared" si="40"/>
        <v>28.763893510083363</v>
      </c>
      <c r="J262">
        <v>47.1</v>
      </c>
      <c r="K262">
        <v>37</v>
      </c>
      <c r="S262" s="1">
        <v>40</v>
      </c>
      <c r="T262" s="1">
        <v>1</v>
      </c>
      <c r="U262" s="1">
        <v>9</v>
      </c>
      <c r="V262" s="1">
        <v>5</v>
      </c>
      <c r="W262">
        <f t="shared" si="41"/>
        <v>1</v>
      </c>
      <c r="X262">
        <f t="shared" si="42"/>
        <v>81</v>
      </c>
      <c r="Y262">
        <f t="shared" si="43"/>
        <v>25</v>
      </c>
      <c r="Z262">
        <f t="shared" si="44"/>
        <v>9</v>
      </c>
      <c r="AA262">
        <f t="shared" si="45"/>
        <v>5</v>
      </c>
      <c r="AB262">
        <f t="shared" si="46"/>
        <v>45</v>
      </c>
      <c r="AC262">
        <f t="shared" si="47"/>
        <v>8.1613827926707803</v>
      </c>
    </row>
    <row r="263" spans="1:29" x14ac:dyDescent="0.2">
      <c r="A263">
        <v>237</v>
      </c>
      <c r="B263">
        <v>41.704972358548176</v>
      </c>
      <c r="C263">
        <v>-3.7049723585481757</v>
      </c>
      <c r="D263">
        <f t="shared" si="38"/>
        <v>3.7049723585481757</v>
      </c>
      <c r="E263">
        <f>D263/'Goods review'!B238</f>
        <v>9.7499272593373043E-2</v>
      </c>
      <c r="F263">
        <f t="shared" si="39"/>
        <v>13.726820177606033</v>
      </c>
      <c r="G263">
        <f t="shared" si="40"/>
        <v>15.189367548238694</v>
      </c>
      <c r="J263">
        <v>47.300000000000004</v>
      </c>
      <c r="K263">
        <v>38</v>
      </c>
      <c r="S263" s="1">
        <v>40</v>
      </c>
      <c r="T263" s="1">
        <v>0</v>
      </c>
      <c r="U263" s="1">
        <v>5</v>
      </c>
      <c r="V263" s="1">
        <v>9</v>
      </c>
      <c r="W263">
        <f t="shared" si="41"/>
        <v>0</v>
      </c>
      <c r="X263">
        <f t="shared" si="42"/>
        <v>25</v>
      </c>
      <c r="Y263">
        <f t="shared" si="43"/>
        <v>81</v>
      </c>
      <c r="Z263">
        <f t="shared" si="44"/>
        <v>0</v>
      </c>
      <c r="AA263">
        <f t="shared" si="45"/>
        <v>0</v>
      </c>
      <c r="AB263">
        <f t="shared" si="46"/>
        <v>45</v>
      </c>
      <c r="AC263">
        <f t="shared" si="47"/>
        <v>31.378544911255144</v>
      </c>
    </row>
    <row r="264" spans="1:29" x14ac:dyDescent="0.2">
      <c r="A264">
        <v>238</v>
      </c>
      <c r="B264">
        <v>37.727208130324172</v>
      </c>
      <c r="C264">
        <v>0.27279186967582802</v>
      </c>
      <c r="D264">
        <f t="shared" si="38"/>
        <v>0.27279186967582802</v>
      </c>
      <c r="E264">
        <f>D264/'Goods review'!B239</f>
        <v>7.1787334125217898E-3</v>
      </c>
      <c r="F264">
        <f t="shared" si="39"/>
        <v>7.4415404161233947E-2</v>
      </c>
      <c r="G264">
        <f t="shared" si="40"/>
        <v>15.822608255338505</v>
      </c>
      <c r="J264">
        <v>47.500000000000007</v>
      </c>
      <c r="K264">
        <v>38</v>
      </c>
      <c r="S264" s="1">
        <v>40</v>
      </c>
      <c r="T264" s="1">
        <v>1</v>
      </c>
      <c r="U264" s="1">
        <v>8</v>
      </c>
      <c r="V264" s="1">
        <v>4</v>
      </c>
      <c r="W264">
        <f t="shared" si="41"/>
        <v>1</v>
      </c>
      <c r="X264">
        <f t="shared" si="42"/>
        <v>64</v>
      </c>
      <c r="Y264">
        <f t="shared" si="43"/>
        <v>16</v>
      </c>
      <c r="Z264">
        <f t="shared" si="44"/>
        <v>8</v>
      </c>
      <c r="AA264">
        <f t="shared" si="45"/>
        <v>4</v>
      </c>
      <c r="AB264">
        <f t="shared" si="46"/>
        <v>32</v>
      </c>
      <c r="AC264">
        <f t="shared" si="47"/>
        <v>55.035613424580255</v>
      </c>
    </row>
    <row r="265" spans="1:29" x14ac:dyDescent="0.2">
      <c r="A265">
        <v>239</v>
      </c>
      <c r="B265">
        <v>48.301092501529389</v>
      </c>
      <c r="C265">
        <v>-10.301092501529389</v>
      </c>
      <c r="D265">
        <f t="shared" si="38"/>
        <v>10.301092501529389</v>
      </c>
      <c r="E265">
        <f>D265/'Goods review'!B240</f>
        <v>0.27108138161919443</v>
      </c>
      <c r="F265">
        <f t="shared" si="39"/>
        <v>106.11250672506502</v>
      </c>
      <c r="G265">
        <f t="shared" si="40"/>
        <v>111.80703069561795</v>
      </c>
      <c r="J265">
        <v>47.7</v>
      </c>
      <c r="K265">
        <v>38</v>
      </c>
      <c r="S265" s="1">
        <v>40</v>
      </c>
      <c r="T265" s="1">
        <v>1</v>
      </c>
      <c r="U265" s="1">
        <v>9</v>
      </c>
      <c r="V265" s="1">
        <v>10</v>
      </c>
      <c r="W265">
        <f t="shared" si="41"/>
        <v>1</v>
      </c>
      <c r="X265">
        <f t="shared" si="42"/>
        <v>81</v>
      </c>
      <c r="Y265">
        <f t="shared" si="43"/>
        <v>100</v>
      </c>
      <c r="Z265">
        <f t="shared" si="44"/>
        <v>9</v>
      </c>
      <c r="AA265">
        <f t="shared" si="45"/>
        <v>10</v>
      </c>
      <c r="AB265">
        <f t="shared" si="46"/>
        <v>90</v>
      </c>
      <c r="AC265">
        <f t="shared" si="47"/>
        <v>135.25588081344537</v>
      </c>
    </row>
    <row r="266" spans="1:29" x14ac:dyDescent="0.2">
      <c r="A266">
        <v>240</v>
      </c>
      <c r="B266">
        <v>51.629956182782692</v>
      </c>
      <c r="C266">
        <v>-13.629956182782692</v>
      </c>
      <c r="D266">
        <f t="shared" si="38"/>
        <v>13.629956182782692</v>
      </c>
      <c r="E266">
        <f>D266/'Goods review'!B241</f>
        <v>0.3586830574416498</v>
      </c>
      <c r="F266">
        <f t="shared" si="39"/>
        <v>185.77570554457614</v>
      </c>
      <c r="G266">
        <f t="shared" si="40"/>
        <v>11.081333408367291</v>
      </c>
      <c r="J266">
        <v>47.900000000000006</v>
      </c>
      <c r="K266">
        <v>38</v>
      </c>
      <c r="S266" s="1">
        <v>40</v>
      </c>
      <c r="T266" s="1">
        <v>1</v>
      </c>
      <c r="U266" s="1">
        <v>6</v>
      </c>
      <c r="V266" s="1">
        <v>9</v>
      </c>
      <c r="W266">
        <f t="shared" si="41"/>
        <v>1</v>
      </c>
      <c r="X266">
        <f t="shared" si="42"/>
        <v>36</v>
      </c>
      <c r="Y266">
        <f t="shared" si="43"/>
        <v>81</v>
      </c>
      <c r="Z266">
        <f t="shared" si="44"/>
        <v>6</v>
      </c>
      <c r="AA266">
        <f t="shared" si="45"/>
        <v>9</v>
      </c>
      <c r="AB266">
        <f t="shared" si="46"/>
        <v>54</v>
      </c>
      <c r="AC266">
        <f t="shared" si="47"/>
        <v>13.98241493086503</v>
      </c>
    </row>
    <row r="267" spans="1:29" x14ac:dyDescent="0.2">
      <c r="A267">
        <v>241</v>
      </c>
      <c r="B267">
        <v>43.307796979649439</v>
      </c>
      <c r="C267">
        <v>-5.3077969796494386</v>
      </c>
      <c r="D267">
        <f t="shared" si="38"/>
        <v>5.3077969796494386</v>
      </c>
      <c r="E267">
        <f>D267/'Goods review'!B242</f>
        <v>0.13967886788551154</v>
      </c>
      <c r="F267">
        <f t="shared" si="39"/>
        <v>28.172708777175703</v>
      </c>
      <c r="G267">
        <f t="shared" si="40"/>
        <v>69.25833380229551</v>
      </c>
      <c r="J267">
        <v>48.1</v>
      </c>
      <c r="K267">
        <v>38</v>
      </c>
      <c r="S267" s="1">
        <v>40</v>
      </c>
      <c r="T267" s="1">
        <v>0</v>
      </c>
      <c r="U267" s="1">
        <v>5</v>
      </c>
      <c r="V267" s="1">
        <v>10</v>
      </c>
      <c r="W267">
        <f t="shared" si="41"/>
        <v>0</v>
      </c>
      <c r="X267">
        <f t="shared" si="42"/>
        <v>25</v>
      </c>
      <c r="Y267">
        <f t="shared" si="43"/>
        <v>100</v>
      </c>
      <c r="Z267">
        <f t="shared" si="44"/>
        <v>0</v>
      </c>
      <c r="AA267">
        <f t="shared" si="45"/>
        <v>0</v>
      </c>
      <c r="AB267">
        <f t="shared" si="46"/>
        <v>50</v>
      </c>
      <c r="AC267">
        <f t="shared" si="47"/>
        <v>7.3132473315159654</v>
      </c>
    </row>
    <row r="268" spans="1:29" x14ac:dyDescent="0.2">
      <c r="A268">
        <v>242</v>
      </c>
      <c r="B268">
        <v>44.972228820276086</v>
      </c>
      <c r="C268">
        <v>-5.9722288202760865</v>
      </c>
      <c r="D268">
        <f t="shared" si="38"/>
        <v>5.9722288202760865</v>
      </c>
      <c r="E268">
        <f>D268/'Goods review'!B243</f>
        <v>0.15313407231477144</v>
      </c>
      <c r="F268">
        <f t="shared" si="39"/>
        <v>35.667517081736293</v>
      </c>
      <c r="G268">
        <f t="shared" si="40"/>
        <v>0.44146967083851518</v>
      </c>
      <c r="J268">
        <v>48.300000000000004</v>
      </c>
      <c r="K268">
        <v>39</v>
      </c>
      <c r="S268" s="1">
        <v>40</v>
      </c>
      <c r="T268" s="1">
        <v>1</v>
      </c>
      <c r="U268" s="1">
        <v>10</v>
      </c>
      <c r="V268" s="1">
        <v>10</v>
      </c>
      <c r="W268">
        <f t="shared" si="41"/>
        <v>1</v>
      </c>
      <c r="X268">
        <f t="shared" si="42"/>
        <v>100</v>
      </c>
      <c r="Y268">
        <f t="shared" si="43"/>
        <v>100</v>
      </c>
      <c r="Z268">
        <f t="shared" si="44"/>
        <v>10</v>
      </c>
      <c r="AA268">
        <f t="shared" si="45"/>
        <v>10</v>
      </c>
      <c r="AB268">
        <f t="shared" si="46"/>
        <v>100</v>
      </c>
      <c r="AC268">
        <f t="shared" si="47"/>
        <v>176.74075291696968</v>
      </c>
    </row>
    <row r="269" spans="1:29" x14ac:dyDescent="0.2">
      <c r="A269">
        <v>243</v>
      </c>
      <c r="B269">
        <v>41.643365139022791</v>
      </c>
      <c r="C269">
        <v>-2.6433651390227908</v>
      </c>
      <c r="D269">
        <f t="shared" si="38"/>
        <v>2.6433651390227908</v>
      </c>
      <c r="E269">
        <f>D269/'Goods review'!B244</f>
        <v>6.7778593308276694E-2</v>
      </c>
      <c r="F269">
        <f t="shared" si="39"/>
        <v>6.9873792582009777</v>
      </c>
      <c r="G269">
        <f t="shared" si="40"/>
        <v>11.081333408367243</v>
      </c>
      <c r="J269">
        <v>48.500000000000007</v>
      </c>
      <c r="K269">
        <v>39</v>
      </c>
      <c r="S269" s="1">
        <v>41</v>
      </c>
      <c r="T269" s="1">
        <v>1</v>
      </c>
      <c r="U269" s="1">
        <v>6</v>
      </c>
      <c r="V269" s="1">
        <v>9</v>
      </c>
      <c r="W269">
        <f t="shared" si="41"/>
        <v>1</v>
      </c>
      <c r="X269">
        <f t="shared" si="42"/>
        <v>36</v>
      </c>
      <c r="Y269">
        <f t="shared" si="43"/>
        <v>81</v>
      </c>
      <c r="Z269">
        <f t="shared" si="44"/>
        <v>6</v>
      </c>
      <c r="AA269">
        <f t="shared" si="45"/>
        <v>9</v>
      </c>
      <c r="AB269">
        <f t="shared" si="46"/>
        <v>54</v>
      </c>
      <c r="AC269">
        <f t="shared" si="47"/>
        <v>7.5038014414901371</v>
      </c>
    </row>
    <row r="270" spans="1:29" x14ac:dyDescent="0.2">
      <c r="A270">
        <v>244</v>
      </c>
      <c r="B270">
        <v>48.301092501529389</v>
      </c>
      <c r="C270">
        <v>-9.3010925015293893</v>
      </c>
      <c r="D270">
        <f t="shared" si="38"/>
        <v>9.3010925015293893</v>
      </c>
      <c r="E270">
        <f>D270/'Goods review'!B245</f>
        <v>0.2384895513212664</v>
      </c>
      <c r="F270">
        <f t="shared" si="39"/>
        <v>86.510321722006239</v>
      </c>
      <c r="G270">
        <f t="shared" si="40"/>
        <v>44.325333633469072</v>
      </c>
      <c r="J270">
        <v>48.7</v>
      </c>
      <c r="K270">
        <v>39</v>
      </c>
      <c r="S270" s="1">
        <v>41</v>
      </c>
      <c r="T270" s="1">
        <v>0</v>
      </c>
      <c r="U270" s="1">
        <v>7</v>
      </c>
      <c r="V270" s="1">
        <v>7</v>
      </c>
      <c r="W270">
        <f t="shared" si="41"/>
        <v>0</v>
      </c>
      <c r="X270">
        <f t="shared" si="42"/>
        <v>49</v>
      </c>
      <c r="Y270">
        <f t="shared" si="43"/>
        <v>49</v>
      </c>
      <c r="Z270">
        <f t="shared" si="44"/>
        <v>0</v>
      </c>
      <c r="AA270">
        <f t="shared" si="45"/>
        <v>0</v>
      </c>
      <c r="AB270">
        <f t="shared" si="46"/>
        <v>49</v>
      </c>
      <c r="AC270">
        <f t="shared" si="47"/>
        <v>82.219550847699907</v>
      </c>
    </row>
    <row r="271" spans="1:29" x14ac:dyDescent="0.2">
      <c r="A271">
        <v>245</v>
      </c>
      <c r="B271">
        <v>35.04724499604157</v>
      </c>
      <c r="C271">
        <v>3.9527550039584298</v>
      </c>
      <c r="D271">
        <f t="shared" si="38"/>
        <v>3.9527550039584298</v>
      </c>
      <c r="E271">
        <f>D271/'Goods review'!B246</f>
        <v>0.10135269240919051</v>
      </c>
      <c r="F271">
        <f t="shared" si="39"/>
        <v>15.624272121318407</v>
      </c>
      <c r="G271">
        <f t="shared" si="40"/>
        <v>175.66447369872569</v>
      </c>
      <c r="J271">
        <v>48.900000000000006</v>
      </c>
      <c r="K271">
        <v>39</v>
      </c>
      <c r="S271" s="1">
        <v>41</v>
      </c>
      <c r="T271" s="1">
        <v>1</v>
      </c>
      <c r="U271" s="1">
        <v>10</v>
      </c>
      <c r="V271" s="1">
        <v>4</v>
      </c>
      <c r="W271">
        <f t="shared" si="41"/>
        <v>1</v>
      </c>
      <c r="X271">
        <f t="shared" si="42"/>
        <v>100</v>
      </c>
      <c r="Y271">
        <f t="shared" si="43"/>
        <v>16</v>
      </c>
      <c r="Z271">
        <f t="shared" si="44"/>
        <v>10</v>
      </c>
      <c r="AA271">
        <f t="shared" si="45"/>
        <v>4</v>
      </c>
      <c r="AB271">
        <f t="shared" si="46"/>
        <v>40</v>
      </c>
      <c r="AC271">
        <f t="shared" si="47"/>
        <v>25.905407194096963</v>
      </c>
    </row>
    <row r="272" spans="1:29" x14ac:dyDescent="0.2">
      <c r="A272">
        <v>246</v>
      </c>
      <c r="B272">
        <v>34.028441903558246</v>
      </c>
      <c r="C272">
        <v>4.9715580964417541</v>
      </c>
      <c r="D272">
        <f t="shared" si="38"/>
        <v>4.9715580964417541</v>
      </c>
      <c r="E272">
        <f>D272/'Goods review'!B247</f>
        <v>0.12747584862671163</v>
      </c>
      <c r="F272">
        <f t="shared" si="39"/>
        <v>24.716389906295557</v>
      </c>
      <c r="G272">
        <f t="shared" si="40"/>
        <v>1.0379597412535848</v>
      </c>
      <c r="J272">
        <v>49.1</v>
      </c>
      <c r="K272">
        <v>39</v>
      </c>
      <c r="S272" s="1">
        <v>41</v>
      </c>
      <c r="T272" s="1">
        <v>0</v>
      </c>
      <c r="U272" s="1">
        <v>5</v>
      </c>
      <c r="V272" s="1">
        <v>8</v>
      </c>
      <c r="W272">
        <f t="shared" si="41"/>
        <v>0</v>
      </c>
      <c r="X272">
        <f t="shared" si="42"/>
        <v>25</v>
      </c>
      <c r="Y272">
        <f t="shared" si="43"/>
        <v>64</v>
      </c>
      <c r="Z272">
        <f t="shared" si="44"/>
        <v>0</v>
      </c>
      <c r="AA272">
        <f t="shared" si="45"/>
        <v>0</v>
      </c>
      <c r="AB272">
        <f t="shared" si="46"/>
        <v>40</v>
      </c>
      <c r="AC272">
        <f t="shared" si="47"/>
        <v>90.231180856899414</v>
      </c>
    </row>
    <row r="273" spans="1:29" x14ac:dyDescent="0.2">
      <c r="A273">
        <v>247</v>
      </c>
      <c r="B273">
        <v>50.397034107194045</v>
      </c>
      <c r="C273">
        <v>-11.397034107194045</v>
      </c>
      <c r="D273">
        <f t="shared" si="38"/>
        <v>11.397034107194045</v>
      </c>
      <c r="E273">
        <f>D273/'Goods review'!B248</f>
        <v>0.2922316437742063</v>
      </c>
      <c r="F273">
        <f t="shared" si="39"/>
        <v>129.89238644054436</v>
      </c>
      <c r="G273">
        <f t="shared" si="40"/>
        <v>267.9308107289267</v>
      </c>
      <c r="J273">
        <v>49.300000000000004</v>
      </c>
      <c r="K273">
        <v>39</v>
      </c>
      <c r="S273" s="1">
        <v>41</v>
      </c>
      <c r="T273" s="1">
        <v>0</v>
      </c>
      <c r="U273" s="1">
        <v>4</v>
      </c>
      <c r="V273" s="1">
        <v>10</v>
      </c>
      <c r="W273">
        <f t="shared" si="41"/>
        <v>0</v>
      </c>
      <c r="X273">
        <f t="shared" si="42"/>
        <v>16</v>
      </c>
      <c r="Y273">
        <f t="shared" si="43"/>
        <v>100</v>
      </c>
      <c r="Z273">
        <f t="shared" si="44"/>
        <v>0</v>
      </c>
      <c r="AA273">
        <f t="shared" si="45"/>
        <v>0</v>
      </c>
      <c r="AB273">
        <f t="shared" si="46"/>
        <v>40</v>
      </c>
      <c r="AC273">
        <f t="shared" si="47"/>
        <v>28.823299129241587</v>
      </c>
    </row>
    <row r="274" spans="1:29" x14ac:dyDescent="0.2">
      <c r="A274">
        <v>248</v>
      </c>
      <c r="B274">
        <v>27.370714541051644</v>
      </c>
      <c r="C274">
        <v>11.629285458948356</v>
      </c>
      <c r="D274">
        <f t="shared" si="38"/>
        <v>11.629285458948356</v>
      </c>
      <c r="E274">
        <f>D274/'Goods review'!B249</f>
        <v>0.29818680663970143</v>
      </c>
      <c r="F274">
        <f t="shared" si="39"/>
        <v>135.24028028570768</v>
      </c>
      <c r="G274">
        <f t="shared" si="40"/>
        <v>530.21139276211238</v>
      </c>
      <c r="J274">
        <v>49.500000000000007</v>
      </c>
      <c r="K274">
        <v>39</v>
      </c>
      <c r="S274" s="1">
        <v>41</v>
      </c>
      <c r="T274" s="1">
        <v>0</v>
      </c>
      <c r="U274" s="1">
        <v>4</v>
      </c>
      <c r="V274" s="1">
        <v>8</v>
      </c>
      <c r="W274">
        <f t="shared" si="41"/>
        <v>0</v>
      </c>
      <c r="X274">
        <f t="shared" si="42"/>
        <v>16</v>
      </c>
      <c r="Y274">
        <f t="shared" si="43"/>
        <v>64</v>
      </c>
      <c r="Z274">
        <f t="shared" si="44"/>
        <v>0</v>
      </c>
      <c r="AA274">
        <f t="shared" si="45"/>
        <v>0</v>
      </c>
      <c r="AB274">
        <f t="shared" si="46"/>
        <v>32</v>
      </c>
      <c r="AC274">
        <f t="shared" si="47"/>
        <v>124.62242183204953</v>
      </c>
    </row>
    <row r="275" spans="1:29" x14ac:dyDescent="0.2">
      <c r="A275">
        <v>249</v>
      </c>
      <c r="B275">
        <v>45.835248350352103</v>
      </c>
      <c r="C275">
        <v>-6.8352483503521029</v>
      </c>
      <c r="D275">
        <f t="shared" si="38"/>
        <v>6.8352483503521029</v>
      </c>
      <c r="E275">
        <f>D275/'Goods review'!B250</f>
        <v>0.17526277821415648</v>
      </c>
      <c r="F275">
        <f t="shared" si="39"/>
        <v>46.720620010991141</v>
      </c>
      <c r="G275">
        <f t="shared" si="40"/>
        <v>340.93900879479969</v>
      </c>
      <c r="J275">
        <v>49.7</v>
      </c>
      <c r="K275">
        <v>39</v>
      </c>
      <c r="S275" s="1">
        <v>41</v>
      </c>
      <c r="T275" s="1">
        <v>1</v>
      </c>
      <c r="U275" s="1">
        <v>9</v>
      </c>
      <c r="V275" s="1">
        <v>10</v>
      </c>
      <c r="W275">
        <f t="shared" si="41"/>
        <v>1</v>
      </c>
      <c r="X275">
        <f t="shared" si="42"/>
        <v>81</v>
      </c>
      <c r="Y275">
        <f t="shared" si="43"/>
        <v>100</v>
      </c>
      <c r="Z275">
        <f t="shared" si="44"/>
        <v>9</v>
      </c>
      <c r="AA275">
        <f t="shared" si="45"/>
        <v>10</v>
      </c>
      <c r="AB275">
        <f t="shared" si="46"/>
        <v>90</v>
      </c>
      <c r="AC275">
        <f t="shared" si="47"/>
        <v>112.99596844787999</v>
      </c>
    </row>
    <row r="276" spans="1:29" x14ac:dyDescent="0.2">
      <c r="A276">
        <v>250</v>
      </c>
      <c r="B276">
        <v>49.965524342156037</v>
      </c>
      <c r="C276">
        <v>-10.965524342156037</v>
      </c>
      <c r="D276">
        <f t="shared" si="38"/>
        <v>10.965524342156037</v>
      </c>
      <c r="E276">
        <f>D276/'Goods review'!B251</f>
        <v>0.28116729082451375</v>
      </c>
      <c r="F276">
        <f t="shared" si="39"/>
        <v>120.24272409841659</v>
      </c>
      <c r="G276">
        <f t="shared" si="40"/>
        <v>17.059179768471974</v>
      </c>
      <c r="J276">
        <v>49.900000000000006</v>
      </c>
      <c r="K276">
        <v>39</v>
      </c>
      <c r="S276" s="1">
        <v>42</v>
      </c>
      <c r="T276" s="1">
        <v>1</v>
      </c>
      <c r="U276" s="1">
        <v>10</v>
      </c>
      <c r="V276" s="1">
        <v>9</v>
      </c>
      <c r="W276">
        <f t="shared" si="41"/>
        <v>1</v>
      </c>
      <c r="X276">
        <f t="shared" si="42"/>
        <v>100</v>
      </c>
      <c r="Y276">
        <f t="shared" si="43"/>
        <v>81</v>
      </c>
      <c r="Z276">
        <f t="shared" si="44"/>
        <v>10</v>
      </c>
      <c r="AA276">
        <f t="shared" si="45"/>
        <v>9</v>
      </c>
      <c r="AB276">
        <f t="shared" si="46"/>
        <v>90</v>
      </c>
      <c r="AC276">
        <f t="shared" si="47"/>
        <v>70.510181797380099</v>
      </c>
    </row>
    <row r="277" spans="1:29" x14ac:dyDescent="0.2">
      <c r="A277">
        <v>251</v>
      </c>
      <c r="B277">
        <v>39.177520987845504</v>
      </c>
      <c r="C277">
        <v>-0.17752098784550441</v>
      </c>
      <c r="D277">
        <f t="shared" si="38"/>
        <v>0.17752098784550441</v>
      </c>
      <c r="E277">
        <f>D277/'Goods review'!B252</f>
        <v>4.5518202011667801E-3</v>
      </c>
      <c r="F277">
        <f t="shared" si="39"/>
        <v>3.1513701125643723E-2</v>
      </c>
      <c r="G277">
        <f t="shared" si="40"/>
        <v>116.38101637261531</v>
      </c>
      <c r="J277">
        <v>50.1</v>
      </c>
      <c r="K277">
        <v>39</v>
      </c>
      <c r="S277" s="1">
        <v>42</v>
      </c>
      <c r="T277" s="1">
        <v>0</v>
      </c>
      <c r="U277" s="1">
        <v>4</v>
      </c>
      <c r="V277" s="1">
        <v>10</v>
      </c>
      <c r="W277">
        <f t="shared" si="41"/>
        <v>0</v>
      </c>
      <c r="X277">
        <f t="shared" si="42"/>
        <v>16</v>
      </c>
      <c r="Y277">
        <f t="shared" si="43"/>
        <v>100</v>
      </c>
      <c r="Z277">
        <f t="shared" si="44"/>
        <v>0</v>
      </c>
      <c r="AA277">
        <f t="shared" si="45"/>
        <v>0</v>
      </c>
      <c r="AB277">
        <f t="shared" si="46"/>
        <v>40</v>
      </c>
      <c r="AC277">
        <f t="shared" si="47"/>
        <v>40.560766079922573</v>
      </c>
    </row>
    <row r="278" spans="1:29" x14ac:dyDescent="0.2">
      <c r="A278">
        <v>252</v>
      </c>
      <c r="B278">
        <v>40.841952828472159</v>
      </c>
      <c r="C278">
        <v>-0.84195282847215935</v>
      </c>
      <c r="D278">
        <f t="shared" si="38"/>
        <v>0.84195282847215935</v>
      </c>
      <c r="E278">
        <f>D278/'Goods review'!B253</f>
        <v>2.1048820711803983E-2</v>
      </c>
      <c r="F278">
        <f t="shared" si="39"/>
        <v>0.7088845653722694</v>
      </c>
      <c r="G278">
        <f t="shared" si="40"/>
        <v>0.44146967083852462</v>
      </c>
      <c r="J278">
        <v>50.300000000000004</v>
      </c>
      <c r="K278">
        <v>40</v>
      </c>
      <c r="S278" s="1">
        <v>42</v>
      </c>
      <c r="T278" s="1">
        <v>1</v>
      </c>
      <c r="U278" s="1">
        <v>9</v>
      </c>
      <c r="V278" s="1">
        <v>8</v>
      </c>
      <c r="W278">
        <f t="shared" si="41"/>
        <v>1</v>
      </c>
      <c r="X278">
        <f t="shared" si="42"/>
        <v>81</v>
      </c>
      <c r="Y278">
        <f t="shared" si="43"/>
        <v>64</v>
      </c>
      <c r="Z278">
        <f t="shared" si="44"/>
        <v>9</v>
      </c>
      <c r="AA278">
        <f t="shared" si="45"/>
        <v>8</v>
      </c>
      <c r="AB278">
        <f t="shared" si="46"/>
        <v>72</v>
      </c>
      <c r="AC278">
        <f t="shared" si="47"/>
        <v>14.709129908878527</v>
      </c>
    </row>
    <row r="279" spans="1:29" x14ac:dyDescent="0.2">
      <c r="A279">
        <v>253</v>
      </c>
      <c r="B279">
        <v>53.29438802340934</v>
      </c>
      <c r="C279">
        <v>-13.29438802340934</v>
      </c>
      <c r="D279">
        <f t="shared" si="38"/>
        <v>13.29438802340934</v>
      </c>
      <c r="E279">
        <f>D279/'Goods review'!B254</f>
        <v>0.33235970058523351</v>
      </c>
      <c r="F279">
        <f t="shared" si="39"/>
        <v>176.74075291696968</v>
      </c>
      <c r="G279">
        <f t="shared" si="40"/>
        <v>155.06314228411017</v>
      </c>
      <c r="J279">
        <v>50.500000000000007</v>
      </c>
      <c r="K279">
        <v>40</v>
      </c>
      <c r="S279" s="1">
        <v>42</v>
      </c>
      <c r="T279" s="1">
        <v>1</v>
      </c>
      <c r="U279" s="1">
        <v>8</v>
      </c>
      <c r="V279" s="1">
        <v>10</v>
      </c>
      <c r="W279">
        <f t="shared" si="41"/>
        <v>1</v>
      </c>
      <c r="X279">
        <f t="shared" si="42"/>
        <v>64</v>
      </c>
      <c r="Y279">
        <f t="shared" si="43"/>
        <v>100</v>
      </c>
      <c r="Z279">
        <f t="shared" si="44"/>
        <v>8</v>
      </c>
      <c r="AA279">
        <f t="shared" si="45"/>
        <v>10</v>
      </c>
      <c r="AB279">
        <f t="shared" si="46"/>
        <v>80</v>
      </c>
      <c r="AC279">
        <f t="shared" si="47"/>
        <v>63.449578045480365</v>
      </c>
    </row>
    <row r="280" spans="1:29" x14ac:dyDescent="0.2">
      <c r="A280">
        <v>254</v>
      </c>
      <c r="B280">
        <v>43.739306744687447</v>
      </c>
      <c r="C280">
        <v>-3.7393067446874468</v>
      </c>
      <c r="D280">
        <f t="shared" si="38"/>
        <v>3.7393067446874468</v>
      </c>
      <c r="E280">
        <f>D280/'Goods review'!B255</f>
        <v>9.3482668617186168E-2</v>
      </c>
      <c r="F280">
        <f t="shared" si="39"/>
        <v>13.98241493086503</v>
      </c>
      <c r="G280">
        <f t="shared" si="40"/>
        <v>91.29957824298161</v>
      </c>
      <c r="J280">
        <v>50.7</v>
      </c>
      <c r="K280">
        <v>40</v>
      </c>
      <c r="S280" s="1">
        <v>42</v>
      </c>
      <c r="T280" s="1">
        <v>1</v>
      </c>
      <c r="U280" s="1">
        <v>10</v>
      </c>
      <c r="V280" s="1">
        <v>10</v>
      </c>
      <c r="W280">
        <f t="shared" si="41"/>
        <v>1</v>
      </c>
      <c r="X280">
        <f t="shared" si="42"/>
        <v>100</v>
      </c>
      <c r="Y280">
        <f t="shared" si="43"/>
        <v>100</v>
      </c>
      <c r="Z280">
        <f t="shared" si="44"/>
        <v>10</v>
      </c>
      <c r="AA280">
        <f t="shared" si="45"/>
        <v>10</v>
      </c>
      <c r="AB280">
        <f t="shared" si="46"/>
        <v>100</v>
      </c>
      <c r="AC280">
        <f t="shared" si="47"/>
        <v>127.56320082333234</v>
      </c>
    </row>
    <row r="281" spans="1:29" x14ac:dyDescent="0.2">
      <c r="A281">
        <v>255</v>
      </c>
      <c r="B281">
        <v>36.711676836668225</v>
      </c>
      <c r="C281">
        <v>3.2883231633317749</v>
      </c>
      <c r="D281">
        <f t="shared" si="38"/>
        <v>3.2883231633317749</v>
      </c>
      <c r="E281">
        <f>D281/'Goods review'!B256</f>
        <v>8.2208079083294375E-2</v>
      </c>
      <c r="F281">
        <f t="shared" si="39"/>
        <v>10.813069226504291</v>
      </c>
      <c r="G281">
        <f t="shared" si="40"/>
        <v>49.387582124086258</v>
      </c>
      <c r="J281">
        <v>50.900000000000006</v>
      </c>
      <c r="K281">
        <v>40</v>
      </c>
      <c r="S281" s="1">
        <v>42</v>
      </c>
      <c r="T281" s="1">
        <v>1</v>
      </c>
      <c r="U281" s="1">
        <v>7</v>
      </c>
      <c r="V281" s="1">
        <v>5</v>
      </c>
      <c r="W281">
        <f t="shared" si="41"/>
        <v>1</v>
      </c>
      <c r="X281">
        <f t="shared" si="42"/>
        <v>49</v>
      </c>
      <c r="Y281">
        <f t="shared" si="43"/>
        <v>25</v>
      </c>
      <c r="Z281">
        <f t="shared" si="44"/>
        <v>7</v>
      </c>
      <c r="AA281">
        <f t="shared" si="45"/>
        <v>5</v>
      </c>
      <c r="AB281">
        <f t="shared" si="46"/>
        <v>35</v>
      </c>
      <c r="AC281">
        <f t="shared" si="47"/>
        <v>67.005309250622119</v>
      </c>
    </row>
    <row r="282" spans="1:29" x14ac:dyDescent="0.2">
      <c r="A282">
        <v>256</v>
      </c>
      <c r="B282">
        <v>43.307796979649439</v>
      </c>
      <c r="C282">
        <v>-3.3077969796494386</v>
      </c>
      <c r="D282">
        <f t="shared" si="38"/>
        <v>3.3077969796494386</v>
      </c>
      <c r="E282">
        <f>D282/'Goods review'!B257</f>
        <v>8.2694924491235972E-2</v>
      </c>
      <c r="F282">
        <f t="shared" si="39"/>
        <v>10.941520858577949</v>
      </c>
      <c r="G282">
        <f t="shared" si="40"/>
        <v>43.508800940642502</v>
      </c>
      <c r="J282">
        <v>51.1</v>
      </c>
      <c r="K282">
        <v>40</v>
      </c>
      <c r="S282" s="1">
        <v>42</v>
      </c>
      <c r="T282" s="1">
        <v>1</v>
      </c>
      <c r="U282" s="1">
        <v>7</v>
      </c>
      <c r="V282" s="1">
        <v>10</v>
      </c>
      <c r="W282">
        <f t="shared" si="41"/>
        <v>1</v>
      </c>
      <c r="X282">
        <f t="shared" si="42"/>
        <v>49</v>
      </c>
      <c r="Y282">
        <f t="shared" si="43"/>
        <v>100</v>
      </c>
      <c r="Z282">
        <f t="shared" si="44"/>
        <v>7</v>
      </c>
      <c r="AA282">
        <f t="shared" si="45"/>
        <v>10</v>
      </c>
      <c r="AB282">
        <f t="shared" si="46"/>
        <v>70</v>
      </c>
      <c r="AC282">
        <f t="shared" si="47"/>
        <v>39.703766712829896</v>
      </c>
    </row>
    <row r="283" spans="1:29" x14ac:dyDescent="0.2">
      <c r="A283">
        <v>257</v>
      </c>
      <c r="B283">
        <v>44.972228820276086</v>
      </c>
      <c r="C283">
        <v>-4.9722288202760865</v>
      </c>
      <c r="D283">
        <f t="shared" si="38"/>
        <v>4.9722288202760865</v>
      </c>
      <c r="E283">
        <f>D283/'Goods review'!B258</f>
        <v>0.12430572050690217</v>
      </c>
      <c r="F283">
        <f t="shared" si="39"/>
        <v>24.723059441184123</v>
      </c>
      <c r="G283">
        <f t="shared" si="40"/>
        <v>2.7703333520918108</v>
      </c>
      <c r="J283">
        <v>51.300000000000004</v>
      </c>
      <c r="K283">
        <v>40</v>
      </c>
      <c r="S283" s="1">
        <v>42</v>
      </c>
      <c r="T283" s="1">
        <v>1</v>
      </c>
      <c r="U283" s="1">
        <v>4</v>
      </c>
      <c r="V283" s="1">
        <v>6</v>
      </c>
      <c r="W283">
        <f t="shared" si="41"/>
        <v>1</v>
      </c>
      <c r="X283">
        <f t="shared" si="42"/>
        <v>16</v>
      </c>
      <c r="Y283">
        <f t="shared" si="43"/>
        <v>36</v>
      </c>
      <c r="Z283">
        <f t="shared" si="44"/>
        <v>4</v>
      </c>
      <c r="AA283">
        <f t="shared" si="45"/>
        <v>6</v>
      </c>
      <c r="AB283">
        <f t="shared" si="46"/>
        <v>24</v>
      </c>
      <c r="AC283">
        <f t="shared" si="47"/>
        <v>105.71168278809489</v>
      </c>
    </row>
    <row r="284" spans="1:29" x14ac:dyDescent="0.2">
      <c r="A284">
        <v>258</v>
      </c>
      <c r="B284">
        <v>53.29438802340934</v>
      </c>
      <c r="C284">
        <v>-13.29438802340934</v>
      </c>
      <c r="D284">
        <f t="shared" ref="D284:D347" si="48" xml:space="preserve"> ABS(C284)</f>
        <v>13.29438802340934</v>
      </c>
      <c r="E284">
        <f>D284/'Goods review'!B259</f>
        <v>0.33235970058523351</v>
      </c>
      <c r="F284">
        <f t="shared" si="39"/>
        <v>176.74075291696968</v>
      </c>
      <c r="G284">
        <f t="shared" si="40"/>
        <v>69.25833380229551</v>
      </c>
      <c r="J284">
        <v>51.500000000000007</v>
      </c>
      <c r="K284">
        <v>40</v>
      </c>
      <c r="S284" s="1">
        <v>42</v>
      </c>
      <c r="T284" s="1">
        <v>1</v>
      </c>
      <c r="U284" s="1">
        <v>5</v>
      </c>
      <c r="V284" s="1">
        <v>10</v>
      </c>
      <c r="W284">
        <f t="shared" si="41"/>
        <v>1</v>
      </c>
      <c r="X284">
        <f t="shared" si="42"/>
        <v>25</v>
      </c>
      <c r="Y284">
        <f t="shared" si="43"/>
        <v>100</v>
      </c>
      <c r="Z284">
        <f t="shared" si="44"/>
        <v>5</v>
      </c>
      <c r="AA284">
        <f t="shared" si="45"/>
        <v>10</v>
      </c>
      <c r="AB284">
        <f t="shared" si="46"/>
        <v>50</v>
      </c>
      <c r="AC284">
        <f t="shared" si="47"/>
        <v>8.8341441600797772</v>
      </c>
    </row>
    <row r="285" spans="1:29" x14ac:dyDescent="0.2">
      <c r="A285">
        <v>259</v>
      </c>
      <c r="B285">
        <v>53.29438802340934</v>
      </c>
      <c r="C285">
        <v>-13.29438802340934</v>
      </c>
      <c r="D285">
        <f t="shared" si="48"/>
        <v>13.29438802340934</v>
      </c>
      <c r="E285">
        <f>D285/'Goods review'!B260</f>
        <v>0.33235970058523351</v>
      </c>
      <c r="F285">
        <f t="shared" ref="F285:F348" si="49">C285^2</f>
        <v>176.74075291696968</v>
      </c>
      <c r="G285">
        <f t="shared" ref="G285:G348" si="50">(C285-C284)^2</f>
        <v>0</v>
      </c>
      <c r="J285">
        <v>51.7</v>
      </c>
      <c r="K285">
        <v>40</v>
      </c>
      <c r="S285" s="1">
        <v>43</v>
      </c>
      <c r="T285" s="1">
        <v>1</v>
      </c>
      <c r="U285" s="1">
        <v>10</v>
      </c>
      <c r="V285" s="1">
        <v>9</v>
      </c>
      <c r="W285">
        <f t="shared" si="41"/>
        <v>1</v>
      </c>
      <c r="X285">
        <f t="shared" si="42"/>
        <v>100</v>
      </c>
      <c r="Y285">
        <f t="shared" si="43"/>
        <v>81</v>
      </c>
      <c r="Z285">
        <f t="shared" si="44"/>
        <v>10</v>
      </c>
      <c r="AA285">
        <f t="shared" si="45"/>
        <v>9</v>
      </c>
      <c r="AB285">
        <f t="shared" si="46"/>
        <v>90</v>
      </c>
      <c r="AC285">
        <f t="shared" si="47"/>
        <v>54.716113582992008</v>
      </c>
    </row>
    <row r="286" spans="1:29" x14ac:dyDescent="0.2">
      <c r="A286">
        <v>260</v>
      </c>
      <c r="B286">
        <v>47.06817042594075</v>
      </c>
      <c r="C286">
        <v>-7.0681704259407496</v>
      </c>
      <c r="D286">
        <f t="shared" si="48"/>
        <v>7.0681704259407496</v>
      </c>
      <c r="E286">
        <f>D286/'Goods review'!B261</f>
        <v>0.17670426064851874</v>
      </c>
      <c r="F286">
        <f t="shared" si="49"/>
        <v>49.959033170143435</v>
      </c>
      <c r="G286">
        <f t="shared" si="50"/>
        <v>38.765785571027543</v>
      </c>
      <c r="J286">
        <v>51.900000000000006</v>
      </c>
      <c r="K286">
        <v>40</v>
      </c>
      <c r="S286" s="1">
        <v>43</v>
      </c>
      <c r="T286" s="1">
        <v>0</v>
      </c>
      <c r="U286" s="1">
        <v>9</v>
      </c>
      <c r="V286" s="1">
        <v>10</v>
      </c>
      <c r="W286">
        <f t="shared" si="41"/>
        <v>0</v>
      </c>
      <c r="X286">
        <f t="shared" si="42"/>
        <v>81</v>
      </c>
      <c r="Y286">
        <f t="shared" si="43"/>
        <v>100</v>
      </c>
      <c r="Z286">
        <f t="shared" si="44"/>
        <v>0</v>
      </c>
      <c r="AA286">
        <f t="shared" si="45"/>
        <v>0</v>
      </c>
      <c r="AB286">
        <f t="shared" si="46"/>
        <v>90</v>
      </c>
      <c r="AC286">
        <f t="shared" si="47"/>
        <v>0.90902061841715842</v>
      </c>
    </row>
    <row r="287" spans="1:29" x14ac:dyDescent="0.2">
      <c r="A287">
        <v>261</v>
      </c>
      <c r="B287">
        <v>37.143186601706233</v>
      </c>
      <c r="C287">
        <v>2.8568133982937667</v>
      </c>
      <c r="D287">
        <f t="shared" si="48"/>
        <v>2.8568133982937667</v>
      </c>
      <c r="E287">
        <f>D287/'Goods review'!B262</f>
        <v>7.1420334957344164E-2</v>
      </c>
      <c r="F287">
        <f t="shared" si="49"/>
        <v>8.1613827926707803</v>
      </c>
      <c r="G287">
        <f t="shared" si="50"/>
        <v>98.505303911316801</v>
      </c>
      <c r="J287">
        <v>52.1</v>
      </c>
      <c r="K287">
        <v>40</v>
      </c>
      <c r="S287" s="1">
        <v>43</v>
      </c>
      <c r="T287" s="1">
        <v>1</v>
      </c>
      <c r="U287" s="1">
        <v>5</v>
      </c>
      <c r="V287" s="1">
        <v>10</v>
      </c>
      <c r="W287">
        <f t="shared" si="41"/>
        <v>1</v>
      </c>
      <c r="X287">
        <f t="shared" si="42"/>
        <v>25</v>
      </c>
      <c r="Y287">
        <f t="shared" si="43"/>
        <v>100</v>
      </c>
      <c r="Z287">
        <f t="shared" si="44"/>
        <v>5</v>
      </c>
      <c r="AA287">
        <f t="shared" si="45"/>
        <v>10</v>
      </c>
      <c r="AB287">
        <f t="shared" si="46"/>
        <v>50</v>
      </c>
      <c r="AC287">
        <f t="shared" si="47"/>
        <v>3.8896865195276038</v>
      </c>
    </row>
    <row r="288" spans="1:29" x14ac:dyDescent="0.2">
      <c r="A288">
        <v>262</v>
      </c>
      <c r="B288">
        <v>34.398344449070869</v>
      </c>
      <c r="C288">
        <v>5.6016555509291308</v>
      </c>
      <c r="D288">
        <f t="shared" si="48"/>
        <v>5.6016555509291308</v>
      </c>
      <c r="E288">
        <f>D288/'Goods review'!B263</f>
        <v>0.14004138877322828</v>
      </c>
      <c r="F288">
        <f t="shared" si="49"/>
        <v>31.378544911255144</v>
      </c>
      <c r="G288">
        <f t="shared" si="50"/>
        <v>7.5341584428839399</v>
      </c>
      <c r="J288">
        <v>52.300000000000004</v>
      </c>
      <c r="K288">
        <v>40</v>
      </c>
      <c r="S288" s="1">
        <v>43</v>
      </c>
      <c r="T288" s="1">
        <v>0</v>
      </c>
      <c r="U288" s="1">
        <v>9</v>
      </c>
      <c r="V288" s="1">
        <v>10</v>
      </c>
      <c r="W288">
        <f t="shared" si="41"/>
        <v>0</v>
      </c>
      <c r="X288">
        <f t="shared" si="42"/>
        <v>81</v>
      </c>
      <c r="Y288">
        <f t="shared" si="43"/>
        <v>100</v>
      </c>
      <c r="Z288">
        <f t="shared" si="44"/>
        <v>0</v>
      </c>
      <c r="AA288">
        <f t="shared" si="45"/>
        <v>0</v>
      </c>
      <c r="AB288">
        <f t="shared" si="46"/>
        <v>90</v>
      </c>
      <c r="AC288">
        <f t="shared" si="47"/>
        <v>0.90902061841715842</v>
      </c>
    </row>
    <row r="289" spans="1:29" x14ac:dyDescent="0.2">
      <c r="A289">
        <v>263</v>
      </c>
      <c r="B289">
        <v>32.581400844864291</v>
      </c>
      <c r="C289">
        <v>7.4185991551357091</v>
      </c>
      <c r="D289">
        <f t="shared" si="48"/>
        <v>7.4185991551357091</v>
      </c>
      <c r="E289">
        <f>D289/'Goods review'!B264</f>
        <v>0.18546497887839272</v>
      </c>
      <c r="F289">
        <f t="shared" si="49"/>
        <v>55.035613424580255</v>
      </c>
      <c r="G289">
        <f t="shared" si="50"/>
        <v>3.3012840608671912</v>
      </c>
      <c r="J289">
        <v>52.500000000000007</v>
      </c>
      <c r="K289">
        <v>40</v>
      </c>
      <c r="S289" s="1">
        <v>43</v>
      </c>
      <c r="T289" s="1">
        <v>1</v>
      </c>
      <c r="U289" s="1">
        <v>9</v>
      </c>
      <c r="V289" s="1">
        <v>10</v>
      </c>
      <c r="W289">
        <f t="shared" si="41"/>
        <v>1</v>
      </c>
      <c r="X289">
        <f t="shared" si="42"/>
        <v>81</v>
      </c>
      <c r="Y289">
        <f t="shared" si="43"/>
        <v>100</v>
      </c>
      <c r="Z289">
        <f t="shared" si="44"/>
        <v>9</v>
      </c>
      <c r="AA289">
        <f t="shared" si="45"/>
        <v>10</v>
      </c>
      <c r="AB289">
        <f t="shared" si="46"/>
        <v>90</v>
      </c>
      <c r="AC289">
        <f t="shared" si="47"/>
        <v>74.47614371674922</v>
      </c>
    </row>
    <row r="290" spans="1:29" x14ac:dyDescent="0.2">
      <c r="A290">
        <v>264</v>
      </c>
      <c r="B290">
        <v>51.629956182782692</v>
      </c>
      <c r="C290">
        <v>-11.629956182782692</v>
      </c>
      <c r="D290">
        <f t="shared" si="48"/>
        <v>11.629956182782692</v>
      </c>
      <c r="E290">
        <f>D290/'Goods review'!B265</f>
        <v>0.29074890456956731</v>
      </c>
      <c r="F290">
        <f t="shared" si="49"/>
        <v>135.25588081344537</v>
      </c>
      <c r="G290">
        <f t="shared" si="50"/>
        <v>362.84746046173962</v>
      </c>
      <c r="J290">
        <v>52.7</v>
      </c>
      <c r="K290">
        <v>40</v>
      </c>
      <c r="S290" s="1">
        <v>43</v>
      </c>
      <c r="T290" s="1">
        <v>1</v>
      </c>
      <c r="U290" s="1">
        <v>10</v>
      </c>
      <c r="V290" s="1">
        <v>8</v>
      </c>
      <c r="W290">
        <f t="shared" si="41"/>
        <v>1</v>
      </c>
      <c r="X290">
        <f t="shared" si="42"/>
        <v>100</v>
      </c>
      <c r="Y290">
        <f t="shared" si="43"/>
        <v>64</v>
      </c>
      <c r="Z290">
        <f t="shared" si="44"/>
        <v>10</v>
      </c>
      <c r="AA290">
        <f t="shared" si="45"/>
        <v>8</v>
      </c>
      <c r="AB290">
        <f t="shared" si="46"/>
        <v>80</v>
      </c>
      <c r="AC290">
        <f t="shared" si="47"/>
        <v>20.24712182108663</v>
      </c>
    </row>
    <row r="291" spans="1:29" x14ac:dyDescent="0.2">
      <c r="A291">
        <v>265</v>
      </c>
      <c r="B291">
        <v>43.739306744687447</v>
      </c>
      <c r="C291">
        <v>-3.7393067446874468</v>
      </c>
      <c r="D291">
        <f t="shared" si="48"/>
        <v>3.7393067446874468</v>
      </c>
      <c r="E291">
        <f>D291/'Goods review'!B266</f>
        <v>9.3482668617186168E-2</v>
      </c>
      <c r="F291">
        <f t="shared" si="49"/>
        <v>13.98241493086503</v>
      </c>
      <c r="G291">
        <f t="shared" si="50"/>
        <v>62.262348554912812</v>
      </c>
      <c r="J291">
        <v>52.900000000000006</v>
      </c>
      <c r="K291">
        <v>40</v>
      </c>
      <c r="S291" s="1">
        <v>43</v>
      </c>
      <c r="T291" s="1">
        <v>0</v>
      </c>
      <c r="U291" s="1">
        <v>5</v>
      </c>
      <c r="V291" s="1">
        <v>7</v>
      </c>
      <c r="W291">
        <f t="shared" si="41"/>
        <v>0</v>
      </c>
      <c r="X291">
        <f t="shared" si="42"/>
        <v>25</v>
      </c>
      <c r="Y291">
        <f t="shared" si="43"/>
        <v>49</v>
      </c>
      <c r="Z291">
        <f t="shared" si="44"/>
        <v>0</v>
      </c>
      <c r="AA291">
        <f t="shared" si="45"/>
        <v>0</v>
      </c>
      <c r="AB291">
        <f t="shared" si="46"/>
        <v>35</v>
      </c>
      <c r="AC291">
        <f t="shared" si="47"/>
        <v>207.25527866574032</v>
      </c>
    </row>
    <row r="292" spans="1:29" x14ac:dyDescent="0.2">
      <c r="A292">
        <v>266</v>
      </c>
      <c r="B292">
        <v>37.295698365286157</v>
      </c>
      <c r="C292">
        <v>2.7043016347138433</v>
      </c>
      <c r="D292">
        <f t="shared" si="48"/>
        <v>2.7043016347138433</v>
      </c>
      <c r="E292">
        <f>D292/'Goods review'!B267</f>
        <v>6.760754086784608E-2</v>
      </c>
      <c r="F292">
        <f t="shared" si="49"/>
        <v>7.3132473315159654</v>
      </c>
      <c r="G292">
        <f t="shared" si="50"/>
        <v>41.520088947090521</v>
      </c>
      <c r="J292">
        <v>53.1</v>
      </c>
      <c r="K292">
        <v>40</v>
      </c>
      <c r="S292" s="1">
        <v>43</v>
      </c>
      <c r="T292" s="1">
        <v>1</v>
      </c>
      <c r="U292" s="1">
        <v>3</v>
      </c>
      <c r="V292" s="1">
        <v>10</v>
      </c>
      <c r="W292">
        <f t="shared" si="41"/>
        <v>1</v>
      </c>
      <c r="X292">
        <f t="shared" si="42"/>
        <v>9</v>
      </c>
      <c r="Y292">
        <f t="shared" si="43"/>
        <v>100</v>
      </c>
      <c r="Z292">
        <f t="shared" si="44"/>
        <v>3</v>
      </c>
      <c r="AA292">
        <f t="shared" si="45"/>
        <v>10</v>
      </c>
      <c r="AB292">
        <f t="shared" si="46"/>
        <v>30</v>
      </c>
      <c r="AC292">
        <f t="shared" si="47"/>
        <v>1.8404581460186518</v>
      </c>
    </row>
    <row r="293" spans="1:29" x14ac:dyDescent="0.2">
      <c r="A293">
        <v>267</v>
      </c>
      <c r="B293">
        <v>53.29438802340934</v>
      </c>
      <c r="C293">
        <v>-13.29438802340934</v>
      </c>
      <c r="D293">
        <f t="shared" si="48"/>
        <v>13.29438802340934</v>
      </c>
      <c r="E293">
        <f>D293/'Goods review'!B268</f>
        <v>0.33235970058523351</v>
      </c>
      <c r="F293">
        <f t="shared" si="49"/>
        <v>176.74075291696968</v>
      </c>
      <c r="G293">
        <f t="shared" si="50"/>
        <v>255.95807077693769</v>
      </c>
      <c r="J293">
        <v>53.300000000000004</v>
      </c>
      <c r="K293">
        <v>40</v>
      </c>
      <c r="S293" s="1">
        <v>43</v>
      </c>
      <c r="T293" s="1">
        <v>1</v>
      </c>
      <c r="U293" s="1">
        <v>5</v>
      </c>
      <c r="V293" s="1">
        <v>6</v>
      </c>
      <c r="W293">
        <f t="shared" si="41"/>
        <v>1</v>
      </c>
      <c r="X293">
        <f t="shared" si="42"/>
        <v>25</v>
      </c>
      <c r="Y293">
        <f t="shared" si="43"/>
        <v>36</v>
      </c>
      <c r="Z293">
        <f t="shared" si="44"/>
        <v>5</v>
      </c>
      <c r="AA293">
        <f t="shared" si="45"/>
        <v>6</v>
      </c>
      <c r="AB293">
        <f t="shared" si="46"/>
        <v>30</v>
      </c>
      <c r="AC293">
        <f t="shared" si="47"/>
        <v>92.490282803660278</v>
      </c>
    </row>
    <row r="294" spans="1:29" x14ac:dyDescent="0.2">
      <c r="A294">
        <v>268</v>
      </c>
      <c r="B294">
        <v>43.739306744687447</v>
      </c>
      <c r="C294">
        <v>-2.7393067446874468</v>
      </c>
      <c r="D294">
        <f t="shared" si="48"/>
        <v>2.7393067446874468</v>
      </c>
      <c r="E294">
        <f>D294/'Goods review'!B269</f>
        <v>6.6812359626523099E-2</v>
      </c>
      <c r="F294">
        <f t="shared" si="49"/>
        <v>7.5038014414901371</v>
      </c>
      <c r="G294">
        <f t="shared" si="50"/>
        <v>111.4097408004254</v>
      </c>
      <c r="J294">
        <v>53.500000000000007</v>
      </c>
      <c r="K294">
        <v>41</v>
      </c>
      <c r="S294" s="1">
        <v>43</v>
      </c>
      <c r="T294" s="1">
        <v>1</v>
      </c>
      <c r="U294" s="1">
        <v>9</v>
      </c>
      <c r="V294" s="1">
        <v>7</v>
      </c>
      <c r="W294">
        <f t="shared" si="41"/>
        <v>1</v>
      </c>
      <c r="X294">
        <f t="shared" si="42"/>
        <v>81</v>
      </c>
      <c r="Y294">
        <f t="shared" si="43"/>
        <v>49</v>
      </c>
      <c r="Z294">
        <f t="shared" si="44"/>
        <v>9</v>
      </c>
      <c r="AA294">
        <f t="shared" si="45"/>
        <v>7</v>
      </c>
      <c r="AB294">
        <f t="shared" si="46"/>
        <v>63</v>
      </c>
      <c r="AC294">
        <f t="shared" si="47"/>
        <v>3.8571013111863613E-3</v>
      </c>
    </row>
    <row r="295" spans="1:29" x14ac:dyDescent="0.2">
      <c r="A295">
        <v>269</v>
      </c>
      <c r="B295">
        <v>31.932500297893586</v>
      </c>
      <c r="C295">
        <v>9.0674997021064137</v>
      </c>
      <c r="D295">
        <f t="shared" si="48"/>
        <v>9.0674997021064137</v>
      </c>
      <c r="E295">
        <f>D295/'Goods review'!B270</f>
        <v>0.22115852931966862</v>
      </c>
      <c r="F295">
        <f t="shared" si="49"/>
        <v>82.219550847699907</v>
      </c>
      <c r="G295">
        <f t="shared" si="50"/>
        <v>139.40067847205307</v>
      </c>
      <c r="J295">
        <v>53.7</v>
      </c>
      <c r="K295">
        <v>41</v>
      </c>
      <c r="S295" s="1">
        <v>44</v>
      </c>
      <c r="T295" s="1">
        <v>1</v>
      </c>
      <c r="U295" s="1">
        <v>6</v>
      </c>
      <c r="V295" s="1">
        <v>10</v>
      </c>
      <c r="W295">
        <f t="shared" si="41"/>
        <v>1</v>
      </c>
      <c r="X295">
        <f t="shared" si="42"/>
        <v>36</v>
      </c>
      <c r="Y295">
        <f t="shared" si="43"/>
        <v>100</v>
      </c>
      <c r="Z295">
        <f t="shared" si="44"/>
        <v>6</v>
      </c>
      <c r="AA295">
        <f t="shared" si="45"/>
        <v>10</v>
      </c>
      <c r="AB295">
        <f t="shared" si="46"/>
        <v>60</v>
      </c>
      <c r="AC295">
        <f t="shared" si="47"/>
        <v>6.9519794407520434</v>
      </c>
    </row>
    <row r="296" spans="1:29" x14ac:dyDescent="0.2">
      <c r="A296">
        <v>270</v>
      </c>
      <c r="B296">
        <v>35.910264526117594</v>
      </c>
      <c r="C296">
        <v>5.0897354738824063</v>
      </c>
      <c r="D296">
        <f t="shared" si="48"/>
        <v>5.0897354738824063</v>
      </c>
      <c r="E296">
        <f>D296/'Goods review'!B271</f>
        <v>0.12413988960688796</v>
      </c>
      <c r="F296">
        <f t="shared" si="49"/>
        <v>25.905407194096963</v>
      </c>
      <c r="G296">
        <f t="shared" si="50"/>
        <v>15.822608255338533</v>
      </c>
      <c r="J296">
        <v>53.900000000000006</v>
      </c>
      <c r="K296">
        <v>41</v>
      </c>
      <c r="S296" s="1">
        <v>44</v>
      </c>
      <c r="T296" s="1">
        <v>1</v>
      </c>
      <c r="U296" s="1">
        <v>6</v>
      </c>
      <c r="V296" s="1">
        <v>9</v>
      </c>
      <c r="W296">
        <f t="shared" si="41"/>
        <v>1</v>
      </c>
      <c r="X296">
        <f t="shared" si="42"/>
        <v>36</v>
      </c>
      <c r="Y296">
        <f t="shared" si="43"/>
        <v>81</v>
      </c>
      <c r="Z296">
        <f t="shared" si="44"/>
        <v>6</v>
      </c>
      <c r="AA296">
        <f t="shared" si="45"/>
        <v>9</v>
      </c>
      <c r="AB296">
        <f t="shared" si="46"/>
        <v>54</v>
      </c>
      <c r="AC296">
        <f t="shared" si="47"/>
        <v>6.7960973365456034E-2</v>
      </c>
    </row>
    <row r="297" spans="1:29" x14ac:dyDescent="0.2">
      <c r="A297">
        <v>271</v>
      </c>
      <c r="B297">
        <v>31.500990532855575</v>
      </c>
      <c r="C297">
        <v>9.4990094671444254</v>
      </c>
      <c r="D297">
        <f t="shared" si="48"/>
        <v>9.4990094671444254</v>
      </c>
      <c r="E297">
        <f>D297/'Goods review'!B272</f>
        <v>0.23168315773522988</v>
      </c>
      <c r="F297">
        <f t="shared" si="49"/>
        <v>90.231180856899414</v>
      </c>
      <c r="G297">
        <f t="shared" si="50"/>
        <v>19.441697147656793</v>
      </c>
      <c r="J297">
        <v>54.1</v>
      </c>
      <c r="K297">
        <v>41</v>
      </c>
      <c r="S297" s="1">
        <v>44</v>
      </c>
      <c r="T297" s="1">
        <v>1</v>
      </c>
      <c r="U297" s="1">
        <v>10</v>
      </c>
      <c r="V297" s="1">
        <v>9</v>
      </c>
      <c r="W297">
        <f t="shared" si="41"/>
        <v>1</v>
      </c>
      <c r="X297">
        <f t="shared" si="42"/>
        <v>100</v>
      </c>
      <c r="Y297">
        <f t="shared" si="43"/>
        <v>81</v>
      </c>
      <c r="Z297">
        <f t="shared" si="44"/>
        <v>10</v>
      </c>
      <c r="AA297">
        <f t="shared" si="45"/>
        <v>9</v>
      </c>
      <c r="AB297">
        <f t="shared" si="46"/>
        <v>90</v>
      </c>
      <c r="AC297">
        <f t="shared" si="47"/>
        <v>40.922045368603918</v>
      </c>
    </row>
    <row r="298" spans="1:29" x14ac:dyDescent="0.2">
      <c r="A298">
        <v>272</v>
      </c>
      <c r="B298">
        <v>35.631266524659509</v>
      </c>
      <c r="C298">
        <v>5.3687334753404912</v>
      </c>
      <c r="D298">
        <f t="shared" si="48"/>
        <v>5.3687334753404912</v>
      </c>
      <c r="E298">
        <f>D298/'Goods review'!B273</f>
        <v>0.13094471891074369</v>
      </c>
      <c r="F298">
        <f t="shared" si="49"/>
        <v>28.823299129241587</v>
      </c>
      <c r="G298">
        <f t="shared" si="50"/>
        <v>17.059179768471974</v>
      </c>
      <c r="J298">
        <v>54.300000000000004</v>
      </c>
      <c r="K298">
        <v>41</v>
      </c>
      <c r="S298" s="1">
        <v>44</v>
      </c>
      <c r="T298" s="1">
        <v>1</v>
      </c>
      <c r="U298" s="1">
        <v>10</v>
      </c>
      <c r="V298" s="1">
        <v>4</v>
      </c>
      <c r="W298">
        <f t="shared" si="41"/>
        <v>1</v>
      </c>
      <c r="X298">
        <f t="shared" si="42"/>
        <v>100</v>
      </c>
      <c r="Y298">
        <f t="shared" si="43"/>
        <v>16</v>
      </c>
      <c r="Z298">
        <f t="shared" si="44"/>
        <v>10</v>
      </c>
      <c r="AA298">
        <f t="shared" si="45"/>
        <v>4</v>
      </c>
      <c r="AB298">
        <f t="shared" si="46"/>
        <v>40</v>
      </c>
      <c r="AC298">
        <f t="shared" si="47"/>
        <v>65.443820037391404</v>
      </c>
    </row>
    <row r="299" spans="1:29" x14ac:dyDescent="0.2">
      <c r="A299">
        <v>273</v>
      </c>
      <c r="B299">
        <v>29.836558692228927</v>
      </c>
      <c r="C299">
        <v>11.163441307771073</v>
      </c>
      <c r="D299">
        <f t="shared" si="48"/>
        <v>11.163441307771073</v>
      </c>
      <c r="E299">
        <f>D299/'Goods review'!B274</f>
        <v>0.27227905628709936</v>
      </c>
      <c r="F299">
        <f t="shared" si="49"/>
        <v>124.62242183204953</v>
      </c>
      <c r="G299">
        <f t="shared" si="50"/>
        <v>33.578638863232335</v>
      </c>
      <c r="J299">
        <v>54.500000000000007</v>
      </c>
      <c r="K299">
        <v>41</v>
      </c>
      <c r="S299" s="1">
        <v>44</v>
      </c>
      <c r="T299" s="1">
        <v>1</v>
      </c>
      <c r="U299" s="1">
        <v>3</v>
      </c>
      <c r="V299" s="1">
        <v>8</v>
      </c>
      <c r="W299">
        <f t="shared" si="41"/>
        <v>1</v>
      </c>
      <c r="X299">
        <f t="shared" si="42"/>
        <v>9</v>
      </c>
      <c r="Y299">
        <f t="shared" si="43"/>
        <v>64</v>
      </c>
      <c r="Z299">
        <f t="shared" si="44"/>
        <v>3</v>
      </c>
      <c r="AA299">
        <f t="shared" si="45"/>
        <v>8</v>
      </c>
      <c r="AB299">
        <f t="shared" si="46"/>
        <v>24</v>
      </c>
      <c r="AC299">
        <f t="shared" si="47"/>
        <v>66.444387705372705</v>
      </c>
    </row>
    <row r="300" spans="1:29" x14ac:dyDescent="0.2">
      <c r="A300">
        <v>274</v>
      </c>
      <c r="B300">
        <v>51.629956182782692</v>
      </c>
      <c r="C300">
        <v>-10.629956182782692</v>
      </c>
      <c r="D300">
        <f t="shared" si="48"/>
        <v>10.629956182782692</v>
      </c>
      <c r="E300">
        <f>D300/'Goods review'!B275</f>
        <v>0.25926722397030955</v>
      </c>
      <c r="F300">
        <f t="shared" si="49"/>
        <v>112.99596844787999</v>
      </c>
      <c r="G300">
        <f t="shared" si="50"/>
        <v>474.95217418127515</v>
      </c>
      <c r="J300">
        <v>54.7</v>
      </c>
      <c r="K300">
        <v>41</v>
      </c>
      <c r="S300" s="1">
        <v>45</v>
      </c>
      <c r="T300" s="1">
        <v>0</v>
      </c>
      <c r="U300" s="1">
        <v>8</v>
      </c>
      <c r="V300" s="1">
        <v>9</v>
      </c>
      <c r="W300">
        <f t="shared" si="41"/>
        <v>0</v>
      </c>
      <c r="X300">
        <f t="shared" si="42"/>
        <v>64</v>
      </c>
      <c r="Y300">
        <f t="shared" si="43"/>
        <v>81</v>
      </c>
      <c r="Z300">
        <f t="shared" si="44"/>
        <v>0</v>
      </c>
      <c r="AA300">
        <f t="shared" si="45"/>
        <v>0</v>
      </c>
      <c r="AB300">
        <f t="shared" si="46"/>
        <v>72</v>
      </c>
      <c r="AC300">
        <f t="shared" si="47"/>
        <v>31.453702215436522</v>
      </c>
    </row>
    <row r="301" spans="1:29" x14ac:dyDescent="0.2">
      <c r="A301">
        <v>275</v>
      </c>
      <c r="B301">
        <v>50.397034107194045</v>
      </c>
      <c r="C301">
        <v>-8.3970341071940453</v>
      </c>
      <c r="D301">
        <f t="shared" si="48"/>
        <v>8.3970341071940453</v>
      </c>
      <c r="E301">
        <f>D301/'Goods review'!B276</f>
        <v>0.19992938350462014</v>
      </c>
      <c r="F301">
        <f t="shared" si="49"/>
        <v>70.510181797380099</v>
      </c>
      <c r="G301">
        <f t="shared" si="50"/>
        <v>4.9859409956511103</v>
      </c>
      <c r="J301">
        <v>54.900000000000006</v>
      </c>
      <c r="K301">
        <v>42</v>
      </c>
      <c r="S301" s="1">
        <v>45</v>
      </c>
      <c r="T301" s="1">
        <v>1</v>
      </c>
      <c r="U301" s="1">
        <v>7</v>
      </c>
      <c r="V301" s="1">
        <v>10</v>
      </c>
      <c r="W301">
        <f t="shared" si="41"/>
        <v>1</v>
      </c>
      <c r="X301">
        <f t="shared" si="42"/>
        <v>49</v>
      </c>
      <c r="Y301">
        <f t="shared" si="43"/>
        <v>100</v>
      </c>
      <c r="Z301">
        <f t="shared" si="44"/>
        <v>7</v>
      </c>
      <c r="AA301">
        <f t="shared" si="45"/>
        <v>10</v>
      </c>
      <c r="AB301">
        <f t="shared" si="46"/>
        <v>70</v>
      </c>
      <c r="AC301">
        <f t="shared" si="47"/>
        <v>10.897211703653561</v>
      </c>
    </row>
    <row r="302" spans="1:29" x14ac:dyDescent="0.2">
      <c r="A302">
        <v>276</v>
      </c>
      <c r="B302">
        <v>35.631266524659509</v>
      </c>
      <c r="C302">
        <v>6.3687334753404912</v>
      </c>
      <c r="D302">
        <f t="shared" si="48"/>
        <v>6.3687334753404912</v>
      </c>
      <c r="E302">
        <f>D302/'Goods review'!B277</f>
        <v>0.15163651131763073</v>
      </c>
      <c r="F302">
        <f t="shared" si="49"/>
        <v>40.560766079922573</v>
      </c>
      <c r="G302">
        <f t="shared" si="50"/>
        <v>218.02789230142781</v>
      </c>
      <c r="J302">
        <v>55.1</v>
      </c>
      <c r="K302">
        <v>42</v>
      </c>
      <c r="S302" s="1">
        <v>45</v>
      </c>
      <c r="T302" s="1">
        <v>1</v>
      </c>
      <c r="U302" s="1">
        <v>10</v>
      </c>
      <c r="V302" s="1">
        <v>10</v>
      </c>
      <c r="W302">
        <f t="shared" si="41"/>
        <v>1</v>
      </c>
      <c r="X302">
        <f t="shared" si="42"/>
        <v>100</v>
      </c>
      <c r="Y302">
        <f t="shared" si="43"/>
        <v>100</v>
      </c>
      <c r="Z302">
        <f t="shared" si="44"/>
        <v>10</v>
      </c>
      <c r="AA302">
        <f t="shared" si="45"/>
        <v>10</v>
      </c>
      <c r="AB302">
        <f t="shared" si="46"/>
        <v>100</v>
      </c>
      <c r="AC302">
        <f t="shared" si="47"/>
        <v>68.796872682876298</v>
      </c>
    </row>
    <row r="303" spans="1:29" x14ac:dyDescent="0.2">
      <c r="A303">
        <v>277</v>
      </c>
      <c r="B303">
        <v>45.835248350352103</v>
      </c>
      <c r="C303">
        <v>-3.8352483503521029</v>
      </c>
      <c r="D303">
        <f t="shared" si="48"/>
        <v>3.8352483503521029</v>
      </c>
      <c r="E303">
        <f>D303/'Goods review'!B278</f>
        <v>9.1315436913145309E-2</v>
      </c>
      <c r="F303">
        <f t="shared" si="49"/>
        <v>14.709129908878527</v>
      </c>
      <c r="G303">
        <f t="shared" si="50"/>
        <v>104.12124509906477</v>
      </c>
      <c r="J303">
        <v>55.300000000000004</v>
      </c>
      <c r="K303">
        <v>42</v>
      </c>
      <c r="S303" s="1">
        <v>45</v>
      </c>
      <c r="T303" s="1">
        <v>1</v>
      </c>
      <c r="U303" s="1">
        <v>7</v>
      </c>
      <c r="V303" s="1">
        <v>9</v>
      </c>
      <c r="W303">
        <f t="shared" si="41"/>
        <v>1</v>
      </c>
      <c r="X303">
        <f t="shared" si="42"/>
        <v>49</v>
      </c>
      <c r="Y303">
        <f t="shared" si="43"/>
        <v>81</v>
      </c>
      <c r="Z303">
        <f t="shared" si="44"/>
        <v>7</v>
      </c>
      <c r="AA303">
        <f t="shared" si="45"/>
        <v>9</v>
      </c>
      <c r="AB303">
        <f t="shared" si="46"/>
        <v>63</v>
      </c>
      <c r="AC303">
        <f t="shared" si="47"/>
        <v>0.16300484527143225</v>
      </c>
    </row>
    <row r="304" spans="1:29" x14ac:dyDescent="0.2">
      <c r="A304">
        <v>278</v>
      </c>
      <c r="B304">
        <v>49.965524342156037</v>
      </c>
      <c r="C304">
        <v>-7.9655243421560371</v>
      </c>
      <c r="D304">
        <f t="shared" si="48"/>
        <v>7.9655243421560371</v>
      </c>
      <c r="E304">
        <f>D304/'Goods review'!B279</f>
        <v>0.18965534147990565</v>
      </c>
      <c r="F304">
        <f t="shared" si="49"/>
        <v>63.449578045480365</v>
      </c>
      <c r="G304">
        <f t="shared" si="50"/>
        <v>17.059179768471974</v>
      </c>
      <c r="J304">
        <v>55.500000000000007</v>
      </c>
      <c r="K304">
        <v>42</v>
      </c>
      <c r="S304" s="1">
        <v>45</v>
      </c>
      <c r="T304" s="1">
        <v>0</v>
      </c>
      <c r="U304" s="1">
        <v>9</v>
      </c>
      <c r="V304" s="1">
        <v>7</v>
      </c>
      <c r="W304">
        <f t="shared" si="41"/>
        <v>0</v>
      </c>
      <c r="X304">
        <f t="shared" si="42"/>
        <v>81</v>
      </c>
      <c r="Y304">
        <f t="shared" si="43"/>
        <v>49</v>
      </c>
      <c r="Z304">
        <f t="shared" si="44"/>
        <v>0</v>
      </c>
      <c r="AA304">
        <f t="shared" si="45"/>
        <v>0</v>
      </c>
      <c r="AB304">
        <f t="shared" si="46"/>
        <v>63</v>
      </c>
      <c r="AC304">
        <f t="shared" si="47"/>
        <v>94.841031546657788</v>
      </c>
    </row>
    <row r="305" spans="1:29" x14ac:dyDescent="0.2">
      <c r="A305">
        <v>279</v>
      </c>
      <c r="B305">
        <v>53.29438802340934</v>
      </c>
      <c r="C305">
        <v>-11.29438802340934</v>
      </c>
      <c r="D305">
        <f t="shared" si="48"/>
        <v>11.29438802340934</v>
      </c>
      <c r="E305">
        <f>D305/'Goods review'!B280</f>
        <v>0.26891400055736525</v>
      </c>
      <c r="F305">
        <f t="shared" si="49"/>
        <v>127.56320082333234</v>
      </c>
      <c r="G305">
        <f t="shared" si="50"/>
        <v>11.081333408367291</v>
      </c>
      <c r="J305">
        <v>55.7</v>
      </c>
      <c r="K305">
        <v>42</v>
      </c>
      <c r="S305" s="1">
        <v>45</v>
      </c>
      <c r="T305" s="1">
        <v>1</v>
      </c>
      <c r="U305" s="1">
        <v>10</v>
      </c>
      <c r="V305" s="1">
        <v>9</v>
      </c>
      <c r="W305">
        <f t="shared" si="41"/>
        <v>1</v>
      </c>
      <c r="X305">
        <f t="shared" si="42"/>
        <v>100</v>
      </c>
      <c r="Y305">
        <f t="shared" si="43"/>
        <v>81</v>
      </c>
      <c r="Z305">
        <f t="shared" si="44"/>
        <v>10</v>
      </c>
      <c r="AA305">
        <f t="shared" si="45"/>
        <v>9</v>
      </c>
      <c r="AB305">
        <f t="shared" si="46"/>
        <v>90</v>
      </c>
      <c r="AC305">
        <f t="shared" si="47"/>
        <v>29.127977154215827</v>
      </c>
    </row>
    <row r="306" spans="1:29" x14ac:dyDescent="0.2">
      <c r="A306">
        <v>280</v>
      </c>
      <c r="B306">
        <v>33.814322920452938</v>
      </c>
      <c r="C306">
        <v>8.1856770795470624</v>
      </c>
      <c r="D306">
        <f t="shared" si="48"/>
        <v>8.1856770795470624</v>
      </c>
      <c r="E306">
        <f>D306/'Goods review'!B281</f>
        <v>0.1948970733225491</v>
      </c>
      <c r="F306">
        <f t="shared" si="49"/>
        <v>67.005309250622119</v>
      </c>
      <c r="G306">
        <f t="shared" si="50"/>
        <v>379.47293641541984</v>
      </c>
      <c r="J306">
        <v>55.900000000000006</v>
      </c>
      <c r="K306">
        <v>42</v>
      </c>
      <c r="S306" s="1">
        <v>45</v>
      </c>
      <c r="T306" s="1">
        <v>1</v>
      </c>
      <c r="U306" s="1">
        <v>7</v>
      </c>
      <c r="V306" s="1">
        <v>10</v>
      </c>
      <c r="W306">
        <f t="shared" si="41"/>
        <v>1</v>
      </c>
      <c r="X306">
        <f t="shared" si="42"/>
        <v>49</v>
      </c>
      <c r="Y306">
        <f t="shared" si="43"/>
        <v>100</v>
      </c>
      <c r="Z306">
        <f t="shared" si="44"/>
        <v>7</v>
      </c>
      <c r="AA306">
        <f t="shared" si="45"/>
        <v>10</v>
      </c>
      <c r="AB306">
        <f t="shared" si="46"/>
        <v>70</v>
      </c>
      <c r="AC306">
        <f t="shared" si="47"/>
        <v>10.897211703653561</v>
      </c>
    </row>
    <row r="307" spans="1:29" x14ac:dyDescent="0.2">
      <c r="A307">
        <v>281</v>
      </c>
      <c r="B307">
        <v>48.301092501529389</v>
      </c>
      <c r="C307">
        <v>-6.3010925015293893</v>
      </c>
      <c r="D307">
        <f t="shared" si="48"/>
        <v>6.3010925015293893</v>
      </c>
      <c r="E307">
        <f>D307/'Goods review'!B282</f>
        <v>0.15002601194117593</v>
      </c>
      <c r="F307">
        <f t="shared" si="49"/>
        <v>39.703766712829896</v>
      </c>
      <c r="G307">
        <f t="shared" si="50"/>
        <v>209.86649289520199</v>
      </c>
      <c r="J307">
        <v>56.1</v>
      </c>
      <c r="K307">
        <v>42</v>
      </c>
      <c r="S307" s="1">
        <v>45</v>
      </c>
      <c r="T307" s="1">
        <v>1</v>
      </c>
      <c r="U307" s="1">
        <v>7</v>
      </c>
      <c r="V307" s="1">
        <v>3</v>
      </c>
      <c r="W307">
        <f t="shared" si="41"/>
        <v>1</v>
      </c>
      <c r="X307">
        <f t="shared" si="42"/>
        <v>49</v>
      </c>
      <c r="Y307">
        <f t="shared" si="43"/>
        <v>9</v>
      </c>
      <c r="Z307">
        <f t="shared" si="44"/>
        <v>7</v>
      </c>
      <c r="AA307">
        <f t="shared" si="45"/>
        <v>3</v>
      </c>
      <c r="AB307">
        <f t="shared" si="46"/>
        <v>21</v>
      </c>
      <c r="AC307">
        <f t="shared" si="47"/>
        <v>288.33347175891805</v>
      </c>
    </row>
    <row r="308" spans="1:29" x14ac:dyDescent="0.2">
      <c r="A308">
        <v>282</v>
      </c>
      <c r="B308">
        <v>31.718381314788274</v>
      </c>
      <c r="C308">
        <v>10.281618685211726</v>
      </c>
      <c r="D308">
        <f t="shared" si="48"/>
        <v>10.281618685211726</v>
      </c>
      <c r="E308">
        <f>D308/'Goods review'!B283</f>
        <v>0.24480044488599345</v>
      </c>
      <c r="F308">
        <f t="shared" si="49"/>
        <v>105.71168278809489</v>
      </c>
      <c r="G308">
        <f t="shared" si="50"/>
        <v>274.9863103028689</v>
      </c>
      <c r="J308">
        <v>56.300000000000004</v>
      </c>
      <c r="K308">
        <v>42</v>
      </c>
      <c r="S308" s="1">
        <v>45</v>
      </c>
      <c r="T308" s="1">
        <v>0</v>
      </c>
      <c r="U308" s="1">
        <v>10</v>
      </c>
      <c r="V308" s="1">
        <v>10</v>
      </c>
      <c r="W308">
        <f t="shared" si="41"/>
        <v>0</v>
      </c>
      <c r="X308">
        <f t="shared" si="42"/>
        <v>100</v>
      </c>
      <c r="Y308">
        <f t="shared" si="43"/>
        <v>100</v>
      </c>
      <c r="Z308">
        <f t="shared" si="44"/>
        <v>0</v>
      </c>
      <c r="AA308">
        <f t="shared" si="45"/>
        <v>0</v>
      </c>
      <c r="AB308">
        <f t="shared" si="46"/>
        <v>100</v>
      </c>
      <c r="AC308">
        <f t="shared" si="47"/>
        <v>0.38174797485314599</v>
      </c>
    </row>
    <row r="309" spans="1:29" x14ac:dyDescent="0.2">
      <c r="A309">
        <v>283</v>
      </c>
      <c r="B309">
        <v>44.972228820276086</v>
      </c>
      <c r="C309">
        <v>-2.9722288202760865</v>
      </c>
      <c r="D309">
        <f t="shared" si="48"/>
        <v>2.9722288202760865</v>
      </c>
      <c r="E309">
        <f>D309/'Goods review'!B284</f>
        <v>7.076735286371634E-2</v>
      </c>
      <c r="F309">
        <f t="shared" si="49"/>
        <v>8.8341441600797772</v>
      </c>
      <c r="G309">
        <f t="shared" si="50"/>
        <v>175.66447369872549</v>
      </c>
      <c r="J309">
        <v>56.500000000000007</v>
      </c>
      <c r="K309">
        <v>42</v>
      </c>
      <c r="S309" s="1">
        <v>46</v>
      </c>
      <c r="T309" s="1">
        <v>0</v>
      </c>
      <c r="U309" s="1">
        <v>6</v>
      </c>
      <c r="V309" s="1">
        <v>10</v>
      </c>
      <c r="W309">
        <f t="shared" si="41"/>
        <v>0</v>
      </c>
      <c r="X309">
        <f t="shared" si="42"/>
        <v>36</v>
      </c>
      <c r="Y309">
        <f t="shared" si="43"/>
        <v>100</v>
      </c>
      <c r="Z309">
        <f t="shared" si="44"/>
        <v>0</v>
      </c>
      <c r="AA309">
        <f t="shared" si="45"/>
        <v>0</v>
      </c>
      <c r="AB309">
        <f t="shared" si="46"/>
        <v>60</v>
      </c>
      <c r="AC309">
        <f t="shared" si="47"/>
        <v>49.559766717701294</v>
      </c>
    </row>
    <row r="310" spans="1:29" x14ac:dyDescent="0.2">
      <c r="A310">
        <v>284</v>
      </c>
      <c r="B310">
        <v>50.397034107194045</v>
      </c>
      <c r="C310">
        <v>-7.3970341071940453</v>
      </c>
      <c r="D310">
        <f t="shared" si="48"/>
        <v>7.3970341071940453</v>
      </c>
      <c r="E310">
        <f>D310/'Goods review'!B285</f>
        <v>0.17202404900451268</v>
      </c>
      <c r="F310">
        <f t="shared" si="49"/>
        <v>54.716113582992008</v>
      </c>
      <c r="G310">
        <f t="shared" si="50"/>
        <v>19.57890182713712</v>
      </c>
      <c r="J310">
        <v>56.7</v>
      </c>
      <c r="K310">
        <v>43</v>
      </c>
      <c r="S310" s="1">
        <v>46</v>
      </c>
      <c r="T310" s="1">
        <v>0</v>
      </c>
      <c r="U310" s="1">
        <v>8</v>
      </c>
      <c r="V310" s="1">
        <v>2</v>
      </c>
      <c r="W310">
        <f t="shared" si="41"/>
        <v>0</v>
      </c>
      <c r="X310">
        <f t="shared" si="42"/>
        <v>64</v>
      </c>
      <c r="Y310">
        <f t="shared" si="43"/>
        <v>4</v>
      </c>
      <c r="Z310">
        <f t="shared" si="44"/>
        <v>0</v>
      </c>
      <c r="AA310">
        <f t="shared" si="45"/>
        <v>0</v>
      </c>
      <c r="AB310">
        <f t="shared" si="46"/>
        <v>16</v>
      </c>
      <c r="AC310">
        <f t="shared" si="47"/>
        <v>723.06335768709835</v>
      </c>
    </row>
    <row r="311" spans="1:29" x14ac:dyDescent="0.2">
      <c r="A311">
        <v>285</v>
      </c>
      <c r="B311">
        <v>43.953425727792762</v>
      </c>
      <c r="C311">
        <v>-0.95342572779276225</v>
      </c>
      <c r="D311">
        <f t="shared" si="48"/>
        <v>0.95342572779276225</v>
      </c>
      <c r="E311">
        <f>D311/'Goods review'!B286</f>
        <v>2.2172691344017725E-2</v>
      </c>
      <c r="F311">
        <f t="shared" si="49"/>
        <v>0.90902061841715842</v>
      </c>
      <c r="G311">
        <f t="shared" si="50"/>
        <v>41.520088947090429</v>
      </c>
      <c r="J311">
        <v>56.900000000000006</v>
      </c>
      <c r="K311">
        <v>43</v>
      </c>
      <c r="S311" s="1">
        <v>46</v>
      </c>
      <c r="T311" s="1">
        <v>1</v>
      </c>
      <c r="U311" s="1">
        <v>10</v>
      </c>
      <c r="V311" s="1">
        <v>5</v>
      </c>
      <c r="W311">
        <f t="shared" si="41"/>
        <v>1</v>
      </c>
      <c r="X311">
        <f t="shared" si="42"/>
        <v>100</v>
      </c>
      <c r="Y311">
        <f t="shared" si="43"/>
        <v>25</v>
      </c>
      <c r="Z311">
        <f t="shared" si="44"/>
        <v>10</v>
      </c>
      <c r="AA311">
        <f t="shared" si="45"/>
        <v>5</v>
      </c>
      <c r="AB311">
        <f t="shared" si="46"/>
        <v>50</v>
      </c>
      <c r="AC311">
        <f t="shared" si="47"/>
        <v>51.730352471069992</v>
      </c>
    </row>
    <row r="312" spans="1:29" x14ac:dyDescent="0.2">
      <c r="A312">
        <v>286</v>
      </c>
      <c r="B312">
        <v>44.972228820276086</v>
      </c>
      <c r="C312">
        <v>-1.9722288202760865</v>
      </c>
      <c r="D312">
        <f t="shared" si="48"/>
        <v>1.9722288202760865</v>
      </c>
      <c r="E312">
        <f>D312/'Goods review'!B287</f>
        <v>4.5865786518048519E-2</v>
      </c>
      <c r="F312">
        <f t="shared" si="49"/>
        <v>3.8896865195276038</v>
      </c>
      <c r="G312">
        <f t="shared" si="50"/>
        <v>1.0379597412535848</v>
      </c>
      <c r="J312">
        <v>57.1</v>
      </c>
      <c r="K312">
        <v>43</v>
      </c>
      <c r="S312" s="1">
        <v>46</v>
      </c>
      <c r="T312" s="1">
        <v>1</v>
      </c>
      <c r="U312" s="1">
        <v>7</v>
      </c>
      <c r="V312" s="1">
        <v>9</v>
      </c>
      <c r="W312">
        <f t="shared" si="41"/>
        <v>1</v>
      </c>
      <c r="X312">
        <f t="shared" si="42"/>
        <v>49</v>
      </c>
      <c r="Y312">
        <f t="shared" si="43"/>
        <v>81</v>
      </c>
      <c r="Z312">
        <f t="shared" si="44"/>
        <v>7</v>
      </c>
      <c r="AA312">
        <f t="shared" si="45"/>
        <v>9</v>
      </c>
      <c r="AB312">
        <f t="shared" si="46"/>
        <v>63</v>
      </c>
      <c r="AC312">
        <f t="shared" si="47"/>
        <v>0.35552767464322865</v>
      </c>
    </row>
    <row r="313" spans="1:29" x14ac:dyDescent="0.2">
      <c r="A313">
        <v>287</v>
      </c>
      <c r="B313">
        <v>43.953425727792762</v>
      </c>
      <c r="C313">
        <v>-0.95342572779276225</v>
      </c>
      <c r="D313">
        <f t="shared" si="48"/>
        <v>0.95342572779276225</v>
      </c>
      <c r="E313">
        <f>D313/'Goods review'!B288</f>
        <v>2.2172691344017725E-2</v>
      </c>
      <c r="F313">
        <f t="shared" si="49"/>
        <v>0.90902061841715842</v>
      </c>
      <c r="G313">
        <f t="shared" si="50"/>
        <v>1.0379597412535848</v>
      </c>
      <c r="J313">
        <v>57.300000000000004</v>
      </c>
      <c r="K313">
        <v>43</v>
      </c>
      <c r="S313" s="1">
        <v>46</v>
      </c>
      <c r="T313" s="1">
        <v>1</v>
      </c>
      <c r="U313" s="1">
        <v>10</v>
      </c>
      <c r="V313" s="1">
        <v>8</v>
      </c>
      <c r="W313">
        <f t="shared" si="41"/>
        <v>1</v>
      </c>
      <c r="X313">
        <f t="shared" si="42"/>
        <v>100</v>
      </c>
      <c r="Y313">
        <f t="shared" si="43"/>
        <v>64</v>
      </c>
      <c r="Z313">
        <f t="shared" si="44"/>
        <v>10</v>
      </c>
      <c r="AA313">
        <f t="shared" si="45"/>
        <v>8</v>
      </c>
      <c r="AB313">
        <f t="shared" si="46"/>
        <v>80</v>
      </c>
      <c r="AC313">
        <f t="shared" si="47"/>
        <v>2.2490406752140837</v>
      </c>
    </row>
    <row r="314" spans="1:29" x14ac:dyDescent="0.2">
      <c r="A314">
        <v>288</v>
      </c>
      <c r="B314">
        <v>51.629956182782692</v>
      </c>
      <c r="C314">
        <v>-8.6299561827826921</v>
      </c>
      <c r="D314">
        <f t="shared" si="48"/>
        <v>8.6299561827826921</v>
      </c>
      <c r="E314">
        <f>D314/'Goods review'!B289</f>
        <v>0.20069665541355097</v>
      </c>
      <c r="F314">
        <f t="shared" si="49"/>
        <v>74.47614371674922</v>
      </c>
      <c r="G314">
        <f t="shared" si="50"/>
        <v>58.929119826387897</v>
      </c>
      <c r="J314">
        <v>57.500000000000007</v>
      </c>
      <c r="K314">
        <v>43</v>
      </c>
      <c r="S314" s="1">
        <v>46</v>
      </c>
      <c r="T314" s="1">
        <v>1</v>
      </c>
      <c r="U314" s="1">
        <v>4</v>
      </c>
      <c r="V314" s="1">
        <v>6</v>
      </c>
      <c r="W314">
        <f t="shared" si="41"/>
        <v>1</v>
      </c>
      <c r="X314">
        <f t="shared" si="42"/>
        <v>16</v>
      </c>
      <c r="Y314">
        <f t="shared" si="43"/>
        <v>36</v>
      </c>
      <c r="Z314">
        <f t="shared" si="44"/>
        <v>4</v>
      </c>
      <c r="AA314">
        <f t="shared" si="45"/>
        <v>6</v>
      </c>
      <c r="AB314">
        <f t="shared" si="46"/>
        <v>24</v>
      </c>
      <c r="AC314">
        <f t="shared" si="47"/>
        <v>203.96463226978869</v>
      </c>
    </row>
    <row r="315" spans="1:29" x14ac:dyDescent="0.2">
      <c r="A315">
        <v>289</v>
      </c>
      <c r="B315">
        <v>47.499680190978758</v>
      </c>
      <c r="C315">
        <v>-4.4996801909787578</v>
      </c>
      <c r="D315">
        <f t="shared" si="48"/>
        <v>4.4996801909787578</v>
      </c>
      <c r="E315">
        <f>D315/'Goods review'!B290</f>
        <v>0.10464372537159902</v>
      </c>
      <c r="F315">
        <f t="shared" si="49"/>
        <v>20.24712182108663</v>
      </c>
      <c r="G315">
        <f t="shared" si="50"/>
        <v>17.059179768471974</v>
      </c>
      <c r="J315">
        <v>57.7</v>
      </c>
      <c r="K315">
        <v>43</v>
      </c>
      <c r="S315" s="1">
        <v>46</v>
      </c>
      <c r="T315" s="1">
        <v>1</v>
      </c>
      <c r="U315" s="1">
        <v>4</v>
      </c>
      <c r="V315" s="1">
        <v>7</v>
      </c>
      <c r="W315">
        <f t="shared" si="41"/>
        <v>1</v>
      </c>
      <c r="X315">
        <f t="shared" si="42"/>
        <v>16</v>
      </c>
      <c r="Y315">
        <f t="shared" si="43"/>
        <v>49</v>
      </c>
      <c r="Z315">
        <f t="shared" si="44"/>
        <v>4</v>
      </c>
      <c r="AA315">
        <f t="shared" si="45"/>
        <v>7</v>
      </c>
      <c r="AB315">
        <f t="shared" si="46"/>
        <v>28</v>
      </c>
      <c r="AC315">
        <f t="shared" si="47"/>
        <v>129.60148433061352</v>
      </c>
    </row>
    <row r="316" spans="1:29" x14ac:dyDescent="0.2">
      <c r="A316">
        <v>290</v>
      </c>
      <c r="B316">
        <v>28.603636616640287</v>
      </c>
      <c r="C316">
        <v>14.396363383359713</v>
      </c>
      <c r="D316">
        <f t="shared" si="48"/>
        <v>14.396363383359713</v>
      </c>
      <c r="E316">
        <f>D316/'Goods review'!B291</f>
        <v>0.3347991484502259</v>
      </c>
      <c r="F316">
        <f t="shared" si="49"/>
        <v>207.25527866574032</v>
      </c>
      <c r="G316">
        <f t="shared" si="50"/>
        <v>357.06046276329823</v>
      </c>
      <c r="J316">
        <v>57.900000000000006</v>
      </c>
      <c r="K316">
        <v>43</v>
      </c>
      <c r="S316" s="1">
        <v>47</v>
      </c>
      <c r="T316" s="1">
        <v>0</v>
      </c>
      <c r="U316" s="1">
        <v>9</v>
      </c>
      <c r="V316" s="1">
        <v>8</v>
      </c>
      <c r="W316">
        <f t="shared" si="41"/>
        <v>0</v>
      </c>
      <c r="X316">
        <f t="shared" si="42"/>
        <v>81</v>
      </c>
      <c r="Y316">
        <f t="shared" si="43"/>
        <v>64</v>
      </c>
      <c r="Z316">
        <f t="shared" si="44"/>
        <v>0</v>
      </c>
      <c r="AA316">
        <f t="shared" si="45"/>
        <v>0</v>
      </c>
      <c r="AB316">
        <f t="shared" si="46"/>
        <v>72</v>
      </c>
      <c r="AC316">
        <f t="shared" si="47"/>
        <v>78.168269253789077</v>
      </c>
    </row>
    <row r="317" spans="1:29" x14ac:dyDescent="0.2">
      <c r="A317">
        <v>291</v>
      </c>
      <c r="B317">
        <v>41.643365139022791</v>
      </c>
      <c r="C317">
        <v>1.3566348609772092</v>
      </c>
      <c r="D317">
        <f t="shared" si="48"/>
        <v>1.3566348609772092</v>
      </c>
      <c r="E317">
        <f>D317/'Goods review'!B292</f>
        <v>3.1549647929702537E-2</v>
      </c>
      <c r="F317">
        <f t="shared" si="49"/>
        <v>1.8404581460186518</v>
      </c>
      <c r="G317">
        <f t="shared" si="50"/>
        <v>170.03451993743579</v>
      </c>
      <c r="J317">
        <v>58.1</v>
      </c>
      <c r="K317">
        <v>43</v>
      </c>
      <c r="S317" s="1">
        <v>47</v>
      </c>
      <c r="T317" s="1">
        <v>0</v>
      </c>
      <c r="U317" s="1">
        <v>6</v>
      </c>
      <c r="V317" s="1">
        <v>9</v>
      </c>
      <c r="W317">
        <f t="shared" si="41"/>
        <v>0</v>
      </c>
      <c r="X317">
        <f t="shared" si="42"/>
        <v>36</v>
      </c>
      <c r="Y317">
        <f t="shared" si="43"/>
        <v>81</v>
      </c>
      <c r="Z317">
        <f t="shared" si="44"/>
        <v>0</v>
      </c>
      <c r="AA317">
        <f t="shared" si="45"/>
        <v>0</v>
      </c>
      <c r="AB317">
        <f t="shared" si="46"/>
        <v>54</v>
      </c>
      <c r="AC317">
        <f t="shared" si="47"/>
        <v>119.62286248920282</v>
      </c>
    </row>
    <row r="318" spans="1:29" x14ac:dyDescent="0.2">
      <c r="A318">
        <v>292</v>
      </c>
      <c r="B318">
        <v>33.382813155414922</v>
      </c>
      <c r="C318">
        <v>9.6171868445850777</v>
      </c>
      <c r="D318">
        <f t="shared" si="48"/>
        <v>9.6171868445850777</v>
      </c>
      <c r="E318">
        <f>D318/'Goods review'!B293</f>
        <v>0.22365550801360645</v>
      </c>
      <c r="F318">
        <f t="shared" si="49"/>
        <v>92.490282803660278</v>
      </c>
      <c r="G318">
        <f t="shared" si="50"/>
        <v>68.236719073887897</v>
      </c>
      <c r="J318">
        <v>58.300000000000004</v>
      </c>
      <c r="K318">
        <v>43</v>
      </c>
      <c r="S318" s="1">
        <v>47</v>
      </c>
      <c r="T318" s="1">
        <v>1</v>
      </c>
      <c r="U318" s="1">
        <v>10</v>
      </c>
      <c r="V318" s="1">
        <v>9</v>
      </c>
      <c r="W318">
        <f t="shared" si="41"/>
        <v>1</v>
      </c>
      <c r="X318">
        <f t="shared" si="42"/>
        <v>100</v>
      </c>
      <c r="Y318">
        <f t="shared" si="43"/>
        <v>81</v>
      </c>
      <c r="Z318">
        <f t="shared" si="44"/>
        <v>10</v>
      </c>
      <c r="AA318">
        <f t="shared" si="45"/>
        <v>9</v>
      </c>
      <c r="AB318">
        <f t="shared" si="46"/>
        <v>90</v>
      </c>
      <c r="AC318">
        <f t="shared" si="47"/>
        <v>11.539840725439644</v>
      </c>
    </row>
    <row r="319" spans="1:29" x14ac:dyDescent="0.2">
      <c r="A319">
        <v>293</v>
      </c>
      <c r="B319">
        <v>42.937894434136815</v>
      </c>
      <c r="C319">
        <v>6.2105565863184609E-2</v>
      </c>
      <c r="D319">
        <f t="shared" si="48"/>
        <v>6.2105565863184609E-2</v>
      </c>
      <c r="E319">
        <f>D319/'Goods review'!B294</f>
        <v>1.4443154851903398E-3</v>
      </c>
      <c r="F319">
        <f t="shared" si="49"/>
        <v>3.8571013111863613E-3</v>
      </c>
      <c r="G319">
        <f t="shared" si="50"/>
        <v>91.29957824298161</v>
      </c>
      <c r="J319">
        <v>58.500000000000007</v>
      </c>
      <c r="K319">
        <v>43</v>
      </c>
      <c r="S319" s="1">
        <v>48</v>
      </c>
      <c r="T319" s="1">
        <v>0</v>
      </c>
      <c r="U319" s="1">
        <v>4</v>
      </c>
      <c r="V319" s="1">
        <v>10</v>
      </c>
      <c r="W319">
        <f t="shared" si="41"/>
        <v>0</v>
      </c>
      <c r="X319">
        <f t="shared" si="42"/>
        <v>16</v>
      </c>
      <c r="Y319">
        <f t="shared" si="43"/>
        <v>100</v>
      </c>
      <c r="Z319">
        <f t="shared" si="44"/>
        <v>0</v>
      </c>
      <c r="AA319">
        <f t="shared" si="45"/>
        <v>0</v>
      </c>
      <c r="AB319">
        <f t="shared" si="46"/>
        <v>40</v>
      </c>
      <c r="AC319">
        <f t="shared" si="47"/>
        <v>152.98556778400845</v>
      </c>
    </row>
    <row r="320" spans="1:29" x14ac:dyDescent="0.2">
      <c r="A320">
        <v>294</v>
      </c>
      <c r="B320">
        <v>46.636660660902734</v>
      </c>
      <c r="C320">
        <v>-2.6366606609027343</v>
      </c>
      <c r="D320">
        <f t="shared" si="48"/>
        <v>2.6366606609027343</v>
      </c>
      <c r="E320">
        <f>D320/'Goods review'!B295</f>
        <v>5.9924105929607598E-2</v>
      </c>
      <c r="F320">
        <f t="shared" si="49"/>
        <v>6.9519794407520434</v>
      </c>
      <c r="G320">
        <f t="shared" si="50"/>
        <v>7.2833391467323549</v>
      </c>
      <c r="J320">
        <v>58.7</v>
      </c>
      <c r="K320">
        <v>44</v>
      </c>
      <c r="S320" s="1">
        <v>48</v>
      </c>
      <c r="T320" s="1">
        <v>1</v>
      </c>
      <c r="U320" s="1">
        <v>5</v>
      </c>
      <c r="V320" s="1">
        <v>10</v>
      </c>
      <c r="W320">
        <f t="shared" si="41"/>
        <v>1</v>
      </c>
      <c r="X320">
        <f t="shared" si="42"/>
        <v>25</v>
      </c>
      <c r="Y320">
        <f t="shared" si="43"/>
        <v>100</v>
      </c>
      <c r="Z320">
        <f t="shared" si="44"/>
        <v>5</v>
      </c>
      <c r="AA320">
        <f t="shared" si="45"/>
        <v>10</v>
      </c>
      <c r="AB320">
        <f t="shared" si="46"/>
        <v>50</v>
      </c>
      <c r="AC320">
        <f t="shared" si="47"/>
        <v>9.1673983167667394</v>
      </c>
    </row>
    <row r="321" spans="1:29" x14ac:dyDescent="0.2">
      <c r="A321">
        <v>295</v>
      </c>
      <c r="B321">
        <v>43.739306744687447</v>
      </c>
      <c r="C321">
        <v>0.26069325531255316</v>
      </c>
      <c r="D321">
        <f t="shared" si="48"/>
        <v>0.26069325531255316</v>
      </c>
      <c r="E321">
        <f>D321/'Goods review'!B296</f>
        <v>5.9248467116489352E-3</v>
      </c>
      <c r="F321">
        <f t="shared" si="49"/>
        <v>6.7960973365456034E-2</v>
      </c>
      <c r="G321">
        <f t="shared" si="50"/>
        <v>8.3946597158080625</v>
      </c>
      <c r="J321">
        <v>58.900000000000006</v>
      </c>
      <c r="K321">
        <v>44</v>
      </c>
      <c r="S321" s="1">
        <v>48</v>
      </c>
      <c r="T321" s="1">
        <v>1</v>
      </c>
      <c r="U321" s="1">
        <v>4</v>
      </c>
      <c r="V321" s="1">
        <v>9</v>
      </c>
      <c r="W321">
        <f t="shared" si="41"/>
        <v>1</v>
      </c>
      <c r="X321">
        <f t="shared" si="42"/>
        <v>16</v>
      </c>
      <c r="Y321">
        <f t="shared" si="43"/>
        <v>81</v>
      </c>
      <c r="Z321">
        <f t="shared" si="44"/>
        <v>4</v>
      </c>
      <c r="AA321">
        <f t="shared" si="45"/>
        <v>9</v>
      </c>
      <c r="AB321">
        <f t="shared" si="46"/>
        <v>36</v>
      </c>
      <c r="AC321">
        <f t="shared" si="47"/>
        <v>57.601374493374898</v>
      </c>
    </row>
    <row r="322" spans="1:29" x14ac:dyDescent="0.2">
      <c r="A322">
        <v>296</v>
      </c>
      <c r="B322">
        <v>50.397034107194045</v>
      </c>
      <c r="C322">
        <v>-6.3970341071940453</v>
      </c>
      <c r="D322">
        <f t="shared" si="48"/>
        <v>6.3970341071940453</v>
      </c>
      <c r="E322">
        <f>D322/'Goods review'!B297</f>
        <v>0.14538713879986467</v>
      </c>
      <c r="F322">
        <f t="shared" si="49"/>
        <v>40.922045368603918</v>
      </c>
      <c r="G322">
        <f t="shared" si="50"/>
        <v>44.325333633469072</v>
      </c>
      <c r="J322">
        <v>59.1</v>
      </c>
      <c r="K322">
        <v>44</v>
      </c>
      <c r="S322" s="1">
        <v>48</v>
      </c>
      <c r="T322" s="1">
        <v>1</v>
      </c>
      <c r="U322" s="1">
        <v>10</v>
      </c>
      <c r="V322" s="1">
        <v>8</v>
      </c>
      <c r="W322">
        <f t="shared" si="41"/>
        <v>1</v>
      </c>
      <c r="X322">
        <f t="shared" si="42"/>
        <v>100</v>
      </c>
      <c r="Y322">
        <f t="shared" si="43"/>
        <v>64</v>
      </c>
      <c r="Z322">
        <f t="shared" si="44"/>
        <v>10</v>
      </c>
      <c r="AA322">
        <f t="shared" si="45"/>
        <v>8</v>
      </c>
      <c r="AB322">
        <f t="shared" si="46"/>
        <v>80</v>
      </c>
      <c r="AC322">
        <f t="shared" si="47"/>
        <v>0.25031991129905223</v>
      </c>
    </row>
    <row r="323" spans="1:29" x14ac:dyDescent="0.2">
      <c r="A323">
        <v>297</v>
      </c>
      <c r="B323">
        <v>35.910264526117594</v>
      </c>
      <c r="C323">
        <v>8.0897354738824063</v>
      </c>
      <c r="D323">
        <f t="shared" si="48"/>
        <v>8.0897354738824063</v>
      </c>
      <c r="E323">
        <f>D323/'Goods review'!B298</f>
        <v>0.18385762440641831</v>
      </c>
      <c r="F323">
        <f t="shared" si="49"/>
        <v>65.443820037391404</v>
      </c>
      <c r="G323">
        <f t="shared" si="50"/>
        <v>209.86649289520199</v>
      </c>
      <c r="J323">
        <v>59.300000000000004</v>
      </c>
      <c r="K323">
        <v>44</v>
      </c>
      <c r="S323" s="1">
        <v>48</v>
      </c>
      <c r="T323" s="1">
        <v>1</v>
      </c>
      <c r="U323" s="1">
        <v>6</v>
      </c>
      <c r="V323" s="1">
        <v>10</v>
      </c>
      <c r="W323">
        <f t="shared" ref="W323:W386" si="51">T323^2</f>
        <v>1</v>
      </c>
      <c r="X323">
        <f t="shared" ref="X323:X386" si="52">U323^2</f>
        <v>36</v>
      </c>
      <c r="Y323">
        <f t="shared" ref="Y323:Y386" si="53">V323^2</f>
        <v>100</v>
      </c>
      <c r="Z323">
        <f t="shared" ref="Z323:Z386" si="54">T323*U323</f>
        <v>6</v>
      </c>
      <c r="AA323">
        <f t="shared" ref="AA323:AA386" si="55">T323*V323</f>
        <v>10</v>
      </c>
      <c r="AB323">
        <f t="shared" ref="AB323:AB386" si="56">U323*V323</f>
        <v>60</v>
      </c>
      <c r="AC323">
        <f t="shared" ref="AC323:AC386" si="57">C348^2</f>
        <v>1.8586941535301691</v>
      </c>
    </row>
    <row r="324" spans="1:29" x14ac:dyDescent="0.2">
      <c r="A324">
        <v>298</v>
      </c>
      <c r="B324">
        <v>35.848657306592202</v>
      </c>
      <c r="C324">
        <v>8.1513426934077984</v>
      </c>
      <c r="D324">
        <f t="shared" si="48"/>
        <v>8.1513426934077984</v>
      </c>
      <c r="E324">
        <f>D324/'Goods review'!B299</f>
        <v>0.18525778848654087</v>
      </c>
      <c r="F324">
        <f t="shared" si="49"/>
        <v>66.444387705372705</v>
      </c>
      <c r="G324">
        <f t="shared" si="50"/>
        <v>3.7954494976498478E-3</v>
      </c>
      <c r="J324">
        <v>59.500000000000007</v>
      </c>
      <c r="K324">
        <v>44</v>
      </c>
      <c r="S324" s="1">
        <v>49</v>
      </c>
      <c r="T324" s="1">
        <v>1</v>
      </c>
      <c r="U324" s="1">
        <v>8</v>
      </c>
      <c r="V324" s="1">
        <v>10</v>
      </c>
      <c r="W324">
        <f t="shared" si="51"/>
        <v>1</v>
      </c>
      <c r="X324">
        <f t="shared" si="52"/>
        <v>64</v>
      </c>
      <c r="Y324">
        <f t="shared" si="53"/>
        <v>100</v>
      </c>
      <c r="Z324">
        <f t="shared" si="54"/>
        <v>8</v>
      </c>
      <c r="AA324">
        <f t="shared" si="55"/>
        <v>10</v>
      </c>
      <c r="AB324">
        <f t="shared" si="56"/>
        <v>80</v>
      </c>
      <c r="AC324">
        <f t="shared" si="57"/>
        <v>0.93223725529584822</v>
      </c>
    </row>
    <row r="325" spans="1:29" x14ac:dyDescent="0.2">
      <c r="A325">
        <v>299</v>
      </c>
      <c r="B325">
        <v>39.39163997095082</v>
      </c>
      <c r="C325">
        <v>5.6083600290491802</v>
      </c>
      <c r="D325">
        <f t="shared" si="48"/>
        <v>5.6083600290491802</v>
      </c>
      <c r="E325">
        <f>D325/'Goods review'!B300</f>
        <v>0.12463022286775956</v>
      </c>
      <c r="F325">
        <f t="shared" si="49"/>
        <v>31.453702215436522</v>
      </c>
      <c r="G325">
        <f t="shared" si="50"/>
        <v>6.4667608312284566</v>
      </c>
      <c r="J325">
        <v>59.7</v>
      </c>
      <c r="K325">
        <v>45</v>
      </c>
      <c r="S325" s="1">
        <v>49</v>
      </c>
      <c r="T325" s="1">
        <v>1</v>
      </c>
      <c r="U325" s="1">
        <v>6</v>
      </c>
      <c r="V325" s="1">
        <v>4</v>
      </c>
      <c r="W325">
        <f t="shared" si="51"/>
        <v>1</v>
      </c>
      <c r="X325">
        <f t="shared" si="52"/>
        <v>36</v>
      </c>
      <c r="Y325">
        <f t="shared" si="53"/>
        <v>16</v>
      </c>
      <c r="Z325">
        <f t="shared" si="54"/>
        <v>6</v>
      </c>
      <c r="AA325">
        <f t="shared" si="55"/>
        <v>4</v>
      </c>
      <c r="AB325">
        <f t="shared" si="56"/>
        <v>24</v>
      </c>
      <c r="AC325">
        <f t="shared" si="57"/>
        <v>389.9622884745649</v>
      </c>
    </row>
    <row r="326" spans="1:29" x14ac:dyDescent="0.2">
      <c r="A326">
        <v>300</v>
      </c>
      <c r="B326">
        <v>48.301092501529389</v>
      </c>
      <c r="C326">
        <v>-3.3010925015293893</v>
      </c>
      <c r="D326">
        <f t="shared" si="48"/>
        <v>3.3010925015293893</v>
      </c>
      <c r="E326">
        <f>D326/'Goods review'!B301</f>
        <v>7.3357611145097534E-2</v>
      </c>
      <c r="F326">
        <f t="shared" si="49"/>
        <v>10.897211703653561</v>
      </c>
      <c r="G326">
        <f t="shared" si="50"/>
        <v>79.378344394632876</v>
      </c>
      <c r="J326">
        <v>59.900000000000006</v>
      </c>
      <c r="K326">
        <v>45</v>
      </c>
      <c r="S326" s="1">
        <v>49</v>
      </c>
      <c r="T326" s="1">
        <v>0</v>
      </c>
      <c r="U326" s="1">
        <v>8</v>
      </c>
      <c r="V326" s="1">
        <v>10</v>
      </c>
      <c r="W326">
        <f t="shared" si="51"/>
        <v>0</v>
      </c>
      <c r="X326">
        <f t="shared" si="52"/>
        <v>64</v>
      </c>
      <c r="Y326">
        <f t="shared" si="53"/>
        <v>100</v>
      </c>
      <c r="Z326">
        <f t="shared" si="54"/>
        <v>0</v>
      </c>
      <c r="AA326">
        <f t="shared" si="55"/>
        <v>0</v>
      </c>
      <c r="AB326">
        <f t="shared" si="56"/>
        <v>80</v>
      </c>
      <c r="AC326">
        <f t="shared" si="57"/>
        <v>45.037603046493878</v>
      </c>
    </row>
    <row r="327" spans="1:29" x14ac:dyDescent="0.2">
      <c r="A327">
        <v>301</v>
      </c>
      <c r="B327">
        <v>53.29438802340934</v>
      </c>
      <c r="C327">
        <v>-8.2943880234093399</v>
      </c>
      <c r="D327">
        <f t="shared" si="48"/>
        <v>8.2943880234093399</v>
      </c>
      <c r="E327">
        <f>D327/'Goods review'!B302</f>
        <v>0.18431973385354089</v>
      </c>
      <c r="F327">
        <f t="shared" si="49"/>
        <v>68.796872682876298</v>
      </c>
      <c r="G327">
        <f t="shared" si="50"/>
        <v>24.933000168826368</v>
      </c>
      <c r="J327">
        <v>60.1</v>
      </c>
      <c r="K327">
        <v>45</v>
      </c>
      <c r="S327" s="1">
        <v>49</v>
      </c>
      <c r="T327" s="1">
        <v>1</v>
      </c>
      <c r="U327" s="1">
        <v>10</v>
      </c>
      <c r="V327" s="1">
        <v>10</v>
      </c>
      <c r="W327">
        <f t="shared" si="51"/>
        <v>1</v>
      </c>
      <c r="X327">
        <f t="shared" si="52"/>
        <v>100</v>
      </c>
      <c r="Y327">
        <f t="shared" si="53"/>
        <v>100</v>
      </c>
      <c r="Z327">
        <f t="shared" si="54"/>
        <v>10</v>
      </c>
      <c r="AA327">
        <f t="shared" si="55"/>
        <v>10</v>
      </c>
      <c r="AB327">
        <f t="shared" si="56"/>
        <v>100</v>
      </c>
      <c r="AC327">
        <f t="shared" si="57"/>
        <v>18.441768495601575</v>
      </c>
    </row>
    <row r="328" spans="1:29" x14ac:dyDescent="0.2">
      <c r="A328">
        <v>302</v>
      </c>
      <c r="B328">
        <v>45.403738585314102</v>
      </c>
      <c r="C328">
        <v>-0.40373858531410178</v>
      </c>
      <c r="D328">
        <f t="shared" si="48"/>
        <v>0.40373858531410178</v>
      </c>
      <c r="E328">
        <f>D328/'Goods review'!B303</f>
        <v>8.9719685625355948E-3</v>
      </c>
      <c r="F328">
        <f t="shared" si="49"/>
        <v>0.16300484527143225</v>
      </c>
      <c r="G328">
        <f t="shared" si="50"/>
        <v>62.262348554912698</v>
      </c>
      <c r="J328">
        <v>60.300000000000004</v>
      </c>
      <c r="K328">
        <v>45</v>
      </c>
      <c r="S328" s="1">
        <v>49</v>
      </c>
      <c r="T328" s="1">
        <v>1</v>
      </c>
      <c r="U328" s="1">
        <v>9</v>
      </c>
      <c r="V328" s="1">
        <v>9</v>
      </c>
      <c r="W328">
        <f t="shared" si="51"/>
        <v>1</v>
      </c>
      <c r="X328">
        <f t="shared" si="52"/>
        <v>81</v>
      </c>
      <c r="Y328">
        <f t="shared" si="53"/>
        <v>81</v>
      </c>
      <c r="Z328">
        <f t="shared" si="54"/>
        <v>9</v>
      </c>
      <c r="AA328">
        <f t="shared" si="55"/>
        <v>9</v>
      </c>
      <c r="AB328">
        <f t="shared" si="56"/>
        <v>81</v>
      </c>
      <c r="AC328">
        <f t="shared" si="57"/>
        <v>7.1501547844893168E-2</v>
      </c>
    </row>
    <row r="329" spans="1:29" x14ac:dyDescent="0.2">
      <c r="A329">
        <v>303</v>
      </c>
      <c r="B329">
        <v>35.261363979146886</v>
      </c>
      <c r="C329">
        <v>9.7386360208531144</v>
      </c>
      <c r="D329">
        <f t="shared" si="48"/>
        <v>9.7386360208531144</v>
      </c>
      <c r="E329">
        <f>D329/'Goods review'!B304</f>
        <v>0.21641413379673588</v>
      </c>
      <c r="F329">
        <f t="shared" si="49"/>
        <v>94.841031546657788</v>
      </c>
      <c r="G329">
        <f t="shared" si="50"/>
        <v>102.8677626518256</v>
      </c>
      <c r="J329">
        <v>60.500000000000007</v>
      </c>
      <c r="K329">
        <v>45</v>
      </c>
      <c r="S329" s="1">
        <v>49</v>
      </c>
      <c r="T329" s="1">
        <v>0</v>
      </c>
      <c r="U329" s="1">
        <v>6</v>
      </c>
      <c r="V329" s="1">
        <v>10</v>
      </c>
      <c r="W329">
        <f t="shared" si="51"/>
        <v>0</v>
      </c>
      <c r="X329">
        <f t="shared" si="52"/>
        <v>36</v>
      </c>
      <c r="Y329">
        <f t="shared" si="53"/>
        <v>100</v>
      </c>
      <c r="Z329">
        <f t="shared" si="54"/>
        <v>0</v>
      </c>
      <c r="AA329">
        <f t="shared" si="55"/>
        <v>0</v>
      </c>
      <c r="AB329">
        <f t="shared" si="56"/>
        <v>60</v>
      </c>
      <c r="AC329">
        <f t="shared" si="57"/>
        <v>100.79898548222447</v>
      </c>
    </row>
    <row r="330" spans="1:29" x14ac:dyDescent="0.2">
      <c r="A330">
        <v>304</v>
      </c>
      <c r="B330">
        <v>50.397034107194045</v>
      </c>
      <c r="C330">
        <v>-5.3970341071940453</v>
      </c>
      <c r="D330">
        <f t="shared" si="48"/>
        <v>5.3970341071940453</v>
      </c>
      <c r="E330">
        <f>D330/'Goods review'!B305</f>
        <v>0.11993409127097879</v>
      </c>
      <c r="F330">
        <f t="shared" si="49"/>
        <v>29.127977154215827</v>
      </c>
      <c r="G330">
        <f t="shared" si="50"/>
        <v>229.08851022505911</v>
      </c>
      <c r="J330">
        <v>60.7</v>
      </c>
      <c r="K330">
        <v>45</v>
      </c>
      <c r="S330" s="1">
        <v>49</v>
      </c>
      <c r="T330" s="1">
        <v>1</v>
      </c>
      <c r="U330" s="1">
        <v>5</v>
      </c>
      <c r="V330" s="1">
        <v>7</v>
      </c>
      <c r="W330">
        <f t="shared" si="51"/>
        <v>1</v>
      </c>
      <c r="X330">
        <f t="shared" si="52"/>
        <v>25</v>
      </c>
      <c r="Y330">
        <f t="shared" si="53"/>
        <v>49</v>
      </c>
      <c r="Z330">
        <f t="shared" si="54"/>
        <v>5</v>
      </c>
      <c r="AA330">
        <f t="shared" si="55"/>
        <v>7</v>
      </c>
      <c r="AB330">
        <f t="shared" si="56"/>
        <v>35</v>
      </c>
      <c r="AC330">
        <f t="shared" si="57"/>
        <v>161.79414972564021</v>
      </c>
    </row>
    <row r="331" spans="1:29" x14ac:dyDescent="0.2">
      <c r="A331">
        <v>305</v>
      </c>
      <c r="B331">
        <v>48.301092501529389</v>
      </c>
      <c r="C331">
        <v>-3.3010925015293893</v>
      </c>
      <c r="D331">
        <f t="shared" si="48"/>
        <v>3.3010925015293893</v>
      </c>
      <c r="E331">
        <f>D331/'Goods review'!B306</f>
        <v>7.3357611145097534E-2</v>
      </c>
      <c r="F331">
        <f t="shared" si="49"/>
        <v>10.897211703653561</v>
      </c>
      <c r="G331">
        <f t="shared" si="50"/>
        <v>4.3929712143561366</v>
      </c>
      <c r="J331">
        <v>60.900000000000006</v>
      </c>
      <c r="K331">
        <v>45</v>
      </c>
      <c r="S331" s="1">
        <v>49</v>
      </c>
      <c r="T331" s="1">
        <v>0</v>
      </c>
      <c r="U331" s="1">
        <v>5</v>
      </c>
      <c r="V331" s="1">
        <v>9</v>
      </c>
      <c r="W331">
        <f t="shared" si="51"/>
        <v>0</v>
      </c>
      <c r="X331">
        <f t="shared" si="52"/>
        <v>25</v>
      </c>
      <c r="Y331">
        <f t="shared" si="53"/>
        <v>81</v>
      </c>
      <c r="Z331">
        <f t="shared" si="54"/>
        <v>0</v>
      </c>
      <c r="AA331">
        <f t="shared" si="55"/>
        <v>0</v>
      </c>
      <c r="AB331">
        <f t="shared" si="56"/>
        <v>45</v>
      </c>
      <c r="AC331">
        <f t="shared" si="57"/>
        <v>213.20834482797949</v>
      </c>
    </row>
    <row r="332" spans="1:29" x14ac:dyDescent="0.2">
      <c r="A332">
        <v>306</v>
      </c>
      <c r="B332">
        <v>28.019615088022356</v>
      </c>
      <c r="C332">
        <v>16.980384911977644</v>
      </c>
      <c r="D332">
        <f t="shared" si="48"/>
        <v>16.980384911977644</v>
      </c>
      <c r="E332">
        <f>D332/'Goods review'!B307</f>
        <v>0.37734188693283655</v>
      </c>
      <c r="F332">
        <f t="shared" si="49"/>
        <v>288.33347175891805</v>
      </c>
      <c r="G332">
        <f t="shared" si="50"/>
        <v>411.33832607459595</v>
      </c>
      <c r="J332">
        <v>61.1</v>
      </c>
      <c r="K332">
        <v>45</v>
      </c>
      <c r="S332" s="1">
        <v>49</v>
      </c>
      <c r="T332" s="1">
        <v>1</v>
      </c>
      <c r="U332" s="1">
        <v>3</v>
      </c>
      <c r="V332" s="1">
        <v>9</v>
      </c>
      <c r="W332">
        <f t="shared" si="51"/>
        <v>1</v>
      </c>
      <c r="X332">
        <f t="shared" si="52"/>
        <v>9</v>
      </c>
      <c r="Y332">
        <f t="shared" si="53"/>
        <v>81</v>
      </c>
      <c r="Z332">
        <f t="shared" si="54"/>
        <v>3</v>
      </c>
      <c r="AA332">
        <f t="shared" si="55"/>
        <v>9</v>
      </c>
      <c r="AB332">
        <f t="shared" si="56"/>
        <v>27</v>
      </c>
      <c r="AC332">
        <f t="shared" si="57"/>
        <v>105.14428584278981</v>
      </c>
    </row>
    <row r="333" spans="1:29" x14ac:dyDescent="0.2">
      <c r="A333">
        <v>307</v>
      </c>
      <c r="B333">
        <v>45.61785756841941</v>
      </c>
      <c r="C333">
        <v>-0.61785756841941009</v>
      </c>
      <c r="D333">
        <f t="shared" si="48"/>
        <v>0.61785756841941009</v>
      </c>
      <c r="E333">
        <f>D333/'Goods review'!B308</f>
        <v>1.3730168187098001E-2</v>
      </c>
      <c r="F333">
        <f t="shared" si="49"/>
        <v>0.38174797485314599</v>
      </c>
      <c r="G333">
        <f t="shared" si="50"/>
        <v>309.69813839885148</v>
      </c>
      <c r="J333">
        <v>61.300000000000004</v>
      </c>
      <c r="K333">
        <v>45</v>
      </c>
      <c r="S333" s="1">
        <v>49</v>
      </c>
      <c r="T333" s="1">
        <v>1</v>
      </c>
      <c r="U333" s="1">
        <v>10</v>
      </c>
      <c r="V333" s="1">
        <v>5</v>
      </c>
      <c r="W333">
        <f t="shared" si="51"/>
        <v>1</v>
      </c>
      <c r="X333">
        <f t="shared" si="52"/>
        <v>100</v>
      </c>
      <c r="Y333">
        <f t="shared" si="53"/>
        <v>25</v>
      </c>
      <c r="Z333">
        <f t="shared" si="54"/>
        <v>10</v>
      </c>
      <c r="AA333">
        <f t="shared" si="55"/>
        <v>5</v>
      </c>
      <c r="AB333">
        <f t="shared" si="56"/>
        <v>50</v>
      </c>
      <c r="AC333">
        <f t="shared" si="57"/>
        <v>103.88464181707266</v>
      </c>
    </row>
    <row r="334" spans="1:29" x14ac:dyDescent="0.2">
      <c r="A334">
        <v>308</v>
      </c>
      <c r="B334">
        <v>38.960130205912805</v>
      </c>
      <c r="C334">
        <v>7.0398697940871955</v>
      </c>
      <c r="D334">
        <f t="shared" si="48"/>
        <v>7.0398697940871955</v>
      </c>
      <c r="E334">
        <f>D334/'Goods review'!B309</f>
        <v>0.15304064769754772</v>
      </c>
      <c r="F334">
        <f t="shared" si="49"/>
        <v>49.559766717701294</v>
      </c>
      <c r="G334">
        <f t="shared" si="50"/>
        <v>58.640788358482375</v>
      </c>
      <c r="J334">
        <v>61.500000000000007</v>
      </c>
      <c r="K334">
        <v>46</v>
      </c>
      <c r="S334" s="1">
        <v>49</v>
      </c>
      <c r="T334" s="1">
        <v>1</v>
      </c>
      <c r="U334" s="1">
        <v>3</v>
      </c>
      <c r="V334" s="1">
        <v>10</v>
      </c>
      <c r="W334">
        <f t="shared" si="51"/>
        <v>1</v>
      </c>
      <c r="X334">
        <f t="shared" si="52"/>
        <v>9</v>
      </c>
      <c r="Y334">
        <f t="shared" si="53"/>
        <v>100</v>
      </c>
      <c r="Z334">
        <f t="shared" si="54"/>
        <v>3</v>
      </c>
      <c r="AA334">
        <f t="shared" si="55"/>
        <v>10</v>
      </c>
      <c r="AB334">
        <f t="shared" si="56"/>
        <v>30</v>
      </c>
      <c r="AC334">
        <f t="shared" si="57"/>
        <v>54.120076477745165</v>
      </c>
    </row>
    <row r="335" spans="1:29" x14ac:dyDescent="0.2">
      <c r="A335">
        <v>309</v>
      </c>
      <c r="B335">
        <v>19.110162557443783</v>
      </c>
      <c r="C335">
        <v>26.889837442556217</v>
      </c>
      <c r="D335">
        <f t="shared" si="48"/>
        <v>26.889837442556217</v>
      </c>
      <c r="E335">
        <f>D335/'Goods review'!B310</f>
        <v>0.58456168353383087</v>
      </c>
      <c r="F335">
        <f t="shared" si="49"/>
        <v>723.06335768709835</v>
      </c>
      <c r="G335">
        <f t="shared" si="50"/>
        <v>394.02121564526681</v>
      </c>
      <c r="J335">
        <v>61.7</v>
      </c>
      <c r="K335">
        <v>46</v>
      </c>
      <c r="S335" s="1">
        <v>50</v>
      </c>
      <c r="T335" s="1">
        <v>1</v>
      </c>
      <c r="U335" s="1">
        <v>9</v>
      </c>
      <c r="V335" s="1">
        <v>10</v>
      </c>
      <c r="W335">
        <f t="shared" si="51"/>
        <v>1</v>
      </c>
      <c r="X335">
        <f t="shared" si="52"/>
        <v>81</v>
      </c>
      <c r="Y335">
        <f t="shared" si="53"/>
        <v>100</v>
      </c>
      <c r="Z335">
        <f t="shared" si="54"/>
        <v>9</v>
      </c>
      <c r="AA335">
        <f t="shared" si="55"/>
        <v>10</v>
      </c>
      <c r="AB335">
        <f t="shared" si="56"/>
        <v>90</v>
      </c>
      <c r="AC335">
        <f t="shared" si="57"/>
        <v>2.6567571577915245</v>
      </c>
    </row>
    <row r="336" spans="1:29" x14ac:dyDescent="0.2">
      <c r="A336">
        <v>310</v>
      </c>
      <c r="B336">
        <v>38.807618442332888</v>
      </c>
      <c r="C336">
        <v>7.1923815576671117</v>
      </c>
      <c r="D336">
        <f t="shared" si="48"/>
        <v>7.1923815576671117</v>
      </c>
      <c r="E336">
        <f>D336/'Goods review'!B311</f>
        <v>0.15635612081885025</v>
      </c>
      <c r="F336">
        <f t="shared" si="49"/>
        <v>51.730352471069992</v>
      </c>
      <c r="G336">
        <f t="shared" si="50"/>
        <v>387.98976833715244</v>
      </c>
      <c r="J336">
        <v>61.900000000000006</v>
      </c>
      <c r="K336">
        <v>46</v>
      </c>
      <c r="S336" s="1">
        <v>50</v>
      </c>
      <c r="T336" s="1">
        <v>0</v>
      </c>
      <c r="U336" s="1">
        <v>5</v>
      </c>
      <c r="V336" s="1">
        <v>6</v>
      </c>
      <c r="W336">
        <f t="shared" si="51"/>
        <v>0</v>
      </c>
      <c r="X336">
        <f t="shared" si="52"/>
        <v>25</v>
      </c>
      <c r="Y336">
        <f t="shared" si="53"/>
        <v>36</v>
      </c>
      <c r="Z336">
        <f t="shared" si="54"/>
        <v>0</v>
      </c>
      <c r="AA336">
        <f t="shared" si="55"/>
        <v>0</v>
      </c>
      <c r="AB336">
        <f t="shared" si="56"/>
        <v>30</v>
      </c>
      <c r="AC336">
        <f t="shared" si="57"/>
        <v>590.18470023167004</v>
      </c>
    </row>
    <row r="337" spans="1:29" x14ac:dyDescent="0.2">
      <c r="A337">
        <v>311</v>
      </c>
      <c r="B337">
        <v>45.403738585314102</v>
      </c>
      <c r="C337">
        <v>0.59626141468589822</v>
      </c>
      <c r="D337">
        <f t="shared" si="48"/>
        <v>0.59626141468589822</v>
      </c>
      <c r="E337">
        <f>D337/'Goods review'!B312</f>
        <v>1.2962204667084743E-2</v>
      </c>
      <c r="F337">
        <f t="shared" si="49"/>
        <v>0.35552767464322865</v>
      </c>
      <c r="G337">
        <f t="shared" si="50"/>
        <v>43.508800940642502</v>
      </c>
      <c r="J337">
        <v>62.1</v>
      </c>
      <c r="K337">
        <v>46</v>
      </c>
      <c r="S337" s="1">
        <v>50</v>
      </c>
      <c r="T337" s="1">
        <v>1</v>
      </c>
      <c r="U337" s="1">
        <v>8</v>
      </c>
      <c r="V337" s="1">
        <v>10</v>
      </c>
      <c r="W337">
        <f t="shared" si="51"/>
        <v>1</v>
      </c>
      <c r="X337">
        <f t="shared" si="52"/>
        <v>64</v>
      </c>
      <c r="Y337">
        <f t="shared" si="53"/>
        <v>100</v>
      </c>
      <c r="Z337">
        <f t="shared" si="54"/>
        <v>8</v>
      </c>
      <c r="AA337">
        <f t="shared" si="55"/>
        <v>10</v>
      </c>
      <c r="AB337">
        <f t="shared" si="56"/>
        <v>80</v>
      </c>
      <c r="AC337">
        <f t="shared" si="57"/>
        <v>1.1885709837740001E-3</v>
      </c>
    </row>
    <row r="338" spans="1:29" x14ac:dyDescent="0.2">
      <c r="A338">
        <v>312</v>
      </c>
      <c r="B338">
        <v>47.499680190978758</v>
      </c>
      <c r="C338">
        <v>-1.4996801909787578</v>
      </c>
      <c r="D338">
        <f t="shared" si="48"/>
        <v>1.4996801909787578</v>
      </c>
      <c r="E338">
        <f>D338/'Goods review'!B313</f>
        <v>3.2601743282146912E-2</v>
      </c>
      <c r="F338">
        <f t="shared" si="49"/>
        <v>2.2490406752140837</v>
      </c>
      <c r="G338">
        <f t="shared" si="50"/>
        <v>4.3929712143561366</v>
      </c>
      <c r="J338">
        <v>62.300000000000004</v>
      </c>
      <c r="K338">
        <v>46</v>
      </c>
      <c r="S338" s="1">
        <v>50</v>
      </c>
      <c r="T338" s="1">
        <v>1</v>
      </c>
      <c r="U338" s="1">
        <v>4</v>
      </c>
      <c r="V338" s="1">
        <v>7</v>
      </c>
      <c r="W338">
        <f t="shared" si="51"/>
        <v>1</v>
      </c>
      <c r="X338">
        <f t="shared" si="52"/>
        <v>16</v>
      </c>
      <c r="Y338">
        <f t="shared" si="53"/>
        <v>49</v>
      </c>
      <c r="Z338">
        <f t="shared" si="54"/>
        <v>4</v>
      </c>
      <c r="AA338">
        <f t="shared" si="55"/>
        <v>7</v>
      </c>
      <c r="AB338">
        <f t="shared" si="56"/>
        <v>28</v>
      </c>
      <c r="AC338">
        <f t="shared" si="57"/>
        <v>236.67560248258502</v>
      </c>
    </row>
    <row r="339" spans="1:29" x14ac:dyDescent="0.2">
      <c r="A339">
        <v>313</v>
      </c>
      <c r="B339">
        <v>31.718381314788274</v>
      </c>
      <c r="C339">
        <v>14.281618685211726</v>
      </c>
      <c r="D339">
        <f t="shared" si="48"/>
        <v>14.281618685211726</v>
      </c>
      <c r="E339">
        <f>D339/'Goods review'!B314</f>
        <v>0.31046997141764621</v>
      </c>
      <c r="F339">
        <f t="shared" si="49"/>
        <v>203.96463226978869</v>
      </c>
      <c r="G339">
        <f t="shared" si="50"/>
        <v>249.04939421965102</v>
      </c>
      <c r="J339">
        <v>62.500000000000007</v>
      </c>
      <c r="K339">
        <v>46</v>
      </c>
      <c r="S339" s="1">
        <v>50</v>
      </c>
      <c r="T339" s="1">
        <v>1</v>
      </c>
      <c r="U339" s="1">
        <v>6</v>
      </c>
      <c r="V339" s="1">
        <v>10</v>
      </c>
      <c r="W339">
        <f t="shared" si="51"/>
        <v>1</v>
      </c>
      <c r="X339">
        <f t="shared" si="52"/>
        <v>36</v>
      </c>
      <c r="Y339">
        <f t="shared" si="53"/>
        <v>100</v>
      </c>
      <c r="Z339">
        <f t="shared" si="54"/>
        <v>6</v>
      </c>
      <c r="AA339">
        <f t="shared" si="55"/>
        <v>10</v>
      </c>
      <c r="AB339">
        <f t="shared" si="56"/>
        <v>60</v>
      </c>
      <c r="AC339">
        <f t="shared" si="57"/>
        <v>11.312051509919232</v>
      </c>
    </row>
    <row r="340" spans="1:29" x14ac:dyDescent="0.2">
      <c r="A340">
        <v>314</v>
      </c>
      <c r="B340">
        <v>34.615735231003562</v>
      </c>
      <c r="C340">
        <v>11.384264768996438</v>
      </c>
      <c r="D340">
        <f t="shared" si="48"/>
        <v>11.384264768996438</v>
      </c>
      <c r="E340">
        <f>D340/'Goods review'!B315</f>
        <v>0.24748401671731388</v>
      </c>
      <c r="F340">
        <f t="shared" si="49"/>
        <v>129.60148433061352</v>
      </c>
      <c r="G340">
        <f t="shared" si="50"/>
        <v>8.3946597158080625</v>
      </c>
      <c r="J340">
        <v>62.7</v>
      </c>
      <c r="K340">
        <v>46</v>
      </c>
      <c r="S340" s="1">
        <v>50</v>
      </c>
      <c r="T340" s="1">
        <v>1</v>
      </c>
      <c r="U340" s="1">
        <v>9</v>
      </c>
      <c r="V340" s="1">
        <v>8</v>
      </c>
      <c r="W340">
        <f t="shared" si="51"/>
        <v>1</v>
      </c>
      <c r="X340">
        <f t="shared" si="52"/>
        <v>81</v>
      </c>
      <c r="Y340">
        <f t="shared" si="53"/>
        <v>64</v>
      </c>
      <c r="Z340">
        <f t="shared" si="54"/>
        <v>9</v>
      </c>
      <c r="AA340">
        <f t="shared" si="55"/>
        <v>8</v>
      </c>
      <c r="AB340">
        <f t="shared" si="56"/>
        <v>72</v>
      </c>
      <c r="AC340">
        <f t="shared" si="57"/>
        <v>17.345156303244881</v>
      </c>
    </row>
    <row r="341" spans="1:29" x14ac:dyDescent="0.2">
      <c r="A341">
        <v>315</v>
      </c>
      <c r="B341">
        <v>38.158717895362173</v>
      </c>
      <c r="C341">
        <v>8.8412821046378269</v>
      </c>
      <c r="D341">
        <f t="shared" si="48"/>
        <v>8.8412821046378269</v>
      </c>
      <c r="E341">
        <f>D341/'Goods review'!B316</f>
        <v>0.18811238520506016</v>
      </c>
      <c r="F341">
        <f t="shared" si="49"/>
        <v>78.168269253789077</v>
      </c>
      <c r="G341">
        <f t="shared" si="50"/>
        <v>6.4667608312284202</v>
      </c>
      <c r="J341">
        <v>62.900000000000006</v>
      </c>
      <c r="K341">
        <v>47</v>
      </c>
      <c r="S341" s="1">
        <v>50</v>
      </c>
      <c r="T341" s="1">
        <v>1</v>
      </c>
      <c r="U341" s="1">
        <v>7</v>
      </c>
      <c r="V341" s="1">
        <v>8</v>
      </c>
      <c r="W341">
        <f t="shared" si="51"/>
        <v>1</v>
      </c>
      <c r="X341">
        <f t="shared" si="52"/>
        <v>49</v>
      </c>
      <c r="Y341">
        <f t="shared" si="53"/>
        <v>64</v>
      </c>
      <c r="Z341">
        <f t="shared" si="54"/>
        <v>7</v>
      </c>
      <c r="AA341">
        <f t="shared" si="55"/>
        <v>8</v>
      </c>
      <c r="AB341">
        <f t="shared" si="56"/>
        <v>56</v>
      </c>
      <c r="AC341">
        <f t="shared" si="57"/>
        <v>56.154270727517392</v>
      </c>
    </row>
    <row r="342" spans="1:29" x14ac:dyDescent="0.2">
      <c r="A342">
        <v>316</v>
      </c>
      <c r="B342">
        <v>36.062776289697517</v>
      </c>
      <c r="C342">
        <v>10.937223710302483</v>
      </c>
      <c r="D342">
        <f t="shared" si="48"/>
        <v>10.937223710302483</v>
      </c>
      <c r="E342">
        <f>D342/'Goods review'!B317</f>
        <v>0.23270688745324433</v>
      </c>
      <c r="F342">
        <f t="shared" si="49"/>
        <v>119.62286248920282</v>
      </c>
      <c r="G342">
        <f t="shared" si="50"/>
        <v>4.3929712143561366</v>
      </c>
      <c r="J342">
        <v>63.1</v>
      </c>
      <c r="K342">
        <v>47</v>
      </c>
      <c r="S342" s="1">
        <v>50</v>
      </c>
      <c r="T342" s="1">
        <v>1</v>
      </c>
      <c r="U342" s="1">
        <v>6</v>
      </c>
      <c r="V342" s="1">
        <v>10</v>
      </c>
      <c r="W342">
        <f t="shared" si="51"/>
        <v>1</v>
      </c>
      <c r="X342">
        <f t="shared" si="52"/>
        <v>36</v>
      </c>
      <c r="Y342">
        <f t="shared" si="53"/>
        <v>100</v>
      </c>
      <c r="Z342">
        <f t="shared" si="54"/>
        <v>6</v>
      </c>
      <c r="AA342">
        <f t="shared" si="55"/>
        <v>10</v>
      </c>
      <c r="AB342">
        <f t="shared" si="56"/>
        <v>60</v>
      </c>
      <c r="AC342">
        <f t="shared" si="57"/>
        <v>11.312051509919232</v>
      </c>
    </row>
    <row r="343" spans="1:29" x14ac:dyDescent="0.2">
      <c r="A343">
        <v>317</v>
      </c>
      <c r="B343">
        <v>50.397034107194045</v>
      </c>
      <c r="C343">
        <v>-3.3970341071940453</v>
      </c>
      <c r="D343">
        <f t="shared" si="48"/>
        <v>3.3970341071940453</v>
      </c>
      <c r="E343">
        <f>D343/'Goods review'!B318</f>
        <v>7.2277321429660535E-2</v>
      </c>
      <c r="F343">
        <f t="shared" si="49"/>
        <v>11.539840725439644</v>
      </c>
      <c r="G343">
        <f t="shared" si="50"/>
        <v>205.47094717846034</v>
      </c>
      <c r="J343">
        <v>63.300000000000004</v>
      </c>
      <c r="K343">
        <v>47</v>
      </c>
      <c r="S343" s="1">
        <v>50</v>
      </c>
      <c r="T343" s="1">
        <v>1</v>
      </c>
      <c r="U343" s="1">
        <v>4</v>
      </c>
      <c r="V343" s="1">
        <v>10</v>
      </c>
      <c r="W343">
        <f t="shared" si="51"/>
        <v>1</v>
      </c>
      <c r="X343">
        <f t="shared" si="52"/>
        <v>16</v>
      </c>
      <c r="Y343">
        <f t="shared" si="53"/>
        <v>100</v>
      </c>
      <c r="Z343">
        <f t="shared" si="54"/>
        <v>4</v>
      </c>
      <c r="AA343">
        <f t="shared" si="55"/>
        <v>10</v>
      </c>
      <c r="AB343">
        <f t="shared" si="56"/>
        <v>40</v>
      </c>
      <c r="AC343">
        <f t="shared" si="57"/>
        <v>44.785581265589173</v>
      </c>
    </row>
    <row r="344" spans="1:29" x14ac:dyDescent="0.2">
      <c r="A344">
        <v>318</v>
      </c>
      <c r="B344">
        <v>35.631266524659509</v>
      </c>
      <c r="C344">
        <v>12.368733475340491</v>
      </c>
      <c r="D344">
        <f t="shared" si="48"/>
        <v>12.368733475340491</v>
      </c>
      <c r="E344">
        <f>D344/'Goods review'!B319</f>
        <v>0.25768194740292688</v>
      </c>
      <c r="F344">
        <f t="shared" si="49"/>
        <v>152.98556778400845</v>
      </c>
      <c r="G344">
        <f t="shared" si="50"/>
        <v>248.55942746649689</v>
      </c>
      <c r="J344">
        <v>63.500000000000007</v>
      </c>
      <c r="K344">
        <v>48</v>
      </c>
      <c r="S344" s="1">
        <v>50</v>
      </c>
      <c r="T344" s="1">
        <v>0</v>
      </c>
      <c r="U344" s="1">
        <v>10</v>
      </c>
      <c r="V344" s="1">
        <v>9</v>
      </c>
      <c r="W344">
        <f t="shared" si="51"/>
        <v>0</v>
      </c>
      <c r="X344">
        <f t="shared" si="52"/>
        <v>100</v>
      </c>
      <c r="Y344">
        <f t="shared" si="53"/>
        <v>81</v>
      </c>
      <c r="Z344">
        <f t="shared" si="54"/>
        <v>0</v>
      </c>
      <c r="AA344">
        <f t="shared" si="55"/>
        <v>0</v>
      </c>
      <c r="AB344">
        <f t="shared" si="56"/>
        <v>90</v>
      </c>
      <c r="AC344">
        <f t="shared" si="57"/>
        <v>52.991067077573618</v>
      </c>
    </row>
    <row r="345" spans="1:29" x14ac:dyDescent="0.2">
      <c r="A345">
        <v>319</v>
      </c>
      <c r="B345">
        <v>44.972228820276086</v>
      </c>
      <c r="C345">
        <v>3.0277711797239135</v>
      </c>
      <c r="D345">
        <f t="shared" si="48"/>
        <v>3.0277711797239135</v>
      </c>
      <c r="E345">
        <f>D345/'Goods review'!B320</f>
        <v>6.3078566244248194E-2</v>
      </c>
      <c r="F345">
        <f t="shared" si="49"/>
        <v>9.1673983167667394</v>
      </c>
      <c r="G345">
        <f t="shared" si="50"/>
        <v>87.25357660813053</v>
      </c>
      <c r="J345">
        <v>63.7</v>
      </c>
      <c r="K345">
        <v>48</v>
      </c>
      <c r="S345" s="1">
        <v>51</v>
      </c>
      <c r="T345" s="1">
        <v>1</v>
      </c>
      <c r="U345" s="1">
        <v>4</v>
      </c>
      <c r="V345" s="1">
        <v>10</v>
      </c>
      <c r="W345">
        <f t="shared" si="51"/>
        <v>1</v>
      </c>
      <c r="X345">
        <f t="shared" si="52"/>
        <v>16</v>
      </c>
      <c r="Y345">
        <f t="shared" si="53"/>
        <v>100</v>
      </c>
      <c r="Z345">
        <f t="shared" si="54"/>
        <v>4</v>
      </c>
      <c r="AA345">
        <f t="shared" si="55"/>
        <v>10</v>
      </c>
      <c r="AB345">
        <f t="shared" si="56"/>
        <v>40</v>
      </c>
      <c r="AC345">
        <f t="shared" si="57"/>
        <v>59.169987306290295</v>
      </c>
    </row>
    <row r="346" spans="1:29" x14ac:dyDescent="0.2">
      <c r="A346">
        <v>320</v>
      </c>
      <c r="B346">
        <v>40.410443063434144</v>
      </c>
      <c r="C346">
        <v>7.5895569365658559</v>
      </c>
      <c r="D346">
        <f t="shared" si="48"/>
        <v>7.5895569365658559</v>
      </c>
      <c r="E346">
        <f>D346/'Goods review'!B321</f>
        <v>0.15811576951178866</v>
      </c>
      <c r="F346">
        <f t="shared" si="49"/>
        <v>57.601374493374898</v>
      </c>
      <c r="G346">
        <f t="shared" si="50"/>
        <v>20.809889291326012</v>
      </c>
      <c r="J346">
        <v>63.900000000000006</v>
      </c>
      <c r="K346">
        <v>48</v>
      </c>
      <c r="S346" s="1">
        <v>51</v>
      </c>
      <c r="T346" s="1">
        <v>1</v>
      </c>
      <c r="U346" s="1">
        <v>10</v>
      </c>
      <c r="V346" s="1">
        <v>7</v>
      </c>
      <c r="W346">
        <f t="shared" si="51"/>
        <v>1</v>
      </c>
      <c r="X346">
        <f t="shared" si="52"/>
        <v>100</v>
      </c>
      <c r="Y346">
        <f t="shared" si="53"/>
        <v>49</v>
      </c>
      <c r="Z346">
        <f t="shared" si="54"/>
        <v>10</v>
      </c>
      <c r="AA346">
        <f t="shared" si="55"/>
        <v>7</v>
      </c>
      <c r="AB346">
        <f t="shared" si="56"/>
        <v>70</v>
      </c>
      <c r="AC346">
        <f t="shared" si="57"/>
        <v>40.930229094581854</v>
      </c>
    </row>
    <row r="347" spans="1:29" x14ac:dyDescent="0.2">
      <c r="A347">
        <v>321</v>
      </c>
      <c r="B347">
        <v>47.499680190978758</v>
      </c>
      <c r="C347">
        <v>0.50031980902124218</v>
      </c>
      <c r="D347">
        <f t="shared" si="48"/>
        <v>0.50031980902124218</v>
      </c>
      <c r="E347">
        <f>D347/'Goods review'!B322</f>
        <v>1.0423329354609212E-2</v>
      </c>
      <c r="F347">
        <f t="shared" si="49"/>
        <v>0.25031991129905223</v>
      </c>
      <c r="G347">
        <f t="shared" si="50"/>
        <v>50.257283050557007</v>
      </c>
      <c r="J347">
        <v>64.099999999999994</v>
      </c>
      <c r="K347">
        <v>48</v>
      </c>
      <c r="S347" s="1">
        <v>52</v>
      </c>
      <c r="T347" s="1">
        <v>1</v>
      </c>
      <c r="U347" s="1">
        <v>5</v>
      </c>
      <c r="V347" s="1">
        <v>8</v>
      </c>
      <c r="W347">
        <f t="shared" si="51"/>
        <v>1</v>
      </c>
      <c r="X347">
        <f t="shared" si="52"/>
        <v>25</v>
      </c>
      <c r="Y347">
        <f t="shared" si="53"/>
        <v>64</v>
      </c>
      <c r="Z347">
        <f t="shared" si="54"/>
        <v>5</v>
      </c>
      <c r="AA347">
        <f t="shared" si="55"/>
        <v>8</v>
      </c>
      <c r="AB347">
        <f t="shared" si="56"/>
        <v>40</v>
      </c>
      <c r="AC347">
        <f t="shared" si="57"/>
        <v>164.41596801714252</v>
      </c>
    </row>
    <row r="348" spans="1:29" x14ac:dyDescent="0.2">
      <c r="A348">
        <v>322</v>
      </c>
      <c r="B348">
        <v>46.636660660902734</v>
      </c>
      <c r="C348">
        <v>1.3633393390972657</v>
      </c>
      <c r="D348">
        <f t="shared" ref="D348:D411" si="58" xml:space="preserve"> ABS(C348)</f>
        <v>1.3633393390972657</v>
      </c>
      <c r="E348">
        <f>D348/'Goods review'!B323</f>
        <v>2.84029028978597E-2</v>
      </c>
      <c r="F348">
        <f t="shared" si="49"/>
        <v>1.8586941535301691</v>
      </c>
      <c r="G348">
        <f t="shared" si="50"/>
        <v>0.74480270929264047</v>
      </c>
      <c r="J348">
        <v>64.3</v>
      </c>
      <c r="K348">
        <v>48</v>
      </c>
      <c r="S348" s="1">
        <v>52</v>
      </c>
      <c r="T348" s="1">
        <v>1</v>
      </c>
      <c r="U348" s="1">
        <v>6</v>
      </c>
      <c r="V348" s="1">
        <v>10</v>
      </c>
      <c r="W348">
        <f t="shared" si="51"/>
        <v>1</v>
      </c>
      <c r="X348">
        <f t="shared" si="52"/>
        <v>36</v>
      </c>
      <c r="Y348">
        <f t="shared" si="53"/>
        <v>100</v>
      </c>
      <c r="Z348">
        <f t="shared" si="54"/>
        <v>6</v>
      </c>
      <c r="AA348">
        <f t="shared" si="55"/>
        <v>10</v>
      </c>
      <c r="AB348">
        <f t="shared" si="56"/>
        <v>60</v>
      </c>
      <c r="AC348">
        <f t="shared" si="57"/>
        <v>28.765408866308295</v>
      </c>
    </row>
    <row r="349" spans="1:29" x14ac:dyDescent="0.2">
      <c r="A349">
        <v>323</v>
      </c>
      <c r="B349">
        <v>49.965524342156037</v>
      </c>
      <c r="C349">
        <v>-0.96552434215603711</v>
      </c>
      <c r="D349">
        <f t="shared" si="58"/>
        <v>0.96552434215603711</v>
      </c>
      <c r="E349">
        <f>D349/'Goods review'!B324</f>
        <v>1.9704578411347696E-2</v>
      </c>
      <c r="F349">
        <f t="shared" ref="F349:F412" si="59">C349^2</f>
        <v>0.93223725529584822</v>
      </c>
      <c r="G349">
        <f t="shared" ref="G349:G412" si="60">(C349-C348)^2</f>
        <v>5.4236060458606854</v>
      </c>
      <c r="J349">
        <v>64.5</v>
      </c>
      <c r="K349">
        <v>49</v>
      </c>
      <c r="S349" s="1">
        <v>52</v>
      </c>
      <c r="T349" s="1">
        <v>1</v>
      </c>
      <c r="U349" s="1">
        <v>5</v>
      </c>
      <c r="V349" s="1">
        <v>8</v>
      </c>
      <c r="W349">
        <f t="shared" si="51"/>
        <v>1</v>
      </c>
      <c r="X349">
        <f t="shared" si="52"/>
        <v>25</v>
      </c>
      <c r="Y349">
        <f t="shared" si="53"/>
        <v>64</v>
      </c>
      <c r="Z349">
        <f t="shared" si="54"/>
        <v>5</v>
      </c>
      <c r="AA349">
        <f t="shared" si="55"/>
        <v>8</v>
      </c>
      <c r="AB349">
        <f t="shared" si="56"/>
        <v>40</v>
      </c>
      <c r="AC349">
        <f t="shared" si="57"/>
        <v>164.41596801714252</v>
      </c>
    </row>
    <row r="350" spans="1:29" x14ac:dyDescent="0.2">
      <c r="A350">
        <v>324</v>
      </c>
      <c r="B350">
        <v>29.252537163610995</v>
      </c>
      <c r="C350">
        <v>19.747462836389005</v>
      </c>
      <c r="D350">
        <f t="shared" si="58"/>
        <v>19.747462836389005</v>
      </c>
      <c r="E350">
        <f>D350/'Goods review'!B325</f>
        <v>0.40300944564059193</v>
      </c>
      <c r="F350">
        <f t="shared" si="59"/>
        <v>389.9622884745649</v>
      </c>
      <c r="G350">
        <f t="shared" si="60"/>
        <v>429.02783785857127</v>
      </c>
      <c r="J350">
        <v>64.7</v>
      </c>
      <c r="K350">
        <v>49</v>
      </c>
      <c r="S350" s="1">
        <v>52</v>
      </c>
      <c r="T350" s="1">
        <v>1</v>
      </c>
      <c r="U350" s="1">
        <v>7</v>
      </c>
      <c r="V350" s="1">
        <v>9</v>
      </c>
      <c r="W350">
        <f t="shared" si="51"/>
        <v>1</v>
      </c>
      <c r="X350">
        <f t="shared" si="52"/>
        <v>49</v>
      </c>
      <c r="Y350">
        <f t="shared" si="53"/>
        <v>81</v>
      </c>
      <c r="Z350">
        <f t="shared" si="54"/>
        <v>7</v>
      </c>
      <c r="AA350">
        <f t="shared" si="55"/>
        <v>9</v>
      </c>
      <c r="AB350">
        <f t="shared" si="56"/>
        <v>63</v>
      </c>
      <c r="AC350">
        <f t="shared" si="57"/>
        <v>43.510664650874006</v>
      </c>
    </row>
    <row r="351" spans="1:29" x14ac:dyDescent="0.2">
      <c r="A351">
        <v>325</v>
      </c>
      <c r="B351">
        <v>42.288993887166107</v>
      </c>
      <c r="C351">
        <v>6.7110061128338927</v>
      </c>
      <c r="D351">
        <f t="shared" si="58"/>
        <v>6.7110061128338927</v>
      </c>
      <c r="E351">
        <f>D351/'Goods review'!B326</f>
        <v>0.13695930842518148</v>
      </c>
      <c r="F351">
        <f t="shared" si="59"/>
        <v>45.037603046493878</v>
      </c>
      <c r="G351">
        <f t="shared" si="60"/>
        <v>169.9492039051253</v>
      </c>
      <c r="J351">
        <v>64.899999999999991</v>
      </c>
      <c r="K351">
        <v>49</v>
      </c>
      <c r="S351" s="1">
        <v>52</v>
      </c>
      <c r="T351" s="1">
        <v>1</v>
      </c>
      <c r="U351" s="1">
        <v>6</v>
      </c>
      <c r="V351" s="1">
        <v>4</v>
      </c>
      <c r="W351">
        <f t="shared" si="51"/>
        <v>1</v>
      </c>
      <c r="X351">
        <f t="shared" si="52"/>
        <v>36</v>
      </c>
      <c r="Y351">
        <f t="shared" si="53"/>
        <v>16</v>
      </c>
      <c r="Z351">
        <f t="shared" si="54"/>
        <v>6</v>
      </c>
      <c r="AA351">
        <f t="shared" si="55"/>
        <v>4</v>
      </c>
      <c r="AB351">
        <f t="shared" si="56"/>
        <v>24</v>
      </c>
      <c r="AC351">
        <f t="shared" si="57"/>
        <v>517.4470654928989</v>
      </c>
    </row>
    <row r="352" spans="1:29" x14ac:dyDescent="0.2">
      <c r="A352">
        <v>326</v>
      </c>
      <c r="B352">
        <v>53.29438802340934</v>
      </c>
      <c r="C352">
        <v>-4.2943880234093399</v>
      </c>
      <c r="D352">
        <f t="shared" si="58"/>
        <v>4.2943880234093399</v>
      </c>
      <c r="E352">
        <f>D352/'Goods review'!B327</f>
        <v>8.7640571906313053E-2</v>
      </c>
      <c r="F352">
        <f t="shared" si="59"/>
        <v>18.441768495601575</v>
      </c>
      <c r="G352">
        <f t="shared" si="60"/>
        <v>121.11870009405693</v>
      </c>
      <c r="J352">
        <v>65.099999999999994</v>
      </c>
      <c r="K352">
        <v>49</v>
      </c>
      <c r="S352" s="1">
        <v>52</v>
      </c>
      <c r="T352" s="1">
        <v>1</v>
      </c>
      <c r="U352" s="1">
        <v>10</v>
      </c>
      <c r="V352" s="1">
        <v>8</v>
      </c>
      <c r="W352">
        <f t="shared" si="51"/>
        <v>1</v>
      </c>
      <c r="X352">
        <f t="shared" si="52"/>
        <v>100</v>
      </c>
      <c r="Y352">
        <f t="shared" si="53"/>
        <v>64</v>
      </c>
      <c r="Z352">
        <f t="shared" si="54"/>
        <v>10</v>
      </c>
      <c r="AA352">
        <f t="shared" si="55"/>
        <v>8</v>
      </c>
      <c r="AB352">
        <f t="shared" si="56"/>
        <v>80</v>
      </c>
      <c r="AC352">
        <f t="shared" si="57"/>
        <v>20.252878383468989</v>
      </c>
    </row>
    <row r="353" spans="1:29" x14ac:dyDescent="0.2">
      <c r="A353">
        <v>327</v>
      </c>
      <c r="B353">
        <v>48.732602266567397</v>
      </c>
      <c r="C353">
        <v>0.26739773343260254</v>
      </c>
      <c r="D353">
        <f t="shared" si="58"/>
        <v>0.26739773343260254</v>
      </c>
      <c r="E353">
        <f>D353/'Goods review'!B328</f>
        <v>5.4570966006653576E-3</v>
      </c>
      <c r="F353">
        <f t="shared" si="59"/>
        <v>7.1501547844893168E-2</v>
      </c>
      <c r="G353">
        <f t="shared" si="60"/>
        <v>20.809889291326012</v>
      </c>
      <c r="J353">
        <v>65.3</v>
      </c>
      <c r="K353">
        <v>49</v>
      </c>
      <c r="S353" s="1">
        <v>52</v>
      </c>
      <c r="T353" s="1">
        <v>1</v>
      </c>
      <c r="U353" s="1">
        <v>6</v>
      </c>
      <c r="V353" s="1">
        <v>6</v>
      </c>
      <c r="W353">
        <f t="shared" si="51"/>
        <v>1</v>
      </c>
      <c r="X353">
        <f t="shared" si="52"/>
        <v>36</v>
      </c>
      <c r="Y353">
        <f t="shared" si="53"/>
        <v>36</v>
      </c>
      <c r="Z353">
        <f t="shared" si="54"/>
        <v>6</v>
      </c>
      <c r="AA353">
        <f t="shared" si="55"/>
        <v>6</v>
      </c>
      <c r="AB353">
        <f t="shared" si="56"/>
        <v>36</v>
      </c>
      <c r="AC353">
        <f t="shared" si="57"/>
        <v>287.3959022242376</v>
      </c>
    </row>
    <row r="354" spans="1:29" x14ac:dyDescent="0.2">
      <c r="A354">
        <v>328</v>
      </c>
      <c r="B354">
        <v>38.960130205912805</v>
      </c>
      <c r="C354">
        <v>10.039869794087195</v>
      </c>
      <c r="D354">
        <f t="shared" si="58"/>
        <v>10.039869794087195</v>
      </c>
      <c r="E354">
        <f>D354/'Goods review'!B329</f>
        <v>0.20489530192014685</v>
      </c>
      <c r="F354">
        <f t="shared" si="59"/>
        <v>100.79898548222447</v>
      </c>
      <c r="G354">
        <f t="shared" si="60"/>
        <v>95.501210176274625</v>
      </c>
      <c r="J354">
        <v>65.5</v>
      </c>
      <c r="K354">
        <v>49</v>
      </c>
      <c r="S354" s="1">
        <v>52</v>
      </c>
      <c r="T354" s="1">
        <v>1</v>
      </c>
      <c r="U354" s="1">
        <v>6</v>
      </c>
      <c r="V354" s="1">
        <v>8</v>
      </c>
      <c r="W354">
        <f t="shared" si="51"/>
        <v>1</v>
      </c>
      <c r="X354">
        <f t="shared" si="52"/>
        <v>36</v>
      </c>
      <c r="Y354">
        <f t="shared" si="53"/>
        <v>64</v>
      </c>
      <c r="Z354">
        <f t="shared" si="54"/>
        <v>6</v>
      </c>
      <c r="AA354">
        <f t="shared" si="55"/>
        <v>8</v>
      </c>
      <c r="AB354">
        <f t="shared" si="56"/>
        <v>48</v>
      </c>
      <c r="AC354">
        <f t="shared" si="57"/>
        <v>124.50201668204045</v>
      </c>
    </row>
    <row r="355" spans="1:29" x14ac:dyDescent="0.2">
      <c r="A355">
        <v>329</v>
      </c>
      <c r="B355">
        <v>36.280167071630217</v>
      </c>
      <c r="C355">
        <v>12.719832928369783</v>
      </c>
      <c r="D355">
        <f t="shared" si="58"/>
        <v>12.719832928369783</v>
      </c>
      <c r="E355">
        <f>D355/'Goods review'!B330</f>
        <v>0.25958842710958741</v>
      </c>
      <c r="F355">
        <f t="shared" si="59"/>
        <v>161.79414972564021</v>
      </c>
      <c r="G355">
        <f t="shared" si="60"/>
        <v>7.1822024011137504</v>
      </c>
      <c r="J355">
        <v>65.7</v>
      </c>
      <c r="K355">
        <v>49</v>
      </c>
      <c r="S355" s="1">
        <v>53</v>
      </c>
      <c r="T355" s="1">
        <v>1</v>
      </c>
      <c r="U355" s="1">
        <v>8</v>
      </c>
      <c r="V355" s="1">
        <v>8</v>
      </c>
      <c r="W355">
        <f t="shared" si="51"/>
        <v>1</v>
      </c>
      <c r="X355">
        <f t="shared" si="52"/>
        <v>64</v>
      </c>
      <c r="Y355">
        <f t="shared" si="53"/>
        <v>64</v>
      </c>
      <c r="Z355">
        <f t="shared" si="54"/>
        <v>8</v>
      </c>
      <c r="AA355">
        <f t="shared" si="55"/>
        <v>8</v>
      </c>
      <c r="AB355">
        <f t="shared" si="56"/>
        <v>64</v>
      </c>
      <c r="AC355">
        <f t="shared" si="57"/>
        <v>77.95448110493659</v>
      </c>
    </row>
    <row r="356" spans="1:29" x14ac:dyDescent="0.2">
      <c r="A356">
        <v>330</v>
      </c>
      <c r="B356">
        <v>34.398344449070869</v>
      </c>
      <c r="C356">
        <v>14.601655550929131</v>
      </c>
      <c r="D356">
        <f t="shared" si="58"/>
        <v>14.601655550929131</v>
      </c>
      <c r="E356">
        <f>D356/'Goods review'!B331</f>
        <v>0.29799297042712514</v>
      </c>
      <c r="F356">
        <f t="shared" si="59"/>
        <v>213.20834482797949</v>
      </c>
      <c r="G356">
        <f t="shared" si="60"/>
        <v>3.5412563827761412</v>
      </c>
      <c r="J356">
        <v>65.899999999999991</v>
      </c>
      <c r="K356">
        <v>49</v>
      </c>
      <c r="S356" s="1">
        <v>53</v>
      </c>
      <c r="T356" s="1">
        <v>1</v>
      </c>
      <c r="U356" s="1">
        <v>5</v>
      </c>
      <c r="V356" s="1">
        <v>10</v>
      </c>
      <c r="W356">
        <f t="shared" si="51"/>
        <v>1</v>
      </c>
      <c r="X356">
        <f t="shared" si="52"/>
        <v>25</v>
      </c>
      <c r="Y356">
        <f t="shared" si="53"/>
        <v>100</v>
      </c>
      <c r="Z356">
        <f t="shared" si="54"/>
        <v>5</v>
      </c>
      <c r="AA356">
        <f t="shared" si="55"/>
        <v>10</v>
      </c>
      <c r="AB356">
        <f t="shared" si="56"/>
        <v>50</v>
      </c>
      <c r="AC356">
        <f t="shared" si="57"/>
        <v>64.445110114005871</v>
      </c>
    </row>
    <row r="357" spans="1:29" x14ac:dyDescent="0.2">
      <c r="A357">
        <v>331</v>
      </c>
      <c r="B357">
        <v>38.746011222807496</v>
      </c>
      <c r="C357">
        <v>10.253988777192504</v>
      </c>
      <c r="D357">
        <f t="shared" si="58"/>
        <v>10.253988777192504</v>
      </c>
      <c r="E357">
        <f>D357/'Goods review'!B332</f>
        <v>0.2092650770855613</v>
      </c>
      <c r="F357">
        <f t="shared" si="59"/>
        <v>105.14428584278981</v>
      </c>
      <c r="G357">
        <f t="shared" si="60"/>
        <v>18.902206375453453</v>
      </c>
      <c r="J357">
        <v>66.099999999999994</v>
      </c>
      <c r="K357">
        <v>49</v>
      </c>
      <c r="S357" s="1">
        <v>53</v>
      </c>
      <c r="T357" s="1">
        <v>1</v>
      </c>
      <c r="U357" s="1">
        <v>6</v>
      </c>
      <c r="V357" s="1">
        <v>9</v>
      </c>
      <c r="W357">
        <f t="shared" si="51"/>
        <v>1</v>
      </c>
      <c r="X357">
        <f t="shared" si="52"/>
        <v>36</v>
      </c>
      <c r="Y357">
        <f t="shared" si="53"/>
        <v>81</v>
      </c>
      <c r="Z357">
        <f t="shared" si="54"/>
        <v>6</v>
      </c>
      <c r="AA357">
        <f t="shared" si="55"/>
        <v>9</v>
      </c>
      <c r="AB357">
        <f t="shared" si="56"/>
        <v>54</v>
      </c>
      <c r="AC357">
        <f t="shared" si="57"/>
        <v>85.760439568991416</v>
      </c>
    </row>
    <row r="358" spans="1:29" x14ac:dyDescent="0.2">
      <c r="A358">
        <v>332</v>
      </c>
      <c r="B358">
        <v>38.807618442332888</v>
      </c>
      <c r="C358">
        <v>10.192381557667112</v>
      </c>
      <c r="D358">
        <f t="shared" si="58"/>
        <v>10.192381557667112</v>
      </c>
      <c r="E358">
        <f>D358/'Goods review'!B333</f>
        <v>0.20800778689116556</v>
      </c>
      <c r="F358">
        <f t="shared" si="59"/>
        <v>103.88464181707266</v>
      </c>
      <c r="G358">
        <f t="shared" si="60"/>
        <v>3.7954494976498478E-3</v>
      </c>
      <c r="J358">
        <v>66.3</v>
      </c>
      <c r="K358">
        <v>49</v>
      </c>
      <c r="S358" s="1">
        <v>53</v>
      </c>
      <c r="T358" s="1">
        <v>1</v>
      </c>
      <c r="U358" s="1">
        <v>8</v>
      </c>
      <c r="V358" s="1">
        <v>9</v>
      </c>
      <c r="W358">
        <f t="shared" si="51"/>
        <v>1</v>
      </c>
      <c r="X358">
        <f t="shared" si="52"/>
        <v>64</v>
      </c>
      <c r="Y358">
        <f t="shared" si="53"/>
        <v>81</v>
      </c>
      <c r="Z358">
        <f t="shared" si="54"/>
        <v>8</v>
      </c>
      <c r="AA358">
        <f t="shared" si="55"/>
        <v>9</v>
      </c>
      <c r="AB358">
        <f t="shared" si="56"/>
        <v>72</v>
      </c>
      <c r="AC358">
        <f t="shared" si="57"/>
        <v>35.186602095683945</v>
      </c>
    </row>
    <row r="359" spans="1:29" x14ac:dyDescent="0.2">
      <c r="A359">
        <v>333</v>
      </c>
      <c r="B359">
        <v>41.643365139022791</v>
      </c>
      <c r="C359">
        <v>7.3566348609772092</v>
      </c>
      <c r="D359">
        <f t="shared" si="58"/>
        <v>7.3566348609772092</v>
      </c>
      <c r="E359">
        <f>D359/'Goods review'!B334</f>
        <v>0.15013540532606551</v>
      </c>
      <c r="F359">
        <f t="shared" si="59"/>
        <v>54.120076477745165</v>
      </c>
      <c r="G359">
        <f t="shared" si="60"/>
        <v>8.0414593277876936</v>
      </c>
      <c r="J359">
        <v>66.5</v>
      </c>
      <c r="K359">
        <v>49</v>
      </c>
      <c r="S359" s="1">
        <v>53</v>
      </c>
      <c r="T359" s="1">
        <v>1</v>
      </c>
      <c r="U359" s="1">
        <v>8</v>
      </c>
      <c r="V359" s="1">
        <v>10</v>
      </c>
      <c r="W359">
        <f t="shared" si="51"/>
        <v>1</v>
      </c>
      <c r="X359">
        <f t="shared" si="52"/>
        <v>64</v>
      </c>
      <c r="Y359">
        <f t="shared" si="53"/>
        <v>100</v>
      </c>
      <c r="Z359">
        <f t="shared" si="54"/>
        <v>8</v>
      </c>
      <c r="AA359">
        <f t="shared" si="55"/>
        <v>10</v>
      </c>
      <c r="AB359">
        <f t="shared" si="56"/>
        <v>80</v>
      </c>
      <c r="AC359">
        <f t="shared" si="57"/>
        <v>9.2080425180475505</v>
      </c>
    </row>
    <row r="360" spans="1:29" x14ac:dyDescent="0.2">
      <c r="A360">
        <v>334</v>
      </c>
      <c r="B360">
        <v>51.629956182782692</v>
      </c>
      <c r="C360">
        <v>-1.6299561827826921</v>
      </c>
      <c r="D360">
        <f t="shared" si="58"/>
        <v>1.6299561827826921</v>
      </c>
      <c r="E360">
        <f>D360/'Goods review'!B335</f>
        <v>3.2599123655653844E-2</v>
      </c>
      <c r="F360">
        <f t="shared" si="59"/>
        <v>2.6567571577915245</v>
      </c>
      <c r="G360">
        <f t="shared" si="60"/>
        <v>80.758818587785669</v>
      </c>
      <c r="J360">
        <v>66.7</v>
      </c>
      <c r="K360">
        <v>50</v>
      </c>
      <c r="S360" s="1">
        <v>53</v>
      </c>
      <c r="T360" s="1">
        <v>1</v>
      </c>
      <c r="U360" s="1">
        <v>6</v>
      </c>
      <c r="V360" s="1">
        <v>10</v>
      </c>
      <c r="W360">
        <f t="shared" si="51"/>
        <v>1</v>
      </c>
      <c r="X360">
        <f t="shared" si="52"/>
        <v>36</v>
      </c>
      <c r="Y360">
        <f t="shared" si="53"/>
        <v>100</v>
      </c>
      <c r="Z360">
        <f t="shared" si="54"/>
        <v>6</v>
      </c>
      <c r="AA360">
        <f t="shared" si="55"/>
        <v>10</v>
      </c>
      <c r="AB360">
        <f t="shared" si="56"/>
        <v>60</v>
      </c>
      <c r="AC360">
        <f t="shared" si="57"/>
        <v>40.492087544502823</v>
      </c>
    </row>
    <row r="361" spans="1:29" x14ac:dyDescent="0.2">
      <c r="A361">
        <v>335</v>
      </c>
      <c r="B361">
        <v>25.706282700424993</v>
      </c>
      <c r="C361">
        <v>24.293717299575007</v>
      </c>
      <c r="D361">
        <f t="shared" si="58"/>
        <v>24.293717299575007</v>
      </c>
      <c r="E361">
        <f>D361/'Goods review'!B336</f>
        <v>0.48587434599150015</v>
      </c>
      <c r="F361">
        <f t="shared" si="59"/>
        <v>590.18470023167004</v>
      </c>
      <c r="G361">
        <f t="shared" si="60"/>
        <v>672.0368468198958</v>
      </c>
      <c r="J361">
        <v>66.899999999999991</v>
      </c>
      <c r="K361">
        <v>50</v>
      </c>
      <c r="S361" s="1">
        <v>53</v>
      </c>
      <c r="T361" s="1">
        <v>1</v>
      </c>
      <c r="U361" s="1">
        <v>4</v>
      </c>
      <c r="V361" s="1">
        <v>10</v>
      </c>
      <c r="W361">
        <f t="shared" si="51"/>
        <v>1</v>
      </c>
      <c r="X361">
        <f t="shared" si="52"/>
        <v>16</v>
      </c>
      <c r="Y361">
        <f t="shared" si="53"/>
        <v>100</v>
      </c>
      <c r="Z361">
        <f t="shared" si="54"/>
        <v>4</v>
      </c>
      <c r="AA361">
        <f t="shared" si="55"/>
        <v>10</v>
      </c>
      <c r="AB361">
        <f t="shared" si="56"/>
        <v>40</v>
      </c>
      <c r="AC361">
        <f t="shared" si="57"/>
        <v>93.938799387692541</v>
      </c>
    </row>
    <row r="362" spans="1:29" x14ac:dyDescent="0.2">
      <c r="A362">
        <v>336</v>
      </c>
      <c r="B362">
        <v>49.965524342156037</v>
      </c>
      <c r="C362">
        <v>3.4475657843962892E-2</v>
      </c>
      <c r="D362">
        <f t="shared" si="58"/>
        <v>3.4475657843962892E-2</v>
      </c>
      <c r="E362">
        <f>D362/'Goods review'!B337</f>
        <v>6.8951315687925784E-4</v>
      </c>
      <c r="F362">
        <f t="shared" si="59"/>
        <v>1.1885709837740001E-3</v>
      </c>
      <c r="G362">
        <f t="shared" si="60"/>
        <v>588.51080503189758</v>
      </c>
      <c r="J362">
        <v>67.099999999999994</v>
      </c>
      <c r="K362">
        <v>50</v>
      </c>
      <c r="S362" s="1">
        <v>53</v>
      </c>
      <c r="T362" s="1">
        <v>1</v>
      </c>
      <c r="U362" s="1">
        <v>3</v>
      </c>
      <c r="V362" s="1">
        <v>10</v>
      </c>
      <c r="W362">
        <f t="shared" si="51"/>
        <v>1</v>
      </c>
      <c r="X362">
        <f t="shared" si="52"/>
        <v>9</v>
      </c>
      <c r="Y362">
        <f t="shared" si="53"/>
        <v>100</v>
      </c>
      <c r="Z362">
        <f t="shared" si="54"/>
        <v>3</v>
      </c>
      <c r="AA362">
        <f t="shared" si="55"/>
        <v>10</v>
      </c>
      <c r="AB362">
        <f t="shared" si="56"/>
        <v>30</v>
      </c>
      <c r="AC362">
        <f t="shared" si="57"/>
        <v>128.97315536556283</v>
      </c>
    </row>
    <row r="363" spans="1:29" x14ac:dyDescent="0.2">
      <c r="A363">
        <v>337</v>
      </c>
      <c r="B363">
        <v>34.615735231003562</v>
      </c>
      <c r="C363">
        <v>15.384264768996438</v>
      </c>
      <c r="D363">
        <f t="shared" si="58"/>
        <v>15.384264768996438</v>
      </c>
      <c r="E363">
        <f>D363/'Goods review'!B338</f>
        <v>0.30768529537992878</v>
      </c>
      <c r="F363">
        <f t="shared" si="59"/>
        <v>236.67560248258502</v>
      </c>
      <c r="G363">
        <f t="shared" si="60"/>
        <v>235.61602575685509</v>
      </c>
      <c r="J363">
        <v>67.3</v>
      </c>
      <c r="K363">
        <v>50</v>
      </c>
      <c r="S363" s="1">
        <v>53</v>
      </c>
      <c r="T363" s="1">
        <v>0</v>
      </c>
      <c r="U363" s="1">
        <v>7</v>
      </c>
      <c r="V363" s="1">
        <v>7</v>
      </c>
      <c r="W363">
        <f t="shared" si="51"/>
        <v>0</v>
      </c>
      <c r="X363">
        <f t="shared" si="52"/>
        <v>49</v>
      </c>
      <c r="Y363">
        <f t="shared" si="53"/>
        <v>49</v>
      </c>
      <c r="Z363">
        <f t="shared" si="54"/>
        <v>0</v>
      </c>
      <c r="AA363">
        <f t="shared" si="55"/>
        <v>0</v>
      </c>
      <c r="AB363">
        <f t="shared" si="56"/>
        <v>49</v>
      </c>
      <c r="AC363">
        <f t="shared" si="57"/>
        <v>443.83954369825381</v>
      </c>
    </row>
    <row r="364" spans="1:29" x14ac:dyDescent="0.2">
      <c r="A364">
        <v>338</v>
      </c>
      <c r="B364">
        <v>46.636660660902734</v>
      </c>
      <c r="C364">
        <v>3.3633393390972657</v>
      </c>
      <c r="D364">
        <f t="shared" si="58"/>
        <v>3.3633393390972657</v>
      </c>
      <c r="E364">
        <f>D364/'Goods review'!B339</f>
        <v>6.7266786781945309E-2</v>
      </c>
      <c r="F364">
        <f t="shared" si="59"/>
        <v>11.312051509919232</v>
      </c>
      <c r="G364">
        <f t="shared" si="60"/>
        <v>144.50264819119661</v>
      </c>
      <c r="J364">
        <v>67.5</v>
      </c>
      <c r="K364">
        <v>50</v>
      </c>
      <c r="S364" s="1">
        <v>54</v>
      </c>
      <c r="T364" s="1">
        <v>1</v>
      </c>
      <c r="U364" s="1">
        <v>6</v>
      </c>
      <c r="V364" s="1">
        <v>10</v>
      </c>
      <c r="W364">
        <f t="shared" si="51"/>
        <v>1</v>
      </c>
      <c r="X364">
        <f t="shared" si="52"/>
        <v>36</v>
      </c>
      <c r="Y364">
        <f t="shared" si="53"/>
        <v>100</v>
      </c>
      <c r="Z364">
        <f t="shared" si="54"/>
        <v>6</v>
      </c>
      <c r="AA364">
        <f t="shared" si="55"/>
        <v>10</v>
      </c>
      <c r="AB364">
        <f t="shared" si="56"/>
        <v>60</v>
      </c>
      <c r="AC364">
        <f t="shared" si="57"/>
        <v>54.218766222697354</v>
      </c>
    </row>
    <row r="365" spans="1:29" x14ac:dyDescent="0.2">
      <c r="A365">
        <v>339</v>
      </c>
      <c r="B365">
        <v>45.835248350352103</v>
      </c>
      <c r="C365">
        <v>4.1647516496478971</v>
      </c>
      <c r="D365">
        <f t="shared" si="58"/>
        <v>4.1647516496478971</v>
      </c>
      <c r="E365">
        <f>D365/'Goods review'!B340</f>
        <v>8.3295032992957943E-2</v>
      </c>
      <c r="F365">
        <f t="shared" si="59"/>
        <v>17.345156303244881</v>
      </c>
      <c r="G365">
        <f t="shared" si="60"/>
        <v>0.64226169150210177</v>
      </c>
      <c r="J365">
        <v>67.7</v>
      </c>
      <c r="K365">
        <v>50</v>
      </c>
      <c r="S365" s="1">
        <v>54</v>
      </c>
      <c r="T365" s="1">
        <v>1</v>
      </c>
      <c r="U365" s="1">
        <v>6</v>
      </c>
      <c r="V365" s="1">
        <v>7</v>
      </c>
      <c r="W365">
        <f t="shared" si="51"/>
        <v>1</v>
      </c>
      <c r="X365">
        <f t="shared" si="52"/>
        <v>36</v>
      </c>
      <c r="Y365">
        <f t="shared" si="53"/>
        <v>49</v>
      </c>
      <c r="Z365">
        <f t="shared" si="54"/>
        <v>6</v>
      </c>
      <c r="AA365">
        <f t="shared" si="55"/>
        <v>7</v>
      </c>
      <c r="AB365">
        <f t="shared" si="56"/>
        <v>42</v>
      </c>
      <c r="AC365">
        <f t="shared" si="57"/>
        <v>257.77590408830343</v>
      </c>
    </row>
    <row r="366" spans="1:29" x14ac:dyDescent="0.2">
      <c r="A366">
        <v>340</v>
      </c>
      <c r="B366">
        <v>42.506384669098807</v>
      </c>
      <c r="C366">
        <v>7.4936153309011928</v>
      </c>
      <c r="D366">
        <f t="shared" si="58"/>
        <v>7.4936153309011928</v>
      </c>
      <c r="E366">
        <f>D366/'Goods review'!B341</f>
        <v>0.14987230661802386</v>
      </c>
      <c r="F366">
        <f t="shared" si="59"/>
        <v>56.154270727517392</v>
      </c>
      <c r="G366">
        <f t="shared" si="60"/>
        <v>11.081333408367243</v>
      </c>
      <c r="J366">
        <v>67.899999999999991</v>
      </c>
      <c r="K366">
        <v>50</v>
      </c>
      <c r="S366" s="1">
        <v>54</v>
      </c>
      <c r="T366" s="1">
        <v>1</v>
      </c>
      <c r="U366" s="1">
        <v>10</v>
      </c>
      <c r="V366" s="1">
        <v>6</v>
      </c>
      <c r="W366">
        <f t="shared" si="51"/>
        <v>1</v>
      </c>
      <c r="X366">
        <f t="shared" si="52"/>
        <v>100</v>
      </c>
      <c r="Y366">
        <f t="shared" si="53"/>
        <v>36</v>
      </c>
      <c r="Z366">
        <f t="shared" si="54"/>
        <v>10</v>
      </c>
      <c r="AA366">
        <f t="shared" si="55"/>
        <v>6</v>
      </c>
      <c r="AB366">
        <f t="shared" si="56"/>
        <v>60</v>
      </c>
      <c r="AC366">
        <f t="shared" si="57"/>
        <v>151.16770470406442</v>
      </c>
    </row>
    <row r="367" spans="1:29" x14ac:dyDescent="0.2">
      <c r="A367">
        <v>341</v>
      </c>
      <c r="B367">
        <v>46.636660660902734</v>
      </c>
      <c r="C367">
        <v>3.3633393390972657</v>
      </c>
      <c r="D367">
        <f t="shared" si="58"/>
        <v>3.3633393390972657</v>
      </c>
      <c r="E367">
        <f>D367/'Goods review'!B342</f>
        <v>6.7266786781945309E-2</v>
      </c>
      <c r="F367">
        <f t="shared" si="59"/>
        <v>11.312051509919232</v>
      </c>
      <c r="G367">
        <f t="shared" si="60"/>
        <v>17.059179768471914</v>
      </c>
      <c r="J367">
        <v>68.099999999999994</v>
      </c>
      <c r="K367">
        <v>50</v>
      </c>
      <c r="S367" s="1">
        <v>54</v>
      </c>
      <c r="T367" s="1">
        <v>1</v>
      </c>
      <c r="U367" s="1">
        <v>6</v>
      </c>
      <c r="V367" s="1">
        <v>7</v>
      </c>
      <c r="W367">
        <f t="shared" si="51"/>
        <v>1</v>
      </c>
      <c r="X367">
        <f t="shared" si="52"/>
        <v>36</v>
      </c>
      <c r="Y367">
        <f t="shared" si="53"/>
        <v>49</v>
      </c>
      <c r="Z367">
        <f t="shared" si="54"/>
        <v>6</v>
      </c>
      <c r="AA367">
        <f t="shared" si="55"/>
        <v>7</v>
      </c>
      <c r="AB367">
        <f t="shared" si="56"/>
        <v>42</v>
      </c>
      <c r="AC367">
        <f t="shared" si="57"/>
        <v>257.77590408830343</v>
      </c>
    </row>
    <row r="368" spans="1:29" x14ac:dyDescent="0.2">
      <c r="A368">
        <v>342</v>
      </c>
      <c r="B368">
        <v>43.307796979649439</v>
      </c>
      <c r="C368">
        <v>6.6922030203505614</v>
      </c>
      <c r="D368">
        <f t="shared" si="58"/>
        <v>6.6922030203505614</v>
      </c>
      <c r="E368">
        <f>D368/'Goods review'!B343</f>
        <v>0.13384406040701122</v>
      </c>
      <c r="F368">
        <f t="shared" si="59"/>
        <v>44.785581265589173</v>
      </c>
      <c r="G368">
        <f t="shared" si="60"/>
        <v>11.081333408367243</v>
      </c>
      <c r="J368">
        <v>68.3</v>
      </c>
      <c r="K368">
        <v>50</v>
      </c>
      <c r="S368" s="1">
        <v>54</v>
      </c>
      <c r="T368" s="1">
        <v>1</v>
      </c>
      <c r="U368" s="1">
        <v>4</v>
      </c>
      <c r="V368" s="1">
        <v>10</v>
      </c>
      <c r="W368">
        <f t="shared" si="51"/>
        <v>1</v>
      </c>
      <c r="X368">
        <f t="shared" si="52"/>
        <v>16</v>
      </c>
      <c r="Y368">
        <f t="shared" si="53"/>
        <v>100</v>
      </c>
      <c r="Z368">
        <f t="shared" si="54"/>
        <v>4</v>
      </c>
      <c r="AA368">
        <f t="shared" si="55"/>
        <v>10</v>
      </c>
      <c r="AB368">
        <f t="shared" si="56"/>
        <v>40</v>
      </c>
      <c r="AC368">
        <f t="shared" si="57"/>
        <v>114.32320542839366</v>
      </c>
    </row>
    <row r="369" spans="1:29" x14ac:dyDescent="0.2">
      <c r="A369">
        <v>343</v>
      </c>
      <c r="B369">
        <v>42.720503652204115</v>
      </c>
      <c r="C369">
        <v>7.2794963477958845</v>
      </c>
      <c r="D369">
        <f t="shared" si="58"/>
        <v>7.2794963477958845</v>
      </c>
      <c r="E369">
        <f>D369/'Goods review'!B344</f>
        <v>0.14558992695591769</v>
      </c>
      <c r="F369">
        <f t="shared" si="59"/>
        <v>52.991067077573618</v>
      </c>
      <c r="G369">
        <f t="shared" si="60"/>
        <v>0.34491345246179955</v>
      </c>
      <c r="J369">
        <v>68.5</v>
      </c>
      <c r="K369">
        <v>50</v>
      </c>
      <c r="S369" s="1">
        <v>55</v>
      </c>
      <c r="T369" s="1">
        <v>1</v>
      </c>
      <c r="U369" s="1">
        <v>10</v>
      </c>
      <c r="V369" s="1">
        <v>6</v>
      </c>
      <c r="W369">
        <f t="shared" si="51"/>
        <v>1</v>
      </c>
      <c r="X369">
        <f t="shared" si="52"/>
        <v>100</v>
      </c>
      <c r="Y369">
        <f t="shared" si="53"/>
        <v>36</v>
      </c>
      <c r="Z369">
        <f t="shared" si="54"/>
        <v>10</v>
      </c>
      <c r="AA369">
        <f t="shared" si="55"/>
        <v>6</v>
      </c>
      <c r="AB369">
        <f t="shared" si="56"/>
        <v>60</v>
      </c>
      <c r="AC369">
        <f t="shared" si="57"/>
        <v>176.75775998696807</v>
      </c>
    </row>
    <row r="370" spans="1:29" x14ac:dyDescent="0.2">
      <c r="A370">
        <v>344</v>
      </c>
      <c r="B370">
        <v>43.307796979649439</v>
      </c>
      <c r="C370">
        <v>7.6922030203505614</v>
      </c>
      <c r="D370">
        <f t="shared" si="58"/>
        <v>7.6922030203505614</v>
      </c>
      <c r="E370">
        <f>D370/'Goods review'!B345</f>
        <v>0.15082751020295218</v>
      </c>
      <c r="F370">
        <f t="shared" si="59"/>
        <v>59.169987306290295</v>
      </c>
      <c r="G370">
        <f t="shared" si="60"/>
        <v>0.17032679757115327</v>
      </c>
      <c r="J370">
        <v>68.7</v>
      </c>
      <c r="K370">
        <v>51</v>
      </c>
      <c r="S370" s="1">
        <v>55</v>
      </c>
      <c r="T370" s="1">
        <v>1</v>
      </c>
      <c r="U370" s="1">
        <v>8</v>
      </c>
      <c r="V370" s="1">
        <v>7</v>
      </c>
      <c r="W370">
        <f t="shared" si="51"/>
        <v>1</v>
      </c>
      <c r="X370">
        <f t="shared" si="52"/>
        <v>64</v>
      </c>
      <c r="Y370">
        <f t="shared" si="53"/>
        <v>49</v>
      </c>
      <c r="Z370">
        <f t="shared" si="54"/>
        <v>8</v>
      </c>
      <c r="AA370">
        <f t="shared" si="55"/>
        <v>7</v>
      </c>
      <c r="AB370">
        <f t="shared" si="56"/>
        <v>56</v>
      </c>
      <c r="AC370">
        <f t="shared" si="57"/>
        <v>188.41782917176482</v>
      </c>
    </row>
    <row r="371" spans="1:29" x14ac:dyDescent="0.2">
      <c r="A371">
        <v>345</v>
      </c>
      <c r="B371">
        <v>44.60232627476347</v>
      </c>
      <c r="C371">
        <v>6.3976737252365297</v>
      </c>
      <c r="D371">
        <f t="shared" si="58"/>
        <v>6.3976737252365297</v>
      </c>
      <c r="E371">
        <f>D371/'Goods review'!B346</f>
        <v>0.1254445828477751</v>
      </c>
      <c r="F371">
        <f t="shared" si="59"/>
        <v>40.930229094581854</v>
      </c>
      <c r="G371">
        <f t="shared" si="60"/>
        <v>1.6758060959084318</v>
      </c>
      <c r="J371">
        <v>68.899999999999991</v>
      </c>
      <c r="K371">
        <v>51</v>
      </c>
      <c r="S371" s="1">
        <v>55</v>
      </c>
      <c r="T371" s="1">
        <v>1</v>
      </c>
      <c r="U371" s="1">
        <v>7</v>
      </c>
      <c r="V371" s="1">
        <v>7</v>
      </c>
      <c r="W371">
        <f t="shared" si="51"/>
        <v>1</v>
      </c>
      <c r="X371">
        <f t="shared" si="52"/>
        <v>49</v>
      </c>
      <c r="Y371">
        <f t="shared" si="53"/>
        <v>49</v>
      </c>
      <c r="Z371">
        <f t="shared" si="54"/>
        <v>7</v>
      </c>
      <c r="AA371">
        <f t="shared" si="55"/>
        <v>7</v>
      </c>
      <c r="AB371">
        <f t="shared" si="56"/>
        <v>49</v>
      </c>
      <c r="AC371">
        <f t="shared" si="57"/>
        <v>236.88193436568545</v>
      </c>
    </row>
    <row r="372" spans="1:29" x14ac:dyDescent="0.2">
      <c r="A372">
        <v>346</v>
      </c>
      <c r="B372">
        <v>39.177520987845504</v>
      </c>
      <c r="C372">
        <v>12.822479012154496</v>
      </c>
      <c r="D372">
        <f t="shared" si="58"/>
        <v>12.822479012154496</v>
      </c>
      <c r="E372">
        <f>D372/'Goods review'!B347</f>
        <v>0.24658613484912492</v>
      </c>
      <c r="F372">
        <f t="shared" si="59"/>
        <v>164.41596801714252</v>
      </c>
      <c r="G372">
        <f t="shared" si="60"/>
        <v>41.278122974809044</v>
      </c>
      <c r="J372">
        <v>69.099999999999994</v>
      </c>
      <c r="K372">
        <v>52</v>
      </c>
      <c r="S372" s="1">
        <v>55</v>
      </c>
      <c r="T372" s="1">
        <v>1</v>
      </c>
      <c r="U372" s="1">
        <v>5</v>
      </c>
      <c r="V372" s="1">
        <v>10</v>
      </c>
      <c r="W372">
        <f t="shared" si="51"/>
        <v>1</v>
      </c>
      <c r="X372">
        <f t="shared" si="52"/>
        <v>25</v>
      </c>
      <c r="Y372">
        <f t="shared" si="53"/>
        <v>100</v>
      </c>
      <c r="Z372">
        <f t="shared" si="54"/>
        <v>5</v>
      </c>
      <c r="AA372">
        <f t="shared" si="55"/>
        <v>10</v>
      </c>
      <c r="AB372">
        <f t="shared" si="56"/>
        <v>50</v>
      </c>
      <c r="AC372">
        <f t="shared" si="57"/>
        <v>100.55619483290153</v>
      </c>
    </row>
    <row r="373" spans="1:29" x14ac:dyDescent="0.2">
      <c r="A373">
        <v>347</v>
      </c>
      <c r="B373">
        <v>46.636660660902734</v>
      </c>
      <c r="C373">
        <v>5.3633393390972657</v>
      </c>
      <c r="D373">
        <f t="shared" si="58"/>
        <v>5.3633393390972657</v>
      </c>
      <c r="E373">
        <f>D373/'Goods review'!B348</f>
        <v>0.10314114113648588</v>
      </c>
      <c r="F373">
        <f t="shared" si="59"/>
        <v>28.765408866308295</v>
      </c>
      <c r="G373">
        <f t="shared" si="60"/>
        <v>55.638764662176321</v>
      </c>
      <c r="J373">
        <v>69.3</v>
      </c>
      <c r="K373">
        <v>52</v>
      </c>
      <c r="S373" s="1">
        <v>55</v>
      </c>
      <c r="T373" s="1">
        <v>1</v>
      </c>
      <c r="U373" s="1">
        <v>5</v>
      </c>
      <c r="V373" s="1">
        <v>6</v>
      </c>
      <c r="W373">
        <f t="shared" si="51"/>
        <v>1</v>
      </c>
      <c r="X373">
        <f t="shared" si="52"/>
        <v>25</v>
      </c>
      <c r="Y373">
        <f t="shared" si="53"/>
        <v>36</v>
      </c>
      <c r="Z373">
        <f t="shared" si="54"/>
        <v>5</v>
      </c>
      <c r="AA373">
        <f t="shared" si="55"/>
        <v>6</v>
      </c>
      <c r="AB373">
        <f t="shared" si="56"/>
        <v>30</v>
      </c>
      <c r="AC373">
        <f t="shared" si="57"/>
        <v>467.30276707370217</v>
      </c>
    </row>
    <row r="374" spans="1:29" x14ac:dyDescent="0.2">
      <c r="A374">
        <v>348</v>
      </c>
      <c r="B374">
        <v>39.177520987845504</v>
      </c>
      <c r="C374">
        <v>12.822479012154496</v>
      </c>
      <c r="D374">
        <f t="shared" si="58"/>
        <v>12.822479012154496</v>
      </c>
      <c r="E374">
        <f>D374/'Goods review'!B349</f>
        <v>0.24658613484912492</v>
      </c>
      <c r="F374">
        <f t="shared" si="59"/>
        <v>164.41596801714252</v>
      </c>
      <c r="G374">
        <f t="shared" si="60"/>
        <v>55.638764662176321</v>
      </c>
      <c r="J374">
        <v>69.5</v>
      </c>
      <c r="K374">
        <v>52</v>
      </c>
      <c r="S374" s="1">
        <v>55</v>
      </c>
      <c r="T374" s="1">
        <v>1</v>
      </c>
      <c r="U374" s="1">
        <v>5</v>
      </c>
      <c r="V374" s="1">
        <v>8</v>
      </c>
      <c r="W374">
        <f t="shared" si="51"/>
        <v>1</v>
      </c>
      <c r="X374">
        <f t="shared" si="52"/>
        <v>25</v>
      </c>
      <c r="Y374">
        <f t="shared" si="53"/>
        <v>64</v>
      </c>
      <c r="Z374">
        <f t="shared" si="54"/>
        <v>5</v>
      </c>
      <c r="AA374">
        <f t="shared" si="55"/>
        <v>8</v>
      </c>
      <c r="AB374">
        <f t="shared" si="56"/>
        <v>40</v>
      </c>
      <c r="AC374">
        <f t="shared" si="57"/>
        <v>250.35084209006951</v>
      </c>
    </row>
    <row r="375" spans="1:29" x14ac:dyDescent="0.2">
      <c r="A375">
        <v>349</v>
      </c>
      <c r="B375">
        <v>45.403738585314102</v>
      </c>
      <c r="C375">
        <v>6.5962614146858982</v>
      </c>
      <c r="D375">
        <f t="shared" si="58"/>
        <v>6.5962614146858982</v>
      </c>
      <c r="E375">
        <f>D375/'Goods review'!B350</f>
        <v>0.12685118105165188</v>
      </c>
      <c r="F375">
        <f t="shared" si="59"/>
        <v>43.510664650874006</v>
      </c>
      <c r="G375">
        <f t="shared" si="60"/>
        <v>38.765785571027635</v>
      </c>
      <c r="J375">
        <v>69.7</v>
      </c>
      <c r="K375">
        <v>52</v>
      </c>
      <c r="S375" s="1">
        <v>56</v>
      </c>
      <c r="T375" s="1">
        <v>1</v>
      </c>
      <c r="U375" s="1">
        <v>8</v>
      </c>
      <c r="V375" s="1">
        <v>8</v>
      </c>
      <c r="W375">
        <f t="shared" si="51"/>
        <v>1</v>
      </c>
      <c r="X375">
        <f t="shared" si="52"/>
        <v>64</v>
      </c>
      <c r="Y375">
        <f t="shared" si="53"/>
        <v>64</v>
      </c>
      <c r="Z375">
        <f t="shared" si="54"/>
        <v>8</v>
      </c>
      <c r="AA375">
        <f t="shared" si="55"/>
        <v>8</v>
      </c>
      <c r="AB375">
        <f t="shared" si="56"/>
        <v>64</v>
      </c>
      <c r="AC375">
        <f t="shared" si="57"/>
        <v>139.92958204658387</v>
      </c>
    </row>
    <row r="376" spans="1:29" x14ac:dyDescent="0.2">
      <c r="A376">
        <v>350</v>
      </c>
      <c r="B376">
        <v>29.252537163610995</v>
      </c>
      <c r="C376">
        <v>22.747462836389005</v>
      </c>
      <c r="D376">
        <f t="shared" si="58"/>
        <v>22.747462836389005</v>
      </c>
      <c r="E376">
        <f>D376/'Goods review'!B351</f>
        <v>0.43745120839209622</v>
      </c>
      <c r="F376">
        <f t="shared" si="59"/>
        <v>517.4470654928989</v>
      </c>
      <c r="G376">
        <f t="shared" si="60"/>
        <v>260.86130736442448</v>
      </c>
      <c r="J376">
        <v>69.899999999999991</v>
      </c>
      <c r="K376">
        <v>52</v>
      </c>
      <c r="S376" s="1">
        <v>56</v>
      </c>
      <c r="T376" s="1">
        <v>1</v>
      </c>
      <c r="U376" s="1">
        <v>2</v>
      </c>
      <c r="V376" s="1">
        <v>10</v>
      </c>
      <c r="W376">
        <f t="shared" si="51"/>
        <v>1</v>
      </c>
      <c r="X376">
        <f t="shared" si="52"/>
        <v>4</v>
      </c>
      <c r="Y376">
        <f t="shared" si="53"/>
        <v>100</v>
      </c>
      <c r="Z376">
        <f t="shared" si="54"/>
        <v>2</v>
      </c>
      <c r="AA376">
        <f t="shared" si="55"/>
        <v>10</v>
      </c>
      <c r="AB376">
        <f t="shared" si="56"/>
        <v>20</v>
      </c>
      <c r="AC376">
        <f t="shared" si="57"/>
        <v>256.67457825724011</v>
      </c>
    </row>
    <row r="377" spans="1:29" x14ac:dyDescent="0.2">
      <c r="A377">
        <v>351</v>
      </c>
      <c r="B377">
        <v>47.499680190978758</v>
      </c>
      <c r="C377">
        <v>4.5003198090212422</v>
      </c>
      <c r="D377">
        <f t="shared" si="58"/>
        <v>4.5003198090212422</v>
      </c>
      <c r="E377">
        <f>D377/'Goods review'!B352</f>
        <v>8.6544611711946967E-2</v>
      </c>
      <c r="F377">
        <f t="shared" si="59"/>
        <v>20.252878383468989</v>
      </c>
      <c r="G377">
        <f t="shared" si="60"/>
        <v>332.95822866121597</v>
      </c>
      <c r="J377">
        <v>70.099999999999994</v>
      </c>
      <c r="K377">
        <v>52</v>
      </c>
      <c r="S377" s="1">
        <v>56</v>
      </c>
      <c r="T377" s="1">
        <v>1</v>
      </c>
      <c r="U377" s="1">
        <v>10</v>
      </c>
      <c r="V377" s="1">
        <v>6</v>
      </c>
      <c r="W377">
        <f t="shared" si="51"/>
        <v>1</v>
      </c>
      <c r="X377">
        <f t="shared" si="52"/>
        <v>100</v>
      </c>
      <c r="Y377">
        <f t="shared" si="53"/>
        <v>36</v>
      </c>
      <c r="Z377">
        <f t="shared" si="54"/>
        <v>10</v>
      </c>
      <c r="AA377">
        <f t="shared" si="55"/>
        <v>6</v>
      </c>
      <c r="AB377">
        <f t="shared" si="56"/>
        <v>60</v>
      </c>
      <c r="AC377">
        <f t="shared" si="57"/>
        <v>204.34781526987172</v>
      </c>
    </row>
    <row r="378" spans="1:29" x14ac:dyDescent="0.2">
      <c r="A378">
        <v>352</v>
      </c>
      <c r="B378">
        <v>35.04724499604157</v>
      </c>
      <c r="C378">
        <v>16.95275500395843</v>
      </c>
      <c r="D378">
        <f t="shared" si="58"/>
        <v>16.95275500395843</v>
      </c>
      <c r="E378">
        <f>D378/'Goods review'!B353</f>
        <v>0.3260145193068929</v>
      </c>
      <c r="F378">
        <f t="shared" si="59"/>
        <v>287.3959022242376</v>
      </c>
      <c r="G378">
        <f t="shared" si="60"/>
        <v>155.06314228411034</v>
      </c>
      <c r="J378">
        <v>70.3</v>
      </c>
      <c r="K378">
        <v>52</v>
      </c>
      <c r="S378" s="1">
        <v>56</v>
      </c>
      <c r="T378" s="1">
        <v>0</v>
      </c>
      <c r="U378" s="1">
        <v>6</v>
      </c>
      <c r="V378" s="1">
        <v>5</v>
      </c>
      <c r="W378">
        <f t="shared" si="51"/>
        <v>0</v>
      </c>
      <c r="X378">
        <f t="shared" si="52"/>
        <v>36</v>
      </c>
      <c r="Y378">
        <f t="shared" si="53"/>
        <v>25</v>
      </c>
      <c r="Z378">
        <f t="shared" si="54"/>
        <v>0</v>
      </c>
      <c r="AA378">
        <f t="shared" si="55"/>
        <v>0</v>
      </c>
      <c r="AB378">
        <f t="shared" si="56"/>
        <v>30</v>
      </c>
      <c r="AC378">
        <f t="shared" si="57"/>
        <v>993.9289902916189</v>
      </c>
    </row>
    <row r="379" spans="1:29" x14ac:dyDescent="0.2">
      <c r="A379">
        <v>353</v>
      </c>
      <c r="B379">
        <v>40.841952828472159</v>
      </c>
      <c r="C379">
        <v>11.158047171527841</v>
      </c>
      <c r="D379">
        <f t="shared" si="58"/>
        <v>11.158047171527841</v>
      </c>
      <c r="E379">
        <f>D379/'Goods review'!B354</f>
        <v>0.21457783022168925</v>
      </c>
      <c r="F379">
        <f t="shared" si="59"/>
        <v>124.50201668204045</v>
      </c>
      <c r="G379">
        <f t="shared" si="60"/>
        <v>33.57863886323242</v>
      </c>
      <c r="J379">
        <v>70.5</v>
      </c>
      <c r="K379">
        <v>52</v>
      </c>
      <c r="S379" s="1">
        <v>56</v>
      </c>
      <c r="T379" s="1">
        <v>1</v>
      </c>
      <c r="U379" s="1">
        <v>6</v>
      </c>
      <c r="V379" s="1">
        <v>4</v>
      </c>
      <c r="W379">
        <f t="shared" si="51"/>
        <v>1</v>
      </c>
      <c r="X379">
        <f t="shared" si="52"/>
        <v>36</v>
      </c>
      <c r="Y379">
        <f t="shared" si="53"/>
        <v>16</v>
      </c>
      <c r="Z379">
        <f t="shared" si="54"/>
        <v>6</v>
      </c>
      <c r="AA379">
        <f t="shared" si="55"/>
        <v>4</v>
      </c>
      <c r="AB379">
        <f t="shared" si="56"/>
        <v>24</v>
      </c>
      <c r="AC379">
        <f t="shared" si="57"/>
        <v>715.42676818401094</v>
      </c>
    </row>
    <row r="380" spans="1:29" x14ac:dyDescent="0.2">
      <c r="A380">
        <v>354</v>
      </c>
      <c r="B380">
        <v>44.170816509725455</v>
      </c>
      <c r="C380">
        <v>8.829183490274545</v>
      </c>
      <c r="D380">
        <f t="shared" si="58"/>
        <v>8.829183490274545</v>
      </c>
      <c r="E380">
        <f>D380/'Goods review'!B355</f>
        <v>0.16658836774102914</v>
      </c>
      <c r="F380">
        <f t="shared" si="59"/>
        <v>77.95448110493659</v>
      </c>
      <c r="G380">
        <f t="shared" si="60"/>
        <v>5.4236060458606516</v>
      </c>
      <c r="J380">
        <v>70.7</v>
      </c>
      <c r="K380">
        <v>53</v>
      </c>
      <c r="S380" s="1">
        <v>56</v>
      </c>
      <c r="T380" s="1">
        <v>0</v>
      </c>
      <c r="U380" s="1">
        <v>6</v>
      </c>
      <c r="V380" s="1">
        <v>10</v>
      </c>
      <c r="W380">
        <f t="shared" si="51"/>
        <v>0</v>
      </c>
      <c r="X380">
        <f t="shared" si="52"/>
        <v>36</v>
      </c>
      <c r="Y380">
        <f t="shared" si="53"/>
        <v>100</v>
      </c>
      <c r="Z380">
        <f t="shared" si="54"/>
        <v>0</v>
      </c>
      <c r="AA380">
        <f t="shared" si="55"/>
        <v>0</v>
      </c>
      <c r="AB380">
        <f t="shared" si="56"/>
        <v>60</v>
      </c>
      <c r="AC380">
        <f t="shared" si="57"/>
        <v>290.35716259944519</v>
      </c>
    </row>
    <row r="381" spans="1:29" x14ac:dyDescent="0.2">
      <c r="A381">
        <v>355</v>
      </c>
      <c r="B381">
        <v>44.972228820276086</v>
      </c>
      <c r="C381">
        <v>8.0277711797239135</v>
      </c>
      <c r="D381">
        <f t="shared" si="58"/>
        <v>8.0277711797239135</v>
      </c>
      <c r="E381">
        <f>D381/'Goods review'!B356</f>
        <v>0.1514673807495078</v>
      </c>
      <c r="F381">
        <f t="shared" si="59"/>
        <v>64.445110114005871</v>
      </c>
      <c r="G381">
        <f t="shared" si="60"/>
        <v>0.64226169150210177</v>
      </c>
      <c r="J381">
        <v>70.899999999999991</v>
      </c>
      <c r="K381">
        <v>53</v>
      </c>
      <c r="S381" s="1">
        <v>56</v>
      </c>
      <c r="T381" s="1">
        <v>1</v>
      </c>
      <c r="U381" s="1">
        <v>4</v>
      </c>
      <c r="V381" s="1">
        <v>6</v>
      </c>
      <c r="W381">
        <f t="shared" si="51"/>
        <v>1</v>
      </c>
      <c r="X381">
        <f t="shared" si="52"/>
        <v>16</v>
      </c>
      <c r="Y381">
        <f t="shared" si="53"/>
        <v>36</v>
      </c>
      <c r="Z381">
        <f t="shared" si="54"/>
        <v>4</v>
      </c>
      <c r="AA381">
        <f t="shared" si="55"/>
        <v>6</v>
      </c>
      <c r="AB381">
        <f t="shared" si="56"/>
        <v>24</v>
      </c>
      <c r="AC381">
        <f t="shared" si="57"/>
        <v>589.5970059740232</v>
      </c>
    </row>
    <row r="382" spans="1:29" x14ac:dyDescent="0.2">
      <c r="A382">
        <v>356</v>
      </c>
      <c r="B382">
        <v>43.739306744687447</v>
      </c>
      <c r="C382">
        <v>9.2606932553125532</v>
      </c>
      <c r="D382">
        <f t="shared" si="58"/>
        <v>9.2606932553125532</v>
      </c>
      <c r="E382">
        <f>D382/'Goods review'!B357</f>
        <v>0.17473006142099157</v>
      </c>
      <c r="F382">
        <f t="shared" si="59"/>
        <v>85.760439568991416</v>
      </c>
      <c r="G382">
        <f t="shared" si="60"/>
        <v>1.5200968444737992</v>
      </c>
      <c r="J382">
        <v>71.099999999999994</v>
      </c>
      <c r="K382">
        <v>53</v>
      </c>
      <c r="S382" s="1">
        <v>56</v>
      </c>
      <c r="T382" s="1">
        <v>1</v>
      </c>
      <c r="U382" s="1">
        <v>4</v>
      </c>
      <c r="V382" s="1">
        <v>10</v>
      </c>
      <c r="W382">
        <f t="shared" si="51"/>
        <v>1</v>
      </c>
      <c r="X382">
        <f t="shared" si="52"/>
        <v>16</v>
      </c>
      <c r="Y382">
        <f t="shared" si="53"/>
        <v>100</v>
      </c>
      <c r="Z382">
        <f t="shared" si="54"/>
        <v>4</v>
      </c>
      <c r="AA382">
        <f t="shared" si="55"/>
        <v>10</v>
      </c>
      <c r="AB382">
        <f t="shared" si="56"/>
        <v>40</v>
      </c>
      <c r="AC382">
        <f t="shared" si="57"/>
        <v>161.09201750979591</v>
      </c>
    </row>
    <row r="383" spans="1:29" x14ac:dyDescent="0.2">
      <c r="A383">
        <v>357</v>
      </c>
      <c r="B383">
        <v>47.06817042594075</v>
      </c>
      <c r="C383">
        <v>5.9318295740592504</v>
      </c>
      <c r="D383">
        <f t="shared" si="58"/>
        <v>5.9318295740592504</v>
      </c>
      <c r="E383">
        <f>D383/'Goods review'!B358</f>
        <v>0.11192131271809906</v>
      </c>
      <c r="F383">
        <f t="shared" si="59"/>
        <v>35.186602095683945</v>
      </c>
      <c r="G383">
        <f t="shared" si="60"/>
        <v>11.081333408367291</v>
      </c>
      <c r="J383">
        <v>71.3</v>
      </c>
      <c r="K383">
        <v>53</v>
      </c>
      <c r="S383" s="1">
        <v>57</v>
      </c>
      <c r="T383" s="1">
        <v>0</v>
      </c>
      <c r="U383" s="1">
        <v>10</v>
      </c>
      <c r="V383" s="1">
        <v>8</v>
      </c>
      <c r="W383">
        <f t="shared" si="51"/>
        <v>0</v>
      </c>
      <c r="X383">
        <f t="shared" si="52"/>
        <v>100</v>
      </c>
      <c r="Y383">
        <f t="shared" si="53"/>
        <v>64</v>
      </c>
      <c r="Z383">
        <f t="shared" si="54"/>
        <v>0</v>
      </c>
      <c r="AA383">
        <f t="shared" si="55"/>
        <v>0</v>
      </c>
      <c r="AB383">
        <f t="shared" si="56"/>
        <v>80</v>
      </c>
      <c r="AC383">
        <f t="shared" si="57"/>
        <v>295.04418499226068</v>
      </c>
    </row>
    <row r="384" spans="1:29" x14ac:dyDescent="0.2">
      <c r="A384">
        <v>358</v>
      </c>
      <c r="B384">
        <v>49.965524342156037</v>
      </c>
      <c r="C384">
        <v>3.0344756578439629</v>
      </c>
      <c r="D384">
        <f t="shared" si="58"/>
        <v>3.0344756578439629</v>
      </c>
      <c r="E384">
        <f>D384/'Goods review'!B359</f>
        <v>5.7254257695169113E-2</v>
      </c>
      <c r="F384">
        <f t="shared" si="59"/>
        <v>9.2080425180475505</v>
      </c>
      <c r="G384">
        <f t="shared" si="60"/>
        <v>8.3946597158080625</v>
      </c>
      <c r="J384">
        <v>71.5</v>
      </c>
      <c r="K384">
        <v>53</v>
      </c>
      <c r="S384" s="1">
        <v>57</v>
      </c>
      <c r="T384" s="1">
        <v>1</v>
      </c>
      <c r="U384" s="1">
        <v>5</v>
      </c>
      <c r="V384" s="1">
        <v>10</v>
      </c>
      <c r="W384">
        <f t="shared" si="51"/>
        <v>1</v>
      </c>
      <c r="X384">
        <f t="shared" si="52"/>
        <v>25</v>
      </c>
      <c r="Y384">
        <f t="shared" si="53"/>
        <v>100</v>
      </c>
      <c r="Z384">
        <f t="shared" si="54"/>
        <v>5</v>
      </c>
      <c r="AA384">
        <f t="shared" si="55"/>
        <v>10</v>
      </c>
      <c r="AB384">
        <f t="shared" si="56"/>
        <v>50</v>
      </c>
      <c r="AC384">
        <f t="shared" si="57"/>
        <v>144.66727955179718</v>
      </c>
    </row>
    <row r="385" spans="1:29" x14ac:dyDescent="0.2">
      <c r="A385">
        <v>359</v>
      </c>
      <c r="B385">
        <v>46.636660660902734</v>
      </c>
      <c r="C385">
        <v>6.3633393390972657</v>
      </c>
      <c r="D385">
        <f t="shared" si="58"/>
        <v>6.3633393390972657</v>
      </c>
      <c r="E385">
        <f>D385/'Goods review'!B360</f>
        <v>0.12006300639806161</v>
      </c>
      <c r="F385">
        <f t="shared" si="59"/>
        <v>40.492087544502823</v>
      </c>
      <c r="G385">
        <f t="shared" si="60"/>
        <v>11.081333408367291</v>
      </c>
      <c r="J385">
        <v>71.7</v>
      </c>
      <c r="K385">
        <v>53</v>
      </c>
      <c r="S385" s="1">
        <v>57</v>
      </c>
      <c r="T385" s="1">
        <v>1</v>
      </c>
      <c r="U385" s="1">
        <v>10</v>
      </c>
      <c r="V385" s="1">
        <v>10</v>
      </c>
      <c r="W385">
        <f t="shared" si="51"/>
        <v>1</v>
      </c>
      <c r="X385">
        <f t="shared" si="52"/>
        <v>100</v>
      </c>
      <c r="Y385">
        <f t="shared" si="53"/>
        <v>100</v>
      </c>
      <c r="Z385">
        <f t="shared" si="54"/>
        <v>10</v>
      </c>
      <c r="AA385">
        <f t="shared" si="55"/>
        <v>10</v>
      </c>
      <c r="AB385">
        <f t="shared" si="56"/>
        <v>100</v>
      </c>
      <c r="AC385">
        <f t="shared" si="57"/>
        <v>13.731560121052139</v>
      </c>
    </row>
    <row r="386" spans="1:29" x14ac:dyDescent="0.2">
      <c r="A386">
        <v>360</v>
      </c>
      <c r="B386">
        <v>43.307796979649439</v>
      </c>
      <c r="C386">
        <v>9.6922030203505614</v>
      </c>
      <c r="D386">
        <f t="shared" si="58"/>
        <v>9.6922030203505614</v>
      </c>
      <c r="E386">
        <f>D386/'Goods review'!B361</f>
        <v>0.18287175510095399</v>
      </c>
      <c r="F386">
        <f t="shared" si="59"/>
        <v>93.938799387692541</v>
      </c>
      <c r="G386">
        <f t="shared" si="60"/>
        <v>11.081333408367243</v>
      </c>
      <c r="J386">
        <v>71.899999999999991</v>
      </c>
      <c r="K386">
        <v>53</v>
      </c>
      <c r="S386" s="1">
        <v>57</v>
      </c>
      <c r="T386" s="1">
        <v>1</v>
      </c>
      <c r="U386" s="1">
        <v>3</v>
      </c>
      <c r="V386" s="1">
        <v>10</v>
      </c>
      <c r="W386">
        <f t="shared" si="51"/>
        <v>1</v>
      </c>
      <c r="X386">
        <f t="shared" si="52"/>
        <v>9</v>
      </c>
      <c r="Y386">
        <f t="shared" si="53"/>
        <v>100</v>
      </c>
      <c r="Z386">
        <f t="shared" si="54"/>
        <v>3</v>
      </c>
      <c r="AA386">
        <f t="shared" si="55"/>
        <v>10</v>
      </c>
      <c r="AB386">
        <f t="shared" si="56"/>
        <v>30</v>
      </c>
      <c r="AC386">
        <f t="shared" si="57"/>
        <v>235.82623425338051</v>
      </c>
    </row>
    <row r="387" spans="1:29" x14ac:dyDescent="0.2">
      <c r="A387">
        <v>361</v>
      </c>
      <c r="B387">
        <v>41.643365139022791</v>
      </c>
      <c r="C387">
        <v>11.356634860977209</v>
      </c>
      <c r="D387">
        <f t="shared" si="58"/>
        <v>11.356634860977209</v>
      </c>
      <c r="E387">
        <f>D387/'Goods review'!B362</f>
        <v>0.21427612945240018</v>
      </c>
      <c r="F387">
        <f t="shared" si="59"/>
        <v>128.97315536556283</v>
      </c>
      <c r="G387">
        <f t="shared" si="60"/>
        <v>2.7703333520918108</v>
      </c>
      <c r="J387">
        <v>72.099999999999994</v>
      </c>
      <c r="K387">
        <v>53</v>
      </c>
      <c r="S387" s="1">
        <v>57</v>
      </c>
      <c r="T387" s="1">
        <v>1</v>
      </c>
      <c r="U387" s="1">
        <v>8</v>
      </c>
      <c r="V387" s="1">
        <v>7</v>
      </c>
      <c r="W387">
        <f t="shared" ref="W387:W450" si="61">T387^2</f>
        <v>1</v>
      </c>
      <c r="X387">
        <f t="shared" ref="X387:X450" si="62">U387^2</f>
        <v>64</v>
      </c>
      <c r="Y387">
        <f t="shared" ref="Y387:Y450" si="63">V387^2</f>
        <v>49</v>
      </c>
      <c r="Z387">
        <f t="shared" ref="Z387:Z450" si="64">T387*U387</f>
        <v>8</v>
      </c>
      <c r="AA387">
        <f t="shared" ref="AA387:AA450" si="65">T387*V387</f>
        <v>7</v>
      </c>
      <c r="AB387">
        <f t="shared" ref="AB387:AB450" si="66">U387*V387</f>
        <v>56</v>
      </c>
      <c r="AC387">
        <f t="shared" ref="AC387:AC450" si="67">C412^2</f>
        <v>247.32397879772418</v>
      </c>
    </row>
    <row r="388" spans="1:29" x14ac:dyDescent="0.2">
      <c r="A388">
        <v>362</v>
      </c>
      <c r="B388">
        <v>31.932500297893586</v>
      </c>
      <c r="C388">
        <v>21.067499702106414</v>
      </c>
      <c r="D388">
        <f t="shared" si="58"/>
        <v>21.067499702106414</v>
      </c>
      <c r="E388">
        <f>D388/'Goods review'!B363</f>
        <v>0.39749999437936628</v>
      </c>
      <c r="F388">
        <f t="shared" si="59"/>
        <v>443.83954369825381</v>
      </c>
      <c r="G388">
        <f t="shared" si="60"/>
        <v>94.300895962679334</v>
      </c>
      <c r="J388">
        <v>72.3</v>
      </c>
      <c r="K388">
        <v>53</v>
      </c>
      <c r="S388" s="1">
        <v>57</v>
      </c>
      <c r="T388" s="1">
        <v>1</v>
      </c>
      <c r="U388" s="1">
        <v>10</v>
      </c>
      <c r="V388" s="1">
        <v>7</v>
      </c>
      <c r="W388">
        <f t="shared" si="61"/>
        <v>1</v>
      </c>
      <c r="X388">
        <f t="shared" si="62"/>
        <v>100</v>
      </c>
      <c r="Y388">
        <f t="shared" si="63"/>
        <v>49</v>
      </c>
      <c r="Z388">
        <f t="shared" si="64"/>
        <v>10</v>
      </c>
      <c r="AA388">
        <f t="shared" si="65"/>
        <v>7</v>
      </c>
      <c r="AB388">
        <f t="shared" si="66"/>
        <v>70</v>
      </c>
      <c r="AC388">
        <f t="shared" si="67"/>
        <v>153.7023137974202</v>
      </c>
    </row>
    <row r="389" spans="1:29" x14ac:dyDescent="0.2">
      <c r="A389">
        <v>363</v>
      </c>
      <c r="B389">
        <v>46.636660660902734</v>
      </c>
      <c r="C389">
        <v>7.3633393390972657</v>
      </c>
      <c r="D389">
        <f t="shared" si="58"/>
        <v>7.3633393390972657</v>
      </c>
      <c r="E389">
        <f>D389/'Goods review'!B364</f>
        <v>0.13635813590920862</v>
      </c>
      <c r="F389">
        <f t="shared" si="59"/>
        <v>54.218766222697354</v>
      </c>
      <c r="G389">
        <f t="shared" si="60"/>
        <v>187.80401125507103</v>
      </c>
      <c r="J389">
        <v>72.5</v>
      </c>
      <c r="K389">
        <v>54</v>
      </c>
      <c r="S389" s="1">
        <v>57</v>
      </c>
      <c r="T389" s="1">
        <v>1</v>
      </c>
      <c r="U389" s="1">
        <v>8</v>
      </c>
      <c r="V389" s="1">
        <v>8</v>
      </c>
      <c r="W389">
        <f t="shared" si="61"/>
        <v>1</v>
      </c>
      <c r="X389">
        <f t="shared" si="62"/>
        <v>64</v>
      </c>
      <c r="Y389">
        <f t="shared" si="63"/>
        <v>64</v>
      </c>
      <c r="Z389">
        <f t="shared" si="64"/>
        <v>8</v>
      </c>
      <c r="AA389">
        <f t="shared" si="65"/>
        <v>8</v>
      </c>
      <c r="AB389">
        <f t="shared" si="66"/>
        <v>64</v>
      </c>
      <c r="AC389">
        <f t="shared" si="67"/>
        <v>164.58794902713296</v>
      </c>
    </row>
    <row r="390" spans="1:29" x14ac:dyDescent="0.2">
      <c r="A390">
        <v>364</v>
      </c>
      <c r="B390">
        <v>37.944598912256865</v>
      </c>
      <c r="C390">
        <v>16.055401087743135</v>
      </c>
      <c r="D390">
        <f t="shared" si="58"/>
        <v>16.055401087743135</v>
      </c>
      <c r="E390">
        <f>D390/'Goods review'!B365</f>
        <v>0.29732224236561361</v>
      </c>
      <c r="F390">
        <f t="shared" si="59"/>
        <v>257.77590408830343</v>
      </c>
      <c r="G390">
        <f t="shared" si="60"/>
        <v>75.551937442272688</v>
      </c>
      <c r="J390">
        <v>72.7</v>
      </c>
      <c r="K390">
        <v>54</v>
      </c>
      <c r="S390" s="1">
        <v>58</v>
      </c>
      <c r="T390" s="1">
        <v>1</v>
      </c>
      <c r="U390" s="1">
        <v>6</v>
      </c>
      <c r="V390" s="1">
        <v>10</v>
      </c>
      <c r="W390">
        <f t="shared" si="61"/>
        <v>1</v>
      </c>
      <c r="X390">
        <f t="shared" si="62"/>
        <v>36</v>
      </c>
      <c r="Y390">
        <f t="shared" si="63"/>
        <v>100</v>
      </c>
      <c r="Z390">
        <f t="shared" si="64"/>
        <v>6</v>
      </c>
      <c r="AA390">
        <f t="shared" si="65"/>
        <v>10</v>
      </c>
      <c r="AB390">
        <f t="shared" si="66"/>
        <v>60</v>
      </c>
      <c r="AC390">
        <f t="shared" si="67"/>
        <v>129.12548093547548</v>
      </c>
    </row>
    <row r="391" spans="1:29" x14ac:dyDescent="0.2">
      <c r="A391">
        <v>365</v>
      </c>
      <c r="B391">
        <v>41.704972358548176</v>
      </c>
      <c r="C391">
        <v>12.295027641451824</v>
      </c>
      <c r="D391">
        <f t="shared" si="58"/>
        <v>12.295027641451824</v>
      </c>
      <c r="E391">
        <f>D391/'Goods review'!B366</f>
        <v>0.22768569706392267</v>
      </c>
      <c r="F391">
        <f t="shared" si="59"/>
        <v>151.16770470406442</v>
      </c>
      <c r="G391">
        <f t="shared" si="60"/>
        <v>14.140408455572791</v>
      </c>
      <c r="J391">
        <v>72.899999999999991</v>
      </c>
      <c r="K391">
        <v>54</v>
      </c>
      <c r="S391" s="1">
        <v>58</v>
      </c>
      <c r="T391" s="1">
        <v>1</v>
      </c>
      <c r="U391" s="1">
        <v>7</v>
      </c>
      <c r="V391" s="1">
        <v>6</v>
      </c>
      <c r="W391">
        <f t="shared" si="61"/>
        <v>1</v>
      </c>
      <c r="X391">
        <f t="shared" si="62"/>
        <v>49</v>
      </c>
      <c r="Y391">
        <f t="shared" si="63"/>
        <v>36</v>
      </c>
      <c r="Z391">
        <f t="shared" si="64"/>
        <v>7</v>
      </c>
      <c r="AA391">
        <f t="shared" si="65"/>
        <v>6</v>
      </c>
      <c r="AB391">
        <f t="shared" si="66"/>
        <v>42</v>
      </c>
      <c r="AC391">
        <f t="shared" si="67"/>
        <v>453.19270310644816</v>
      </c>
    </row>
    <row r="392" spans="1:29" x14ac:dyDescent="0.2">
      <c r="A392">
        <v>366</v>
      </c>
      <c r="B392">
        <v>37.944598912256865</v>
      </c>
      <c r="C392">
        <v>16.055401087743135</v>
      </c>
      <c r="D392">
        <f t="shared" si="58"/>
        <v>16.055401087743135</v>
      </c>
      <c r="E392">
        <f>D392/'Goods review'!B367</f>
        <v>0.29732224236561361</v>
      </c>
      <c r="F392">
        <f t="shared" si="59"/>
        <v>257.77590408830343</v>
      </c>
      <c r="G392">
        <f t="shared" si="60"/>
        <v>14.140408455572791</v>
      </c>
      <c r="J392">
        <v>73.099999999999994</v>
      </c>
      <c r="K392">
        <v>54</v>
      </c>
      <c r="S392" s="1">
        <v>58</v>
      </c>
      <c r="T392" s="1">
        <v>1</v>
      </c>
      <c r="U392" s="1">
        <v>6</v>
      </c>
      <c r="V392" s="1">
        <v>10</v>
      </c>
      <c r="W392">
        <f t="shared" si="61"/>
        <v>1</v>
      </c>
      <c r="X392">
        <f t="shared" si="62"/>
        <v>36</v>
      </c>
      <c r="Y392">
        <f t="shared" si="63"/>
        <v>100</v>
      </c>
      <c r="Z392">
        <f t="shared" si="64"/>
        <v>6</v>
      </c>
      <c r="AA392">
        <f t="shared" si="65"/>
        <v>10</v>
      </c>
      <c r="AB392">
        <f t="shared" si="66"/>
        <v>60</v>
      </c>
      <c r="AC392">
        <f t="shared" si="67"/>
        <v>129.12548093547548</v>
      </c>
    </row>
    <row r="393" spans="1:29" x14ac:dyDescent="0.2">
      <c r="A393">
        <v>367</v>
      </c>
      <c r="B393">
        <v>43.307796979649439</v>
      </c>
      <c r="C393">
        <v>10.692203020350561</v>
      </c>
      <c r="D393">
        <f t="shared" si="58"/>
        <v>10.692203020350561</v>
      </c>
      <c r="E393">
        <f>D393/'Goods review'!B368</f>
        <v>0.19800375963612152</v>
      </c>
      <c r="F393">
        <f t="shared" si="59"/>
        <v>114.32320542839366</v>
      </c>
      <c r="G393">
        <f t="shared" si="60"/>
        <v>28.763893510083438</v>
      </c>
      <c r="J393">
        <v>73.3</v>
      </c>
      <c r="K393">
        <v>54</v>
      </c>
      <c r="S393" s="1">
        <v>58</v>
      </c>
      <c r="T393" s="1">
        <v>1</v>
      </c>
      <c r="U393" s="1">
        <v>8</v>
      </c>
      <c r="V393" s="1">
        <v>3</v>
      </c>
      <c r="W393">
        <f t="shared" si="61"/>
        <v>1</v>
      </c>
      <c r="X393">
        <f t="shared" si="62"/>
        <v>64</v>
      </c>
      <c r="Y393">
        <f t="shared" si="63"/>
        <v>9</v>
      </c>
      <c r="Z393">
        <f t="shared" si="64"/>
        <v>8</v>
      </c>
      <c r="AA393">
        <f t="shared" si="65"/>
        <v>3</v>
      </c>
      <c r="AB393">
        <f t="shared" si="66"/>
        <v>24</v>
      </c>
      <c r="AC393">
        <f t="shared" si="67"/>
        <v>801.79319833895192</v>
      </c>
    </row>
    <row r="394" spans="1:29" x14ac:dyDescent="0.2">
      <c r="A394">
        <v>368</v>
      </c>
      <c r="B394">
        <v>41.704972358548176</v>
      </c>
      <c r="C394">
        <v>13.295027641451824</v>
      </c>
      <c r="D394">
        <f t="shared" si="58"/>
        <v>13.295027641451824</v>
      </c>
      <c r="E394">
        <f>D394/'Goods review'!B369</f>
        <v>0.24172777529912406</v>
      </c>
      <c r="F394">
        <f t="shared" si="59"/>
        <v>176.75775998696807</v>
      </c>
      <c r="G394">
        <f t="shared" si="60"/>
        <v>6.7746960082109329</v>
      </c>
      <c r="J394">
        <v>73.5</v>
      </c>
      <c r="K394">
        <v>55</v>
      </c>
      <c r="S394" s="1">
        <v>58</v>
      </c>
      <c r="T394" s="1">
        <v>1</v>
      </c>
      <c r="U394" s="1">
        <v>8</v>
      </c>
      <c r="V394" s="1">
        <v>8</v>
      </c>
      <c r="W394">
        <f t="shared" si="61"/>
        <v>1</v>
      </c>
      <c r="X394">
        <f t="shared" si="62"/>
        <v>64</v>
      </c>
      <c r="Y394">
        <f t="shared" si="63"/>
        <v>64</v>
      </c>
      <c r="Z394">
        <f t="shared" si="64"/>
        <v>8</v>
      </c>
      <c r="AA394">
        <f t="shared" si="65"/>
        <v>8</v>
      </c>
      <c r="AB394">
        <f t="shared" si="66"/>
        <v>64</v>
      </c>
      <c r="AC394">
        <f t="shared" si="67"/>
        <v>191.24631600768205</v>
      </c>
    </row>
    <row r="395" spans="1:29" x14ac:dyDescent="0.2">
      <c r="A395">
        <v>369</v>
      </c>
      <c r="B395">
        <v>41.27346259351016</v>
      </c>
      <c r="C395">
        <v>13.72653740648984</v>
      </c>
      <c r="D395">
        <f t="shared" si="58"/>
        <v>13.72653740648984</v>
      </c>
      <c r="E395">
        <f>D395/'Goods review'!B370</f>
        <v>0.24957340739072437</v>
      </c>
      <c r="F395">
        <f t="shared" si="59"/>
        <v>188.41782917176482</v>
      </c>
      <c r="G395">
        <f t="shared" si="60"/>
        <v>0.18620067732316317</v>
      </c>
      <c r="J395">
        <v>73.7</v>
      </c>
      <c r="K395">
        <v>55</v>
      </c>
      <c r="S395" s="1">
        <v>58</v>
      </c>
      <c r="T395" s="1">
        <v>0</v>
      </c>
      <c r="U395" s="1">
        <v>8</v>
      </c>
      <c r="V395" s="1">
        <v>9</v>
      </c>
      <c r="W395">
        <f t="shared" si="61"/>
        <v>0</v>
      </c>
      <c r="X395">
        <f t="shared" si="62"/>
        <v>64</v>
      </c>
      <c r="Y395">
        <f t="shared" si="63"/>
        <v>81</v>
      </c>
      <c r="Z395">
        <f t="shared" si="64"/>
        <v>0</v>
      </c>
      <c r="AA395">
        <f t="shared" si="65"/>
        <v>0</v>
      </c>
      <c r="AB395">
        <f t="shared" si="66"/>
        <v>72</v>
      </c>
      <c r="AC395">
        <f t="shared" si="67"/>
        <v>346.27106297071521</v>
      </c>
    </row>
    <row r="396" spans="1:29" x14ac:dyDescent="0.2">
      <c r="A396">
        <v>370</v>
      </c>
      <c r="B396">
        <v>39.609030752883513</v>
      </c>
      <c r="C396">
        <v>15.390969247116487</v>
      </c>
      <c r="D396">
        <f t="shared" si="58"/>
        <v>15.390969247116487</v>
      </c>
      <c r="E396">
        <f>D396/'Goods review'!B371</f>
        <v>0.27983580449302703</v>
      </c>
      <c r="F396">
        <f t="shared" si="59"/>
        <v>236.88193436568545</v>
      </c>
      <c r="G396">
        <f t="shared" si="60"/>
        <v>2.7703333520918108</v>
      </c>
      <c r="J396">
        <v>73.899999999999991</v>
      </c>
      <c r="K396">
        <v>55</v>
      </c>
      <c r="S396" s="1">
        <v>59</v>
      </c>
      <c r="T396" s="1">
        <v>1</v>
      </c>
      <c r="U396" s="1">
        <v>4</v>
      </c>
      <c r="V396" s="1">
        <v>9</v>
      </c>
      <c r="W396">
        <f t="shared" si="61"/>
        <v>1</v>
      </c>
      <c r="X396">
        <f t="shared" si="62"/>
        <v>16</v>
      </c>
      <c r="Y396">
        <f t="shared" si="63"/>
        <v>81</v>
      </c>
      <c r="Z396">
        <f t="shared" si="64"/>
        <v>4</v>
      </c>
      <c r="AA396">
        <f t="shared" si="65"/>
        <v>9</v>
      </c>
      <c r="AB396">
        <f t="shared" si="66"/>
        <v>36</v>
      </c>
      <c r="AC396">
        <f t="shared" si="67"/>
        <v>345.57162709782375</v>
      </c>
    </row>
    <row r="397" spans="1:29" x14ac:dyDescent="0.2">
      <c r="A397">
        <v>371</v>
      </c>
      <c r="B397">
        <v>44.972228820276086</v>
      </c>
      <c r="C397">
        <v>10.027771179723914</v>
      </c>
      <c r="D397">
        <f t="shared" si="58"/>
        <v>10.027771179723914</v>
      </c>
      <c r="E397">
        <f>D397/'Goods review'!B372</f>
        <v>0.18232311235861662</v>
      </c>
      <c r="F397">
        <f t="shared" si="59"/>
        <v>100.55619483290153</v>
      </c>
      <c r="G397">
        <f t="shared" si="60"/>
        <v>28.763893510083438</v>
      </c>
      <c r="J397">
        <v>74.099999999999994</v>
      </c>
      <c r="K397">
        <v>55</v>
      </c>
      <c r="S397" s="1">
        <v>59</v>
      </c>
      <c r="T397" s="1">
        <v>1</v>
      </c>
      <c r="U397" s="1">
        <v>10</v>
      </c>
      <c r="V397" s="1">
        <v>10</v>
      </c>
      <c r="W397">
        <f t="shared" si="61"/>
        <v>1</v>
      </c>
      <c r="X397">
        <f t="shared" si="62"/>
        <v>100</v>
      </c>
      <c r="Y397">
        <f t="shared" si="63"/>
        <v>100</v>
      </c>
      <c r="Z397">
        <f t="shared" si="64"/>
        <v>10</v>
      </c>
      <c r="AA397">
        <f t="shared" si="65"/>
        <v>10</v>
      </c>
      <c r="AB397">
        <f t="shared" si="66"/>
        <v>100</v>
      </c>
      <c r="AC397">
        <f t="shared" si="67"/>
        <v>32.554008027414781</v>
      </c>
    </row>
    <row r="398" spans="1:29" x14ac:dyDescent="0.2">
      <c r="A398">
        <v>372</v>
      </c>
      <c r="B398">
        <v>33.382813155414922</v>
      </c>
      <c r="C398">
        <v>21.617186844585078</v>
      </c>
      <c r="D398">
        <f t="shared" si="58"/>
        <v>21.617186844585078</v>
      </c>
      <c r="E398">
        <f>D398/'Goods review'!B373</f>
        <v>0.39303976081063779</v>
      </c>
      <c r="F398">
        <f t="shared" si="59"/>
        <v>467.30276707370217</v>
      </c>
      <c r="G398">
        <f t="shared" si="60"/>
        <v>134.31455545292934</v>
      </c>
      <c r="J398">
        <v>74.3</v>
      </c>
      <c r="K398">
        <v>55</v>
      </c>
      <c r="S398" s="1">
        <v>59</v>
      </c>
      <c r="T398" s="1">
        <v>1</v>
      </c>
      <c r="U398" s="1">
        <v>9</v>
      </c>
      <c r="V398" s="1">
        <v>7</v>
      </c>
      <c r="W398">
        <f t="shared" si="61"/>
        <v>1</v>
      </c>
      <c r="X398">
        <f t="shared" si="62"/>
        <v>81</v>
      </c>
      <c r="Y398">
        <f t="shared" si="63"/>
        <v>49</v>
      </c>
      <c r="Z398">
        <f t="shared" si="64"/>
        <v>9</v>
      </c>
      <c r="AA398">
        <f t="shared" si="65"/>
        <v>7</v>
      </c>
      <c r="AB398">
        <f t="shared" si="66"/>
        <v>63</v>
      </c>
      <c r="AC398">
        <f t="shared" si="67"/>
        <v>257.99123520893312</v>
      </c>
    </row>
    <row r="399" spans="1:29" x14ac:dyDescent="0.2">
      <c r="A399">
        <v>373</v>
      </c>
      <c r="B399">
        <v>39.177520987845504</v>
      </c>
      <c r="C399">
        <v>15.822479012154496</v>
      </c>
      <c r="D399">
        <f t="shared" si="58"/>
        <v>15.822479012154496</v>
      </c>
      <c r="E399">
        <f>D399/'Goods review'!B374</f>
        <v>0.28768143658462719</v>
      </c>
      <c r="F399">
        <f t="shared" si="59"/>
        <v>250.35084209006951</v>
      </c>
      <c r="G399">
        <f t="shared" si="60"/>
        <v>33.578638863232335</v>
      </c>
      <c r="J399">
        <v>74.5</v>
      </c>
      <c r="K399">
        <v>55</v>
      </c>
      <c r="S399" s="1">
        <v>59</v>
      </c>
      <c r="T399" s="1">
        <v>0</v>
      </c>
      <c r="U399" s="1">
        <v>10</v>
      </c>
      <c r="V399" s="1">
        <v>10</v>
      </c>
      <c r="W399">
        <f t="shared" si="61"/>
        <v>0</v>
      </c>
      <c r="X399">
        <f t="shared" si="62"/>
        <v>100</v>
      </c>
      <c r="Y399">
        <f t="shared" si="63"/>
        <v>100</v>
      </c>
      <c r="Z399">
        <f t="shared" si="64"/>
        <v>0</v>
      </c>
      <c r="AA399">
        <f t="shared" si="65"/>
        <v>0</v>
      </c>
      <c r="AB399">
        <f t="shared" si="66"/>
        <v>100</v>
      </c>
      <c r="AC399">
        <f t="shared" si="67"/>
        <v>179.08173605910966</v>
      </c>
    </row>
    <row r="400" spans="1:29" x14ac:dyDescent="0.2">
      <c r="A400">
        <v>374</v>
      </c>
      <c r="B400">
        <v>44.170816509725455</v>
      </c>
      <c r="C400">
        <v>11.829183490274545</v>
      </c>
      <c r="D400">
        <f t="shared" si="58"/>
        <v>11.829183490274545</v>
      </c>
      <c r="E400">
        <f>D400/'Goods review'!B375</f>
        <v>0.21123541946918831</v>
      </c>
      <c r="F400">
        <f t="shared" si="59"/>
        <v>139.92958204658387</v>
      </c>
      <c r="G400">
        <f t="shared" si="60"/>
        <v>15.946409125066467</v>
      </c>
      <c r="J400">
        <v>74.7</v>
      </c>
      <c r="K400">
        <v>56</v>
      </c>
      <c r="S400" s="1">
        <v>59</v>
      </c>
      <c r="T400" s="1">
        <v>1</v>
      </c>
      <c r="U400" s="1">
        <v>7</v>
      </c>
      <c r="V400" s="1">
        <v>10</v>
      </c>
      <c r="W400">
        <f t="shared" si="61"/>
        <v>1</v>
      </c>
      <c r="X400">
        <f t="shared" si="62"/>
        <v>49</v>
      </c>
      <c r="Y400">
        <f t="shared" si="63"/>
        <v>100</v>
      </c>
      <c r="Z400">
        <f t="shared" si="64"/>
        <v>7</v>
      </c>
      <c r="AA400">
        <f t="shared" si="65"/>
        <v>10</v>
      </c>
      <c r="AB400">
        <f t="shared" si="66"/>
        <v>70</v>
      </c>
      <c r="AC400">
        <f t="shared" si="67"/>
        <v>114.46662166083067</v>
      </c>
    </row>
    <row r="401" spans="1:29" x14ac:dyDescent="0.2">
      <c r="A401">
        <v>375</v>
      </c>
      <c r="B401">
        <v>39.978933298396136</v>
      </c>
      <c r="C401">
        <v>16.021066701603864</v>
      </c>
      <c r="D401">
        <f t="shared" si="58"/>
        <v>16.021066701603864</v>
      </c>
      <c r="E401">
        <f>D401/'Goods review'!B376</f>
        <v>0.28609047681435473</v>
      </c>
      <c r="F401">
        <f t="shared" si="59"/>
        <v>256.67457825724011</v>
      </c>
      <c r="G401">
        <f t="shared" si="60"/>
        <v>17.571884857424607</v>
      </c>
      <c r="J401">
        <v>74.899999999999991</v>
      </c>
      <c r="K401">
        <v>56</v>
      </c>
      <c r="S401" s="1">
        <v>59</v>
      </c>
      <c r="T401" s="1">
        <v>0</v>
      </c>
      <c r="U401" s="1">
        <v>10</v>
      </c>
      <c r="V401" s="1">
        <v>10</v>
      </c>
      <c r="W401">
        <f t="shared" si="61"/>
        <v>0</v>
      </c>
      <c r="X401">
        <f t="shared" si="62"/>
        <v>100</v>
      </c>
      <c r="Y401">
        <f t="shared" si="63"/>
        <v>100</v>
      </c>
      <c r="Z401">
        <f t="shared" si="64"/>
        <v>0</v>
      </c>
      <c r="AA401">
        <f t="shared" si="65"/>
        <v>0</v>
      </c>
      <c r="AB401">
        <f t="shared" si="66"/>
        <v>100</v>
      </c>
      <c r="AC401">
        <f t="shared" si="67"/>
        <v>179.08173605910966</v>
      </c>
    </row>
    <row r="402" spans="1:29" x14ac:dyDescent="0.2">
      <c r="A402">
        <v>376</v>
      </c>
      <c r="B402">
        <v>41.704972358548176</v>
      </c>
      <c r="C402">
        <v>14.295027641451824</v>
      </c>
      <c r="D402">
        <f t="shared" si="58"/>
        <v>14.295027641451824</v>
      </c>
      <c r="E402">
        <f>D402/'Goods review'!B377</f>
        <v>0.25526835074021115</v>
      </c>
      <c r="F402">
        <f t="shared" si="59"/>
        <v>204.34781526987172</v>
      </c>
      <c r="G402">
        <f t="shared" si="60"/>
        <v>2.979210837170537</v>
      </c>
      <c r="J402">
        <v>75.099999999999994</v>
      </c>
      <c r="K402">
        <v>56</v>
      </c>
      <c r="S402" s="1">
        <v>60</v>
      </c>
      <c r="T402" s="1">
        <v>1</v>
      </c>
      <c r="U402" s="1">
        <v>7</v>
      </c>
      <c r="V402" s="1">
        <v>7</v>
      </c>
      <c r="W402">
        <f t="shared" si="61"/>
        <v>1</v>
      </c>
      <c r="X402">
        <f t="shared" si="62"/>
        <v>49</v>
      </c>
      <c r="Y402">
        <f t="shared" si="63"/>
        <v>49</v>
      </c>
      <c r="Z402">
        <f t="shared" si="64"/>
        <v>7</v>
      </c>
      <c r="AA402">
        <f t="shared" si="65"/>
        <v>7</v>
      </c>
      <c r="AB402">
        <f t="shared" si="66"/>
        <v>49</v>
      </c>
      <c r="AC402">
        <f t="shared" si="67"/>
        <v>415.79162683685036</v>
      </c>
    </row>
    <row r="403" spans="1:29" x14ac:dyDescent="0.2">
      <c r="A403">
        <v>377</v>
      </c>
      <c r="B403">
        <v>24.473360624836353</v>
      </c>
      <c r="C403">
        <v>31.526639375163647</v>
      </c>
      <c r="D403">
        <f t="shared" si="58"/>
        <v>31.526639375163647</v>
      </c>
      <c r="E403">
        <f>D403/'Goods review'!B378</f>
        <v>0.56297570312792222</v>
      </c>
      <c r="F403">
        <f t="shared" si="59"/>
        <v>993.9289902916189</v>
      </c>
      <c r="G403">
        <f t="shared" si="60"/>
        <v>296.92844294139496</v>
      </c>
      <c r="J403">
        <v>75.3</v>
      </c>
      <c r="K403">
        <v>56</v>
      </c>
      <c r="S403" s="1">
        <v>60</v>
      </c>
      <c r="T403" s="1">
        <v>1</v>
      </c>
      <c r="U403" s="1">
        <v>7</v>
      </c>
      <c r="V403" s="1">
        <v>7</v>
      </c>
      <c r="W403">
        <f t="shared" si="61"/>
        <v>1</v>
      </c>
      <c r="X403">
        <f t="shared" si="62"/>
        <v>49</v>
      </c>
      <c r="Y403">
        <f t="shared" si="63"/>
        <v>49</v>
      </c>
      <c r="Z403">
        <f t="shared" si="64"/>
        <v>7</v>
      </c>
      <c r="AA403">
        <f t="shared" si="65"/>
        <v>7</v>
      </c>
      <c r="AB403">
        <f t="shared" si="66"/>
        <v>49</v>
      </c>
      <c r="AC403">
        <f t="shared" si="67"/>
        <v>415.79162683685036</v>
      </c>
    </row>
    <row r="404" spans="1:29" x14ac:dyDescent="0.2">
      <c r="A404">
        <v>378</v>
      </c>
      <c r="B404">
        <v>29.252537163610995</v>
      </c>
      <c r="C404">
        <v>26.747462836389005</v>
      </c>
      <c r="D404">
        <f t="shared" si="58"/>
        <v>26.747462836389005</v>
      </c>
      <c r="E404">
        <f>D404/'Goods review'!B379</f>
        <v>0.47763326493551794</v>
      </c>
      <c r="F404">
        <f t="shared" si="59"/>
        <v>715.42676818401094</v>
      </c>
      <c r="G404">
        <f t="shared" si="60"/>
        <v>22.840528388773969</v>
      </c>
      <c r="J404">
        <v>75.5</v>
      </c>
      <c r="K404">
        <v>56</v>
      </c>
      <c r="S404" s="1">
        <v>60</v>
      </c>
      <c r="T404" s="1">
        <v>1</v>
      </c>
      <c r="U404" s="1">
        <v>9</v>
      </c>
      <c r="V404" s="1">
        <v>10</v>
      </c>
      <c r="W404">
        <f t="shared" si="61"/>
        <v>1</v>
      </c>
      <c r="X404">
        <f t="shared" si="62"/>
        <v>81</v>
      </c>
      <c r="Y404">
        <f t="shared" si="63"/>
        <v>100</v>
      </c>
      <c r="Z404">
        <f t="shared" si="64"/>
        <v>9</v>
      </c>
      <c r="AA404">
        <f t="shared" si="65"/>
        <v>10</v>
      </c>
      <c r="AB404">
        <f t="shared" si="66"/>
        <v>90</v>
      </c>
      <c r="AC404">
        <f t="shared" si="67"/>
        <v>70.057633502137691</v>
      </c>
    </row>
    <row r="405" spans="1:29" x14ac:dyDescent="0.2">
      <c r="A405">
        <v>379</v>
      </c>
      <c r="B405">
        <v>38.960130205912805</v>
      </c>
      <c r="C405">
        <v>17.039869794087195</v>
      </c>
      <c r="D405">
        <f t="shared" si="58"/>
        <v>17.039869794087195</v>
      </c>
      <c r="E405">
        <f>D405/'Goods review'!B380</f>
        <v>0.30428338918012848</v>
      </c>
      <c r="F405">
        <f t="shared" si="59"/>
        <v>290.35716259944519</v>
      </c>
      <c r="G405">
        <f t="shared" si="60"/>
        <v>94.237362674946496</v>
      </c>
      <c r="J405">
        <v>75.7</v>
      </c>
      <c r="K405">
        <v>56</v>
      </c>
      <c r="S405" s="1">
        <v>61</v>
      </c>
      <c r="T405" s="1">
        <v>0</v>
      </c>
      <c r="U405" s="1">
        <v>10</v>
      </c>
      <c r="V405" s="1">
        <v>10</v>
      </c>
      <c r="W405">
        <f t="shared" si="61"/>
        <v>0</v>
      </c>
      <c r="X405">
        <f t="shared" si="62"/>
        <v>100</v>
      </c>
      <c r="Y405">
        <f t="shared" si="63"/>
        <v>100</v>
      </c>
      <c r="Z405">
        <f t="shared" si="64"/>
        <v>0</v>
      </c>
      <c r="AA405">
        <f t="shared" si="65"/>
        <v>0</v>
      </c>
      <c r="AB405">
        <f t="shared" si="66"/>
        <v>100</v>
      </c>
      <c r="AC405">
        <f t="shared" si="67"/>
        <v>236.61030578543202</v>
      </c>
    </row>
    <row r="406" spans="1:29" x14ac:dyDescent="0.2">
      <c r="A406">
        <v>380</v>
      </c>
      <c r="B406">
        <v>31.718381314788274</v>
      </c>
      <c r="C406">
        <v>24.281618685211726</v>
      </c>
      <c r="D406">
        <f t="shared" si="58"/>
        <v>24.281618685211726</v>
      </c>
      <c r="E406">
        <f>D406/'Goods review'!B381</f>
        <v>0.43360033366449507</v>
      </c>
      <c r="F406">
        <f t="shared" si="59"/>
        <v>589.5970059740232</v>
      </c>
      <c r="G406">
        <f t="shared" si="60"/>
        <v>52.44292700210336</v>
      </c>
      <c r="J406">
        <v>75.899999999999991</v>
      </c>
      <c r="K406">
        <v>56</v>
      </c>
      <c r="S406" s="1">
        <v>61</v>
      </c>
      <c r="T406" s="1">
        <v>0</v>
      </c>
      <c r="U406" s="1">
        <v>3</v>
      </c>
      <c r="V406" s="1">
        <v>8</v>
      </c>
      <c r="W406">
        <f t="shared" si="61"/>
        <v>0</v>
      </c>
      <c r="X406">
        <f t="shared" si="62"/>
        <v>9</v>
      </c>
      <c r="Y406">
        <f t="shared" si="63"/>
        <v>64</v>
      </c>
      <c r="Z406">
        <f t="shared" si="64"/>
        <v>0</v>
      </c>
      <c r="AA406">
        <f t="shared" si="65"/>
        <v>0</v>
      </c>
      <c r="AB406">
        <f t="shared" si="66"/>
        <v>24</v>
      </c>
      <c r="AC406">
        <f t="shared" si="67"/>
        <v>1077.6692554472925</v>
      </c>
    </row>
    <row r="407" spans="1:29" x14ac:dyDescent="0.2">
      <c r="A407">
        <v>381</v>
      </c>
      <c r="B407">
        <v>43.307796979649439</v>
      </c>
      <c r="C407">
        <v>12.692203020350561</v>
      </c>
      <c r="D407">
        <f t="shared" si="58"/>
        <v>12.692203020350561</v>
      </c>
      <c r="E407">
        <f>D407/'Goods review'!B382</f>
        <v>0.22664648250626002</v>
      </c>
      <c r="F407">
        <f t="shared" si="59"/>
        <v>161.09201750979591</v>
      </c>
      <c r="G407">
        <f t="shared" si="60"/>
        <v>134.31455545292934</v>
      </c>
      <c r="J407">
        <v>76.099999999999994</v>
      </c>
      <c r="K407">
        <v>56</v>
      </c>
      <c r="S407" s="1">
        <v>61</v>
      </c>
      <c r="T407" s="1">
        <v>1</v>
      </c>
      <c r="U407" s="1">
        <v>9</v>
      </c>
      <c r="V407" s="1">
        <v>10</v>
      </c>
      <c r="W407">
        <f t="shared" si="61"/>
        <v>1</v>
      </c>
      <c r="X407">
        <f t="shared" si="62"/>
        <v>81</v>
      </c>
      <c r="Y407">
        <f t="shared" si="63"/>
        <v>100</v>
      </c>
      <c r="Z407">
        <f t="shared" si="64"/>
        <v>9</v>
      </c>
      <c r="AA407">
        <f t="shared" si="65"/>
        <v>10</v>
      </c>
      <c r="AB407">
        <f t="shared" si="66"/>
        <v>90</v>
      </c>
      <c r="AC407">
        <f t="shared" si="67"/>
        <v>87.797721136572306</v>
      </c>
    </row>
    <row r="408" spans="1:29" x14ac:dyDescent="0.2">
      <c r="A408">
        <v>382</v>
      </c>
      <c r="B408">
        <v>39.823149735988828</v>
      </c>
      <c r="C408">
        <v>17.176850264011172</v>
      </c>
      <c r="D408">
        <f t="shared" si="58"/>
        <v>17.176850264011172</v>
      </c>
      <c r="E408">
        <f>D408/'Goods review'!B383</f>
        <v>0.30134825024581002</v>
      </c>
      <c r="F408">
        <f t="shared" si="59"/>
        <v>295.04418499226068</v>
      </c>
      <c r="G408">
        <f t="shared" si="60"/>
        <v>20.112060900072713</v>
      </c>
      <c r="J408">
        <v>76.3</v>
      </c>
      <c r="K408">
        <v>57</v>
      </c>
      <c r="S408" s="1">
        <v>61</v>
      </c>
      <c r="T408" s="1">
        <v>0</v>
      </c>
      <c r="U408" s="1">
        <v>10</v>
      </c>
      <c r="V408" s="1">
        <v>10</v>
      </c>
      <c r="W408">
        <f t="shared" si="61"/>
        <v>0</v>
      </c>
      <c r="X408">
        <f t="shared" si="62"/>
        <v>100</v>
      </c>
      <c r="Y408">
        <f t="shared" si="63"/>
        <v>100</v>
      </c>
      <c r="Z408">
        <f t="shared" si="64"/>
        <v>0</v>
      </c>
      <c r="AA408">
        <f t="shared" si="65"/>
        <v>0</v>
      </c>
      <c r="AB408">
        <f t="shared" si="66"/>
        <v>100</v>
      </c>
      <c r="AC408">
        <f t="shared" si="67"/>
        <v>236.61030578543202</v>
      </c>
    </row>
    <row r="409" spans="1:29" x14ac:dyDescent="0.2">
      <c r="A409">
        <v>383</v>
      </c>
      <c r="B409">
        <v>44.972228820276086</v>
      </c>
      <c r="C409">
        <v>12.027771179723914</v>
      </c>
      <c r="D409">
        <f t="shared" si="58"/>
        <v>12.027771179723914</v>
      </c>
      <c r="E409">
        <f>D409/'Goods review'!B384</f>
        <v>0.21101352946884058</v>
      </c>
      <c r="F409">
        <f t="shared" si="59"/>
        <v>144.66727955179718</v>
      </c>
      <c r="G409">
        <f t="shared" si="60"/>
        <v>26.513015416244514</v>
      </c>
      <c r="J409">
        <v>76.5</v>
      </c>
      <c r="K409">
        <v>57</v>
      </c>
      <c r="S409" s="1">
        <v>61</v>
      </c>
      <c r="T409" s="1">
        <v>1</v>
      </c>
      <c r="U409" s="1">
        <v>10</v>
      </c>
      <c r="V409" s="1">
        <v>10</v>
      </c>
      <c r="W409">
        <f t="shared" si="61"/>
        <v>1</v>
      </c>
      <c r="X409">
        <f t="shared" si="62"/>
        <v>100</v>
      </c>
      <c r="Y409">
        <f t="shared" si="63"/>
        <v>100</v>
      </c>
      <c r="Z409">
        <f t="shared" si="64"/>
        <v>10</v>
      </c>
      <c r="AA409">
        <f t="shared" si="65"/>
        <v>10</v>
      </c>
      <c r="AB409">
        <f t="shared" si="66"/>
        <v>100</v>
      </c>
      <c r="AC409">
        <f t="shared" si="67"/>
        <v>59.376455933777422</v>
      </c>
    </row>
    <row r="410" spans="1:29" x14ac:dyDescent="0.2">
      <c r="A410">
        <v>384</v>
      </c>
      <c r="B410">
        <v>53.29438802340934</v>
      </c>
      <c r="C410">
        <v>3.7056119765906601</v>
      </c>
      <c r="D410">
        <f t="shared" si="58"/>
        <v>3.7056119765906601</v>
      </c>
      <c r="E410">
        <f>D410/'Goods review'!B385</f>
        <v>6.5010736431415084E-2</v>
      </c>
      <c r="F410">
        <f t="shared" si="59"/>
        <v>13.731560121052139</v>
      </c>
      <c r="G410">
        <f t="shared" si="60"/>
        <v>69.25833380229551</v>
      </c>
      <c r="J410">
        <v>76.7</v>
      </c>
      <c r="K410">
        <v>57</v>
      </c>
      <c r="S410" s="1">
        <v>61</v>
      </c>
      <c r="T410" s="1">
        <v>1</v>
      </c>
      <c r="U410" s="1">
        <v>8</v>
      </c>
      <c r="V410" s="1">
        <v>9</v>
      </c>
      <c r="W410">
        <f t="shared" si="61"/>
        <v>1</v>
      </c>
      <c r="X410">
        <f t="shared" si="62"/>
        <v>64</v>
      </c>
      <c r="Y410">
        <f t="shared" si="63"/>
        <v>81</v>
      </c>
      <c r="Z410">
        <f t="shared" si="64"/>
        <v>8</v>
      </c>
      <c r="AA410">
        <f t="shared" si="65"/>
        <v>9</v>
      </c>
      <c r="AB410">
        <f t="shared" si="66"/>
        <v>72</v>
      </c>
      <c r="AC410">
        <f t="shared" si="67"/>
        <v>194.09587528063196</v>
      </c>
    </row>
    <row r="411" spans="1:29" x14ac:dyDescent="0.2">
      <c r="A411">
        <v>385</v>
      </c>
      <c r="B411">
        <v>41.643365139022791</v>
      </c>
      <c r="C411">
        <v>15.356634860977209</v>
      </c>
      <c r="D411">
        <f t="shared" si="58"/>
        <v>15.356634860977209</v>
      </c>
      <c r="E411">
        <f>D411/'Goods review'!B386</f>
        <v>0.26941464668381071</v>
      </c>
      <c r="F411">
        <f t="shared" si="59"/>
        <v>235.82623425338051</v>
      </c>
      <c r="G411">
        <f t="shared" si="60"/>
        <v>135.74633425249905</v>
      </c>
      <c r="J411">
        <v>76.900000000000006</v>
      </c>
      <c r="K411">
        <v>57</v>
      </c>
      <c r="S411" s="1">
        <v>61</v>
      </c>
      <c r="T411" s="1">
        <v>1</v>
      </c>
      <c r="U411" s="1">
        <v>4</v>
      </c>
      <c r="V411" s="1">
        <v>10</v>
      </c>
      <c r="W411">
        <f t="shared" si="61"/>
        <v>1</v>
      </c>
      <c r="X411">
        <f t="shared" si="62"/>
        <v>16</v>
      </c>
      <c r="Y411">
        <f t="shared" si="63"/>
        <v>100</v>
      </c>
      <c r="Z411">
        <f t="shared" si="64"/>
        <v>4</v>
      </c>
      <c r="AA411">
        <f t="shared" si="65"/>
        <v>10</v>
      </c>
      <c r="AB411">
        <f t="shared" si="66"/>
        <v>40</v>
      </c>
      <c r="AC411">
        <f t="shared" si="67"/>
        <v>313.01404771330152</v>
      </c>
    </row>
    <row r="412" spans="1:29" x14ac:dyDescent="0.2">
      <c r="A412">
        <v>386</v>
      </c>
      <c r="B412">
        <v>41.27346259351016</v>
      </c>
      <c r="C412">
        <v>15.72653740648984</v>
      </c>
      <c r="D412">
        <f t="shared" ref="D412:D475" si="68" xml:space="preserve"> ABS(C412)</f>
        <v>15.72653740648984</v>
      </c>
      <c r="E412">
        <f>D412/'Goods review'!B387</f>
        <v>0.27590416502613752</v>
      </c>
      <c r="F412">
        <f t="shared" si="59"/>
        <v>247.32397879772418</v>
      </c>
      <c r="G412">
        <f t="shared" si="60"/>
        <v>0.13682789317672356</v>
      </c>
      <c r="J412">
        <v>77.099999999999994</v>
      </c>
      <c r="K412">
        <v>57</v>
      </c>
      <c r="S412" s="1">
        <v>61</v>
      </c>
      <c r="T412" s="1">
        <v>1</v>
      </c>
      <c r="U412" s="1">
        <v>10</v>
      </c>
      <c r="V412" s="1">
        <v>9</v>
      </c>
      <c r="W412">
        <f t="shared" si="61"/>
        <v>1</v>
      </c>
      <c r="X412">
        <f t="shared" si="62"/>
        <v>100</v>
      </c>
      <c r="Y412">
        <f t="shared" si="63"/>
        <v>81</v>
      </c>
      <c r="Z412">
        <f t="shared" si="64"/>
        <v>10</v>
      </c>
      <c r="AA412">
        <f t="shared" si="65"/>
        <v>9</v>
      </c>
      <c r="AB412">
        <f t="shared" si="66"/>
        <v>90</v>
      </c>
      <c r="AC412">
        <f t="shared" si="67"/>
        <v>112.42288572400638</v>
      </c>
    </row>
    <row r="413" spans="1:29" x14ac:dyDescent="0.2">
      <c r="A413">
        <v>387</v>
      </c>
      <c r="B413">
        <v>44.60232627476347</v>
      </c>
      <c r="C413">
        <v>12.39767372523653</v>
      </c>
      <c r="D413">
        <f t="shared" si="68"/>
        <v>12.39767372523653</v>
      </c>
      <c r="E413">
        <f>D413/'Goods review'!B388</f>
        <v>0.21750304781116719</v>
      </c>
      <c r="F413">
        <f t="shared" ref="F413:F476" si="69">C413^2</f>
        <v>153.7023137974202</v>
      </c>
      <c r="G413">
        <f t="shared" ref="G413:G476" si="70">(C413-C412)^2</f>
        <v>11.081333408367337</v>
      </c>
      <c r="J413">
        <v>77.3</v>
      </c>
      <c r="K413">
        <v>57</v>
      </c>
      <c r="S413" s="1">
        <v>61</v>
      </c>
      <c r="T413" s="1">
        <v>0</v>
      </c>
      <c r="U413" s="1">
        <v>10</v>
      </c>
      <c r="V413" s="1">
        <v>10</v>
      </c>
      <c r="W413">
        <f t="shared" si="61"/>
        <v>0</v>
      </c>
      <c r="X413">
        <f t="shared" si="62"/>
        <v>100</v>
      </c>
      <c r="Y413">
        <f t="shared" si="63"/>
        <v>100</v>
      </c>
      <c r="Z413">
        <f t="shared" si="64"/>
        <v>0</v>
      </c>
      <c r="AA413">
        <f t="shared" si="65"/>
        <v>0</v>
      </c>
      <c r="AB413">
        <f t="shared" si="66"/>
        <v>100</v>
      </c>
      <c r="AC413">
        <f t="shared" si="67"/>
        <v>236.61030578543202</v>
      </c>
    </row>
    <row r="414" spans="1:29" x14ac:dyDescent="0.2">
      <c r="A414">
        <v>388</v>
      </c>
      <c r="B414">
        <v>44.170816509725455</v>
      </c>
      <c r="C414">
        <v>12.829183490274545</v>
      </c>
      <c r="D414">
        <f t="shared" si="68"/>
        <v>12.829183490274545</v>
      </c>
      <c r="E414">
        <f>D414/'Goods review'!B389</f>
        <v>0.22507339456622008</v>
      </c>
      <c r="F414">
        <f t="shared" si="69"/>
        <v>164.58794902713296</v>
      </c>
      <c r="G414">
        <f t="shared" si="70"/>
        <v>0.18620067732316317</v>
      </c>
      <c r="J414">
        <v>77.5</v>
      </c>
      <c r="K414">
        <v>57</v>
      </c>
      <c r="S414" s="1">
        <v>62</v>
      </c>
      <c r="T414" s="1">
        <v>1</v>
      </c>
      <c r="U414" s="1">
        <v>8</v>
      </c>
      <c r="V414" s="1">
        <v>5</v>
      </c>
      <c r="W414">
        <f t="shared" si="61"/>
        <v>1</v>
      </c>
      <c r="X414">
        <f t="shared" si="62"/>
        <v>64</v>
      </c>
      <c r="Y414">
        <f t="shared" si="63"/>
        <v>25</v>
      </c>
      <c r="Z414">
        <f t="shared" si="64"/>
        <v>8</v>
      </c>
      <c r="AA414">
        <f t="shared" si="65"/>
        <v>5</v>
      </c>
      <c r="AB414">
        <f t="shared" si="66"/>
        <v>40</v>
      </c>
      <c r="AC414">
        <f t="shared" si="67"/>
        <v>703.37644902295881</v>
      </c>
    </row>
    <row r="415" spans="1:29" x14ac:dyDescent="0.2">
      <c r="A415">
        <v>389</v>
      </c>
      <c r="B415">
        <v>46.636660660902734</v>
      </c>
      <c r="C415">
        <v>11.363339339097266</v>
      </c>
      <c r="D415">
        <f t="shared" si="68"/>
        <v>11.363339339097266</v>
      </c>
      <c r="E415">
        <f>D415/'Goods review'!B390</f>
        <v>0.19591964377753907</v>
      </c>
      <c r="F415">
        <f t="shared" si="69"/>
        <v>129.12548093547548</v>
      </c>
      <c r="G415">
        <f t="shared" si="70"/>
        <v>2.1486990755406383</v>
      </c>
      <c r="J415">
        <v>77.7</v>
      </c>
      <c r="K415">
        <v>58</v>
      </c>
      <c r="S415" s="1">
        <v>62</v>
      </c>
      <c r="T415" s="1">
        <v>1</v>
      </c>
      <c r="U415" s="1">
        <v>10</v>
      </c>
      <c r="V415" s="1">
        <v>6</v>
      </c>
      <c r="W415">
        <f t="shared" si="61"/>
        <v>1</v>
      </c>
      <c r="X415">
        <f t="shared" si="62"/>
        <v>100</v>
      </c>
      <c r="Y415">
        <f t="shared" si="63"/>
        <v>36</v>
      </c>
      <c r="Z415">
        <f t="shared" si="64"/>
        <v>10</v>
      </c>
      <c r="AA415">
        <f t="shared" si="65"/>
        <v>6</v>
      </c>
      <c r="AB415">
        <f t="shared" si="66"/>
        <v>60</v>
      </c>
      <c r="AC415">
        <f t="shared" si="67"/>
        <v>411.88814696729361</v>
      </c>
    </row>
    <row r="416" spans="1:29" x14ac:dyDescent="0.2">
      <c r="A416">
        <v>390</v>
      </c>
      <c r="B416">
        <v>36.711676836668225</v>
      </c>
      <c r="C416">
        <v>21.288323163331775</v>
      </c>
      <c r="D416">
        <f t="shared" si="68"/>
        <v>21.288323163331775</v>
      </c>
      <c r="E416">
        <f>D416/'Goods review'!B391</f>
        <v>0.367040054540203</v>
      </c>
      <c r="F416">
        <f t="shared" si="69"/>
        <v>453.19270310644816</v>
      </c>
      <c r="G416">
        <f t="shared" si="70"/>
        <v>98.505303911316659</v>
      </c>
      <c r="J416">
        <v>77.900000000000006</v>
      </c>
      <c r="K416">
        <v>58</v>
      </c>
      <c r="S416" s="1">
        <v>62</v>
      </c>
      <c r="T416" s="1">
        <v>1</v>
      </c>
      <c r="U416" s="1">
        <v>7</v>
      </c>
      <c r="V416" s="1">
        <v>10</v>
      </c>
      <c r="W416">
        <f t="shared" si="61"/>
        <v>1</v>
      </c>
      <c r="X416">
        <f t="shared" si="62"/>
        <v>49</v>
      </c>
      <c r="Y416">
        <f t="shared" si="63"/>
        <v>100</v>
      </c>
      <c r="Z416">
        <f t="shared" si="64"/>
        <v>7</v>
      </c>
      <c r="AA416">
        <f t="shared" si="65"/>
        <v>10</v>
      </c>
      <c r="AB416">
        <f t="shared" si="66"/>
        <v>70</v>
      </c>
      <c r="AC416">
        <f t="shared" si="67"/>
        <v>187.66006665165432</v>
      </c>
    </row>
    <row r="417" spans="1:29" x14ac:dyDescent="0.2">
      <c r="A417">
        <v>391</v>
      </c>
      <c r="B417">
        <v>46.636660660902734</v>
      </c>
      <c r="C417">
        <v>11.363339339097266</v>
      </c>
      <c r="D417">
        <f t="shared" si="68"/>
        <v>11.363339339097266</v>
      </c>
      <c r="E417">
        <f>D417/'Goods review'!B392</f>
        <v>0.19591964377753907</v>
      </c>
      <c r="F417">
        <f t="shared" si="69"/>
        <v>129.12548093547548</v>
      </c>
      <c r="G417">
        <f t="shared" si="70"/>
        <v>98.505303911316659</v>
      </c>
      <c r="J417">
        <v>78.099999999999994</v>
      </c>
      <c r="K417">
        <v>58</v>
      </c>
      <c r="S417" s="1">
        <v>62</v>
      </c>
      <c r="T417" s="1">
        <v>0</v>
      </c>
      <c r="U417" s="1">
        <v>5</v>
      </c>
      <c r="V417" s="1">
        <v>10</v>
      </c>
      <c r="W417">
        <f t="shared" si="61"/>
        <v>0</v>
      </c>
      <c r="X417">
        <f t="shared" si="62"/>
        <v>25</v>
      </c>
      <c r="Y417">
        <f t="shared" si="63"/>
        <v>100</v>
      </c>
      <c r="Z417">
        <f t="shared" si="64"/>
        <v>0</v>
      </c>
      <c r="AA417">
        <f t="shared" si="65"/>
        <v>0</v>
      </c>
      <c r="AB417">
        <f t="shared" si="66"/>
        <v>50</v>
      </c>
      <c r="AC417">
        <f t="shared" si="67"/>
        <v>610.30251925892503</v>
      </c>
    </row>
    <row r="418" spans="1:29" x14ac:dyDescent="0.2">
      <c r="A418">
        <v>392</v>
      </c>
      <c r="B418">
        <v>29.684046928649003</v>
      </c>
      <c r="C418">
        <v>28.315953071350997</v>
      </c>
      <c r="D418">
        <f t="shared" si="68"/>
        <v>28.315953071350997</v>
      </c>
      <c r="E418">
        <f>D418/'Goods review'!B393</f>
        <v>0.48820608743708616</v>
      </c>
      <c r="F418">
        <f t="shared" si="69"/>
        <v>801.79319833895192</v>
      </c>
      <c r="G418">
        <f t="shared" si="70"/>
        <v>287.39111235499774</v>
      </c>
      <c r="J418">
        <v>78.3</v>
      </c>
      <c r="K418">
        <v>58</v>
      </c>
      <c r="S418" s="1">
        <v>62</v>
      </c>
      <c r="T418" s="1">
        <v>1</v>
      </c>
      <c r="U418" s="1">
        <v>9</v>
      </c>
      <c r="V418" s="1">
        <v>10</v>
      </c>
      <c r="W418">
        <f t="shared" si="61"/>
        <v>1</v>
      </c>
      <c r="X418">
        <f t="shared" si="62"/>
        <v>81</v>
      </c>
      <c r="Y418">
        <f t="shared" si="63"/>
        <v>100</v>
      </c>
      <c r="Z418">
        <f t="shared" si="64"/>
        <v>9</v>
      </c>
      <c r="AA418">
        <f t="shared" si="65"/>
        <v>10</v>
      </c>
      <c r="AB418">
        <f t="shared" si="66"/>
        <v>90</v>
      </c>
      <c r="AC418">
        <f t="shared" si="67"/>
        <v>107.53780877100692</v>
      </c>
    </row>
    <row r="419" spans="1:29" x14ac:dyDescent="0.2">
      <c r="A419">
        <v>393</v>
      </c>
      <c r="B419">
        <v>44.170816509725455</v>
      </c>
      <c r="C419">
        <v>13.829183490274545</v>
      </c>
      <c r="D419">
        <f t="shared" si="68"/>
        <v>13.829183490274545</v>
      </c>
      <c r="E419">
        <f>D419/'Goods review'!B394</f>
        <v>0.23843419810818181</v>
      </c>
      <c r="F419">
        <f t="shared" si="69"/>
        <v>191.24631600768205</v>
      </c>
      <c r="G419">
        <f t="shared" si="70"/>
        <v>209.86649289520199</v>
      </c>
      <c r="J419">
        <v>78.5</v>
      </c>
      <c r="K419">
        <v>58</v>
      </c>
      <c r="S419" s="1">
        <v>62</v>
      </c>
      <c r="T419" s="1">
        <v>0</v>
      </c>
      <c r="U419" s="1">
        <v>8</v>
      </c>
      <c r="V419" s="1">
        <v>10</v>
      </c>
      <c r="W419">
        <f t="shared" si="61"/>
        <v>0</v>
      </c>
      <c r="X419">
        <f t="shared" si="62"/>
        <v>64</v>
      </c>
      <c r="Y419">
        <f t="shared" si="63"/>
        <v>100</v>
      </c>
      <c r="Z419">
        <f t="shared" si="64"/>
        <v>0</v>
      </c>
      <c r="AA419">
        <f t="shared" si="65"/>
        <v>0</v>
      </c>
      <c r="AB419">
        <f t="shared" si="66"/>
        <v>80</v>
      </c>
      <c r="AC419">
        <f t="shared" si="67"/>
        <v>388.5237619801751</v>
      </c>
    </row>
    <row r="420" spans="1:29" x14ac:dyDescent="0.2">
      <c r="A420">
        <v>394</v>
      </c>
      <c r="B420">
        <v>39.39163997095082</v>
      </c>
      <c r="C420">
        <v>18.60836002904918</v>
      </c>
      <c r="D420">
        <f t="shared" si="68"/>
        <v>18.60836002904918</v>
      </c>
      <c r="E420">
        <f>D420/'Goods review'!B395</f>
        <v>0.3208337936042962</v>
      </c>
      <c r="F420">
        <f t="shared" si="69"/>
        <v>346.27106297071521</v>
      </c>
      <c r="G420">
        <f t="shared" si="70"/>
        <v>22.840528388773901</v>
      </c>
      <c r="J420">
        <v>78.7</v>
      </c>
      <c r="K420">
        <v>58</v>
      </c>
      <c r="S420" s="1">
        <v>62</v>
      </c>
      <c r="T420" s="1">
        <v>1</v>
      </c>
      <c r="U420" s="1">
        <v>7</v>
      </c>
      <c r="V420" s="1">
        <v>8</v>
      </c>
      <c r="W420">
        <f t="shared" si="61"/>
        <v>1</v>
      </c>
      <c r="X420">
        <f t="shared" si="62"/>
        <v>49</v>
      </c>
      <c r="Y420">
        <f t="shared" si="63"/>
        <v>64</v>
      </c>
      <c r="Z420">
        <f t="shared" si="64"/>
        <v>7</v>
      </c>
      <c r="AA420">
        <f t="shared" si="65"/>
        <v>8</v>
      </c>
      <c r="AB420">
        <f t="shared" si="66"/>
        <v>56</v>
      </c>
      <c r="AC420">
        <f t="shared" si="67"/>
        <v>380.001038669146</v>
      </c>
    </row>
    <row r="421" spans="1:29" x14ac:dyDescent="0.2">
      <c r="A421">
        <v>395</v>
      </c>
      <c r="B421">
        <v>40.410443063434144</v>
      </c>
      <c r="C421">
        <v>18.589556936565856</v>
      </c>
      <c r="D421">
        <f t="shared" si="68"/>
        <v>18.589556936565856</v>
      </c>
      <c r="E421">
        <f>D421/'Goods review'!B396</f>
        <v>0.31507723621298062</v>
      </c>
      <c r="F421">
        <f t="shared" si="69"/>
        <v>345.57162709782375</v>
      </c>
      <c r="G421">
        <f t="shared" si="70"/>
        <v>3.5355628693644437E-4</v>
      </c>
      <c r="J421">
        <v>78.900000000000006</v>
      </c>
      <c r="K421">
        <v>59</v>
      </c>
      <c r="S421" s="1">
        <v>63</v>
      </c>
      <c r="T421" s="1">
        <v>1</v>
      </c>
      <c r="U421" s="1">
        <v>6</v>
      </c>
      <c r="V421" s="1">
        <v>8</v>
      </c>
      <c r="W421">
        <f t="shared" si="61"/>
        <v>1</v>
      </c>
      <c r="X421">
        <f t="shared" si="62"/>
        <v>36</v>
      </c>
      <c r="Y421">
        <f t="shared" si="63"/>
        <v>64</v>
      </c>
      <c r="Z421">
        <f t="shared" si="64"/>
        <v>6</v>
      </c>
      <c r="AA421">
        <f t="shared" si="65"/>
        <v>8</v>
      </c>
      <c r="AB421">
        <f t="shared" si="66"/>
        <v>48</v>
      </c>
      <c r="AC421">
        <f t="shared" si="67"/>
        <v>490.97905445565294</v>
      </c>
    </row>
    <row r="422" spans="1:29" x14ac:dyDescent="0.2">
      <c r="A422">
        <v>396</v>
      </c>
      <c r="B422">
        <v>53.29438802340934</v>
      </c>
      <c r="C422">
        <v>5.7056119765906601</v>
      </c>
      <c r="D422">
        <f t="shared" si="68"/>
        <v>5.7056119765906601</v>
      </c>
      <c r="E422">
        <f>D422/'Goods review'!B397</f>
        <v>9.6705287738824752E-2</v>
      </c>
      <c r="F422">
        <f t="shared" si="69"/>
        <v>32.554008027414781</v>
      </c>
      <c r="G422">
        <f t="shared" si="70"/>
        <v>165.99603773167024</v>
      </c>
      <c r="J422">
        <v>79.099999999999994</v>
      </c>
      <c r="K422">
        <v>59</v>
      </c>
      <c r="S422" s="1">
        <v>63</v>
      </c>
      <c r="T422" s="1">
        <v>1</v>
      </c>
      <c r="U422" s="1">
        <v>4</v>
      </c>
      <c r="V422" s="1">
        <v>10</v>
      </c>
      <c r="W422">
        <f t="shared" si="61"/>
        <v>1</v>
      </c>
      <c r="X422">
        <f t="shared" si="62"/>
        <v>16</v>
      </c>
      <c r="Y422">
        <f t="shared" si="63"/>
        <v>100</v>
      </c>
      <c r="Z422">
        <f t="shared" si="64"/>
        <v>4</v>
      </c>
      <c r="AA422">
        <f t="shared" si="65"/>
        <v>10</v>
      </c>
      <c r="AB422">
        <f t="shared" si="66"/>
        <v>40</v>
      </c>
      <c r="AC422">
        <f t="shared" si="67"/>
        <v>387.78285979470377</v>
      </c>
    </row>
    <row r="423" spans="1:29" x14ac:dyDescent="0.2">
      <c r="A423">
        <v>397</v>
      </c>
      <c r="B423">
        <v>42.937894434136815</v>
      </c>
      <c r="C423">
        <v>16.062105565863185</v>
      </c>
      <c r="D423">
        <f t="shared" si="68"/>
        <v>16.062105565863185</v>
      </c>
      <c r="E423">
        <f>D423/'Goods review'!B398</f>
        <v>0.27223907738751163</v>
      </c>
      <c r="F423">
        <f t="shared" si="69"/>
        <v>257.99123520893312</v>
      </c>
      <c r="G423">
        <f t="shared" si="70"/>
        <v>107.2569594646429</v>
      </c>
      <c r="J423">
        <v>79.3</v>
      </c>
      <c r="K423">
        <v>59</v>
      </c>
      <c r="S423" s="1">
        <v>63</v>
      </c>
      <c r="T423" s="1">
        <v>0</v>
      </c>
      <c r="U423" s="1">
        <v>9</v>
      </c>
      <c r="V423" s="1">
        <v>10</v>
      </c>
      <c r="W423">
        <f t="shared" si="61"/>
        <v>0</v>
      </c>
      <c r="X423">
        <f t="shared" si="62"/>
        <v>81</v>
      </c>
      <c r="Y423">
        <f t="shared" si="63"/>
        <v>100</v>
      </c>
      <c r="Z423">
        <f t="shared" si="64"/>
        <v>0</v>
      </c>
      <c r="AA423">
        <f t="shared" si="65"/>
        <v>0</v>
      </c>
      <c r="AB423">
        <f t="shared" si="66"/>
        <v>90</v>
      </c>
      <c r="AC423">
        <f t="shared" si="67"/>
        <v>362.77199150670668</v>
      </c>
    </row>
    <row r="424" spans="1:29" x14ac:dyDescent="0.2">
      <c r="A424">
        <v>398</v>
      </c>
      <c r="B424">
        <v>45.61785756841941</v>
      </c>
      <c r="C424">
        <v>13.38214243158059</v>
      </c>
      <c r="D424">
        <f t="shared" si="68"/>
        <v>13.38214243158059</v>
      </c>
      <c r="E424">
        <f>D424/'Goods review'!B399</f>
        <v>0.22681597341662016</v>
      </c>
      <c r="F424">
        <f t="shared" si="69"/>
        <v>179.08173605910966</v>
      </c>
      <c r="G424">
        <f t="shared" si="70"/>
        <v>7.1822024011137886</v>
      </c>
      <c r="J424">
        <v>79.5</v>
      </c>
      <c r="K424">
        <v>59</v>
      </c>
      <c r="S424" s="1">
        <v>63</v>
      </c>
      <c r="T424" s="1">
        <v>1</v>
      </c>
      <c r="U424" s="1">
        <v>7</v>
      </c>
      <c r="V424" s="1">
        <v>10</v>
      </c>
      <c r="W424">
        <f t="shared" si="61"/>
        <v>1</v>
      </c>
      <c r="X424">
        <f t="shared" si="62"/>
        <v>49</v>
      </c>
      <c r="Y424">
        <f t="shared" si="63"/>
        <v>100</v>
      </c>
      <c r="Z424">
        <f t="shared" si="64"/>
        <v>7</v>
      </c>
      <c r="AA424">
        <f t="shared" si="65"/>
        <v>10</v>
      </c>
      <c r="AB424">
        <f t="shared" si="66"/>
        <v>70</v>
      </c>
      <c r="AC424">
        <f t="shared" si="67"/>
        <v>216.05788164859555</v>
      </c>
    </row>
    <row r="425" spans="1:29" x14ac:dyDescent="0.2">
      <c r="A425">
        <v>399</v>
      </c>
      <c r="B425">
        <v>48.301092501529389</v>
      </c>
      <c r="C425">
        <v>10.698907498470611</v>
      </c>
      <c r="D425">
        <f t="shared" si="68"/>
        <v>10.698907498470611</v>
      </c>
      <c r="E425">
        <f>D425/'Goods review'!B400</f>
        <v>0.18133741522831542</v>
      </c>
      <c r="F425">
        <f t="shared" si="69"/>
        <v>114.46662166083067</v>
      </c>
      <c r="G425">
        <f t="shared" si="70"/>
        <v>7.1997497062617146</v>
      </c>
      <c r="J425">
        <v>79.7</v>
      </c>
      <c r="K425">
        <v>59</v>
      </c>
      <c r="S425" s="1">
        <v>63</v>
      </c>
      <c r="T425" s="1">
        <v>1</v>
      </c>
      <c r="U425" s="1">
        <v>4</v>
      </c>
      <c r="V425" s="1">
        <v>10</v>
      </c>
      <c r="W425">
        <f t="shared" si="61"/>
        <v>1</v>
      </c>
      <c r="X425">
        <f t="shared" si="62"/>
        <v>16</v>
      </c>
      <c r="Y425">
        <f t="shared" si="63"/>
        <v>100</v>
      </c>
      <c r="Z425">
        <f t="shared" si="64"/>
        <v>4</v>
      </c>
      <c r="AA425">
        <f t="shared" si="65"/>
        <v>10</v>
      </c>
      <c r="AB425">
        <f t="shared" si="66"/>
        <v>40</v>
      </c>
      <c r="AC425">
        <f t="shared" si="67"/>
        <v>387.78285979470377</v>
      </c>
    </row>
    <row r="426" spans="1:29" x14ac:dyDescent="0.2">
      <c r="A426">
        <v>400</v>
      </c>
      <c r="B426">
        <v>45.61785756841941</v>
      </c>
      <c r="C426">
        <v>13.38214243158059</v>
      </c>
      <c r="D426">
        <f t="shared" si="68"/>
        <v>13.38214243158059</v>
      </c>
      <c r="E426">
        <f>D426/'Goods review'!B401</f>
        <v>0.22681597341662016</v>
      </c>
      <c r="F426">
        <f t="shared" si="69"/>
        <v>179.08173605910966</v>
      </c>
      <c r="G426">
        <f t="shared" si="70"/>
        <v>7.1997497062617146</v>
      </c>
      <c r="J426">
        <v>79.900000000000006</v>
      </c>
      <c r="K426">
        <v>59</v>
      </c>
      <c r="S426" s="1">
        <v>64</v>
      </c>
      <c r="T426" s="1">
        <v>1</v>
      </c>
      <c r="U426" s="1">
        <v>5</v>
      </c>
      <c r="V426" s="1">
        <v>7</v>
      </c>
      <c r="W426">
        <f t="shared" si="61"/>
        <v>1</v>
      </c>
      <c r="X426">
        <f t="shared" si="62"/>
        <v>25</v>
      </c>
      <c r="Y426">
        <f t="shared" si="63"/>
        <v>49</v>
      </c>
      <c r="Z426">
        <f t="shared" si="64"/>
        <v>5</v>
      </c>
      <c r="AA426">
        <f t="shared" si="65"/>
        <v>7</v>
      </c>
      <c r="AB426">
        <f t="shared" si="66"/>
        <v>35</v>
      </c>
      <c r="AC426">
        <f t="shared" si="67"/>
        <v>768.38913757673367</v>
      </c>
    </row>
    <row r="427" spans="1:29" x14ac:dyDescent="0.2">
      <c r="A427">
        <v>401</v>
      </c>
      <c r="B427">
        <v>39.609030752883513</v>
      </c>
      <c r="C427">
        <v>20.390969247116487</v>
      </c>
      <c r="D427">
        <f t="shared" si="68"/>
        <v>20.390969247116487</v>
      </c>
      <c r="E427">
        <f>D427/'Goods review'!B402</f>
        <v>0.33984948745194143</v>
      </c>
      <c r="F427">
        <f t="shared" si="69"/>
        <v>415.79162683685036</v>
      </c>
      <c r="G427">
        <f t="shared" si="70"/>
        <v>49.123653330175067</v>
      </c>
      <c r="J427">
        <v>80.099999999999994</v>
      </c>
      <c r="K427">
        <v>60</v>
      </c>
      <c r="S427" s="1">
        <v>64</v>
      </c>
      <c r="T427" s="1">
        <v>1</v>
      </c>
      <c r="U427" s="1">
        <v>7</v>
      </c>
      <c r="V427" s="1">
        <v>10</v>
      </c>
      <c r="W427">
        <f t="shared" si="61"/>
        <v>1</v>
      </c>
      <c r="X427">
        <f t="shared" si="62"/>
        <v>49</v>
      </c>
      <c r="Y427">
        <f t="shared" si="63"/>
        <v>100</v>
      </c>
      <c r="Z427">
        <f t="shared" si="64"/>
        <v>7</v>
      </c>
      <c r="AA427">
        <f t="shared" si="65"/>
        <v>10</v>
      </c>
      <c r="AB427">
        <f t="shared" si="66"/>
        <v>70</v>
      </c>
      <c r="AC427">
        <f t="shared" si="67"/>
        <v>246.45569664553676</v>
      </c>
    </row>
    <row r="428" spans="1:29" x14ac:dyDescent="0.2">
      <c r="A428">
        <v>402</v>
      </c>
      <c r="B428">
        <v>39.609030752883513</v>
      </c>
      <c r="C428">
        <v>20.390969247116487</v>
      </c>
      <c r="D428">
        <f t="shared" si="68"/>
        <v>20.390969247116487</v>
      </c>
      <c r="E428">
        <f>D428/'Goods review'!B403</f>
        <v>0.33984948745194143</v>
      </c>
      <c r="F428">
        <f t="shared" si="69"/>
        <v>415.79162683685036</v>
      </c>
      <c r="G428">
        <f t="shared" si="70"/>
        <v>0</v>
      </c>
      <c r="J428">
        <v>80.3</v>
      </c>
      <c r="K428">
        <v>60</v>
      </c>
      <c r="S428" s="1">
        <v>64</v>
      </c>
      <c r="T428" s="1">
        <v>0</v>
      </c>
      <c r="U428" s="1">
        <v>10</v>
      </c>
      <c r="V428" s="1">
        <v>10</v>
      </c>
      <c r="W428">
        <f t="shared" si="61"/>
        <v>0</v>
      </c>
      <c r="X428">
        <f t="shared" si="62"/>
        <v>100</v>
      </c>
      <c r="Y428">
        <f t="shared" si="63"/>
        <v>100</v>
      </c>
      <c r="Z428">
        <f t="shared" si="64"/>
        <v>0</v>
      </c>
      <c r="AA428">
        <f t="shared" si="65"/>
        <v>0</v>
      </c>
      <c r="AB428">
        <f t="shared" si="66"/>
        <v>100</v>
      </c>
      <c r="AC428">
        <f t="shared" si="67"/>
        <v>337.90316037491556</v>
      </c>
    </row>
    <row r="429" spans="1:29" x14ac:dyDescent="0.2">
      <c r="A429">
        <v>403</v>
      </c>
      <c r="B429">
        <v>51.629956182782692</v>
      </c>
      <c r="C429">
        <v>8.3700438172173079</v>
      </c>
      <c r="D429">
        <f t="shared" si="68"/>
        <v>8.3700438172173079</v>
      </c>
      <c r="E429">
        <f>D429/'Goods review'!B404</f>
        <v>0.13950073028695514</v>
      </c>
      <c r="F429">
        <f t="shared" si="69"/>
        <v>70.057633502137691</v>
      </c>
      <c r="G429">
        <f t="shared" si="70"/>
        <v>144.50264819119678</v>
      </c>
      <c r="J429">
        <v>80.5</v>
      </c>
      <c r="K429">
        <v>60</v>
      </c>
      <c r="S429" s="1">
        <v>64</v>
      </c>
      <c r="T429" s="1">
        <v>1</v>
      </c>
      <c r="U429" s="1">
        <v>9</v>
      </c>
      <c r="V429" s="1">
        <v>6</v>
      </c>
      <c r="W429">
        <f t="shared" si="61"/>
        <v>1</v>
      </c>
      <c r="X429">
        <f t="shared" si="62"/>
        <v>81</v>
      </c>
      <c r="Y429">
        <f t="shared" si="63"/>
        <v>36</v>
      </c>
      <c r="Z429">
        <f t="shared" si="64"/>
        <v>9</v>
      </c>
      <c r="AA429">
        <f t="shared" si="65"/>
        <v>6</v>
      </c>
      <c r="AB429">
        <f t="shared" si="66"/>
        <v>54</v>
      </c>
      <c r="AC429">
        <f t="shared" si="67"/>
        <v>574.05569867335998</v>
      </c>
    </row>
    <row r="430" spans="1:29" x14ac:dyDescent="0.2">
      <c r="A430">
        <v>404</v>
      </c>
      <c r="B430">
        <v>45.61785756841941</v>
      </c>
      <c r="C430">
        <v>15.38214243158059</v>
      </c>
      <c r="D430">
        <f t="shared" si="68"/>
        <v>15.38214243158059</v>
      </c>
      <c r="E430">
        <f>D430/'Goods review'!B405</f>
        <v>0.25216626937017361</v>
      </c>
      <c r="F430">
        <f t="shared" si="69"/>
        <v>236.61030578543202</v>
      </c>
      <c r="G430">
        <f t="shared" si="70"/>
        <v>49.169526977555456</v>
      </c>
      <c r="J430">
        <v>80.7</v>
      </c>
      <c r="K430">
        <v>61</v>
      </c>
      <c r="S430" s="1">
        <v>65</v>
      </c>
      <c r="T430" s="1">
        <v>1</v>
      </c>
      <c r="U430" s="1">
        <v>10</v>
      </c>
      <c r="V430" s="1">
        <v>8</v>
      </c>
      <c r="W430">
        <f t="shared" si="61"/>
        <v>1</v>
      </c>
      <c r="X430">
        <f t="shared" si="62"/>
        <v>100</v>
      </c>
      <c r="Y430">
        <f t="shared" si="63"/>
        <v>64</v>
      </c>
      <c r="Z430">
        <f t="shared" si="64"/>
        <v>10</v>
      </c>
      <c r="AA430">
        <f t="shared" si="65"/>
        <v>8</v>
      </c>
      <c r="AB430">
        <f t="shared" si="66"/>
        <v>80</v>
      </c>
      <c r="AC430">
        <f t="shared" si="67"/>
        <v>306.26119341802126</v>
      </c>
    </row>
    <row r="431" spans="1:29" x14ac:dyDescent="0.2">
      <c r="A431">
        <v>405</v>
      </c>
      <c r="B431">
        <v>28.172126851602275</v>
      </c>
      <c r="C431">
        <v>32.827873148397728</v>
      </c>
      <c r="D431">
        <f t="shared" si="68"/>
        <v>32.827873148397728</v>
      </c>
      <c r="E431">
        <f>D431/'Goods review'!B406</f>
        <v>0.53816185489176604</v>
      </c>
      <c r="F431">
        <f t="shared" si="69"/>
        <v>1077.6692554472925</v>
      </c>
      <c r="G431">
        <f t="shared" si="70"/>
        <v>304.35352024369701</v>
      </c>
      <c r="J431">
        <v>80.900000000000006</v>
      </c>
      <c r="K431">
        <v>61</v>
      </c>
      <c r="S431" s="1">
        <v>65</v>
      </c>
      <c r="T431" s="1">
        <v>1</v>
      </c>
      <c r="U431" s="1">
        <v>6</v>
      </c>
      <c r="V431" s="1">
        <v>6</v>
      </c>
      <c r="W431">
        <f t="shared" si="61"/>
        <v>1</v>
      </c>
      <c r="X431">
        <f t="shared" si="62"/>
        <v>36</v>
      </c>
      <c r="Y431">
        <f t="shared" si="63"/>
        <v>36</v>
      </c>
      <c r="Z431">
        <f t="shared" si="64"/>
        <v>6</v>
      </c>
      <c r="AA431">
        <f t="shared" si="65"/>
        <v>6</v>
      </c>
      <c r="AB431">
        <f t="shared" si="66"/>
        <v>36</v>
      </c>
      <c r="AC431">
        <f t="shared" si="67"/>
        <v>897.16753232715678</v>
      </c>
    </row>
    <row r="432" spans="1:29" x14ac:dyDescent="0.2">
      <c r="A432">
        <v>406</v>
      </c>
      <c r="B432">
        <v>51.629956182782692</v>
      </c>
      <c r="C432">
        <v>9.3700438172173079</v>
      </c>
      <c r="D432">
        <f t="shared" si="68"/>
        <v>9.3700438172173079</v>
      </c>
      <c r="E432">
        <f>D432/'Goods review'!B407</f>
        <v>0.15360727569208701</v>
      </c>
      <c r="F432">
        <f t="shared" si="69"/>
        <v>87.797721136572306</v>
      </c>
      <c r="G432">
        <f t="shared" si="70"/>
        <v>550.26975693078839</v>
      </c>
      <c r="J432">
        <v>81.099999999999994</v>
      </c>
      <c r="K432">
        <v>61</v>
      </c>
      <c r="S432" s="1">
        <v>65</v>
      </c>
      <c r="T432" s="1">
        <v>1</v>
      </c>
      <c r="U432" s="1">
        <v>6</v>
      </c>
      <c r="V432" s="1">
        <v>10</v>
      </c>
      <c r="W432">
        <f t="shared" si="61"/>
        <v>1</v>
      </c>
      <c r="X432">
        <f t="shared" si="62"/>
        <v>36</v>
      </c>
      <c r="Y432">
        <f t="shared" si="63"/>
        <v>100</v>
      </c>
      <c r="Z432">
        <f t="shared" si="64"/>
        <v>6</v>
      </c>
      <c r="AA432">
        <f t="shared" si="65"/>
        <v>10</v>
      </c>
      <c r="AB432">
        <f t="shared" si="66"/>
        <v>60</v>
      </c>
      <c r="AC432">
        <f t="shared" si="67"/>
        <v>337.21223168283723</v>
      </c>
    </row>
    <row r="433" spans="1:29" x14ac:dyDescent="0.2">
      <c r="A433">
        <v>407</v>
      </c>
      <c r="B433">
        <v>45.61785756841941</v>
      </c>
      <c r="C433">
        <v>15.38214243158059</v>
      </c>
      <c r="D433">
        <f t="shared" si="68"/>
        <v>15.38214243158059</v>
      </c>
      <c r="E433">
        <f>D433/'Goods review'!B408</f>
        <v>0.25216626937017361</v>
      </c>
      <c r="F433">
        <f t="shared" si="69"/>
        <v>236.61030578543202</v>
      </c>
      <c r="G433">
        <f t="shared" si="70"/>
        <v>36.145329748828892</v>
      </c>
      <c r="J433">
        <v>81.3</v>
      </c>
      <c r="K433">
        <v>61</v>
      </c>
      <c r="S433" s="1">
        <v>65</v>
      </c>
      <c r="T433" s="1">
        <v>1</v>
      </c>
      <c r="U433" s="1">
        <v>5</v>
      </c>
      <c r="V433" s="1">
        <v>9</v>
      </c>
      <c r="W433">
        <f t="shared" si="61"/>
        <v>1</v>
      </c>
      <c r="X433">
        <f t="shared" si="62"/>
        <v>25</v>
      </c>
      <c r="Y433">
        <f t="shared" si="63"/>
        <v>81</v>
      </c>
      <c r="Z433">
        <f t="shared" si="64"/>
        <v>5</v>
      </c>
      <c r="AA433">
        <f t="shared" si="65"/>
        <v>9</v>
      </c>
      <c r="AB433">
        <f t="shared" si="66"/>
        <v>45</v>
      </c>
      <c r="AC433">
        <f t="shared" si="67"/>
        <v>525.56136066446163</v>
      </c>
    </row>
    <row r="434" spans="1:29" x14ac:dyDescent="0.2">
      <c r="A434">
        <v>408</v>
      </c>
      <c r="B434">
        <v>53.29438802340934</v>
      </c>
      <c r="C434">
        <v>7.7056119765906601</v>
      </c>
      <c r="D434">
        <f t="shared" si="68"/>
        <v>7.7056119765906601</v>
      </c>
      <c r="E434">
        <f>D434/'Goods review'!B409</f>
        <v>0.12632150781296164</v>
      </c>
      <c r="F434">
        <f t="shared" si="69"/>
        <v>59.376455933777422</v>
      </c>
      <c r="G434">
        <f t="shared" si="70"/>
        <v>58.929119826387897</v>
      </c>
      <c r="J434">
        <v>81.5</v>
      </c>
      <c r="K434">
        <v>61</v>
      </c>
      <c r="S434" s="1">
        <v>66</v>
      </c>
      <c r="T434" s="1">
        <v>1</v>
      </c>
      <c r="U434" s="1">
        <v>4</v>
      </c>
      <c r="V434" s="1">
        <v>9</v>
      </c>
      <c r="W434">
        <f t="shared" si="61"/>
        <v>1</v>
      </c>
      <c r="X434">
        <f t="shared" si="62"/>
        <v>16</v>
      </c>
      <c r="Y434">
        <f t="shared" si="63"/>
        <v>81</v>
      </c>
      <c r="Z434">
        <f t="shared" si="64"/>
        <v>4</v>
      </c>
      <c r="AA434">
        <f t="shared" si="65"/>
        <v>9</v>
      </c>
      <c r="AB434">
        <f t="shared" si="66"/>
        <v>36</v>
      </c>
      <c r="AC434">
        <f t="shared" si="67"/>
        <v>654.82542420974573</v>
      </c>
    </row>
    <row r="435" spans="1:29" x14ac:dyDescent="0.2">
      <c r="A435">
        <v>409</v>
      </c>
      <c r="B435">
        <v>47.06817042594075</v>
      </c>
      <c r="C435">
        <v>13.93182957405925</v>
      </c>
      <c r="D435">
        <f t="shared" si="68"/>
        <v>13.93182957405925</v>
      </c>
      <c r="E435">
        <f>D435/'Goods review'!B410</f>
        <v>0.22839064875506968</v>
      </c>
      <c r="F435">
        <f t="shared" si="69"/>
        <v>194.09587528063196</v>
      </c>
      <c r="G435">
        <f t="shared" si="70"/>
        <v>38.765785571027543</v>
      </c>
      <c r="J435">
        <v>81.7</v>
      </c>
      <c r="K435">
        <v>61</v>
      </c>
      <c r="S435" s="1">
        <v>66</v>
      </c>
      <c r="T435" s="1">
        <v>1</v>
      </c>
      <c r="U435" s="1">
        <v>7</v>
      </c>
      <c r="V435" s="1">
        <v>9</v>
      </c>
      <c r="W435">
        <f t="shared" si="61"/>
        <v>1</v>
      </c>
      <c r="X435">
        <f t="shared" si="62"/>
        <v>49</v>
      </c>
      <c r="Y435">
        <f t="shared" si="63"/>
        <v>81</v>
      </c>
      <c r="Z435">
        <f t="shared" si="64"/>
        <v>7</v>
      </c>
      <c r="AA435">
        <f t="shared" si="65"/>
        <v>9</v>
      </c>
      <c r="AB435">
        <f t="shared" si="66"/>
        <v>63</v>
      </c>
      <c r="AC435">
        <f t="shared" si="67"/>
        <v>424.20598426207914</v>
      </c>
    </row>
    <row r="436" spans="1:29" x14ac:dyDescent="0.2">
      <c r="A436">
        <v>410</v>
      </c>
      <c r="B436">
        <v>43.307796979649439</v>
      </c>
      <c r="C436">
        <v>17.692203020350561</v>
      </c>
      <c r="D436">
        <f t="shared" si="68"/>
        <v>17.692203020350561</v>
      </c>
      <c r="E436">
        <f>D436/'Goods review'!B411</f>
        <v>0.2900361150877141</v>
      </c>
      <c r="F436">
        <f t="shared" si="69"/>
        <v>313.01404771330152</v>
      </c>
      <c r="G436">
        <f t="shared" si="70"/>
        <v>14.140408455572791</v>
      </c>
      <c r="J436">
        <v>81.900000000000006</v>
      </c>
      <c r="K436">
        <v>61</v>
      </c>
      <c r="S436" s="1">
        <v>66</v>
      </c>
      <c r="T436" s="1">
        <v>0</v>
      </c>
      <c r="U436" s="1">
        <v>10</v>
      </c>
      <c r="V436" s="1">
        <v>4</v>
      </c>
      <c r="W436">
        <f t="shared" si="61"/>
        <v>0</v>
      </c>
      <c r="X436">
        <f t="shared" si="62"/>
        <v>100</v>
      </c>
      <c r="Y436">
        <f t="shared" si="63"/>
        <v>16</v>
      </c>
      <c r="Z436">
        <f t="shared" si="64"/>
        <v>0</v>
      </c>
      <c r="AA436">
        <f t="shared" si="65"/>
        <v>0</v>
      </c>
      <c r="AB436">
        <f t="shared" si="66"/>
        <v>40</v>
      </c>
      <c r="AC436">
        <f t="shared" si="67"/>
        <v>1426.2908422103035</v>
      </c>
    </row>
    <row r="437" spans="1:29" x14ac:dyDescent="0.2">
      <c r="A437">
        <v>411</v>
      </c>
      <c r="B437">
        <v>50.397034107194045</v>
      </c>
      <c r="C437">
        <v>10.602965892805955</v>
      </c>
      <c r="D437">
        <f t="shared" si="68"/>
        <v>10.602965892805955</v>
      </c>
      <c r="E437">
        <f>D437/'Goods review'!B412</f>
        <v>0.17381911299681893</v>
      </c>
      <c r="F437">
        <f t="shared" si="69"/>
        <v>112.42288572400638</v>
      </c>
      <c r="G437">
        <f t="shared" si="70"/>
        <v>50.257283050556907</v>
      </c>
      <c r="J437">
        <v>82.1</v>
      </c>
      <c r="K437">
        <v>61</v>
      </c>
      <c r="S437" s="1">
        <v>67</v>
      </c>
      <c r="T437" s="1">
        <v>0</v>
      </c>
      <c r="U437" s="1">
        <v>4</v>
      </c>
      <c r="V437" s="1">
        <v>10</v>
      </c>
      <c r="W437">
        <f t="shared" si="61"/>
        <v>0</v>
      </c>
      <c r="X437">
        <f t="shared" si="62"/>
        <v>16</v>
      </c>
      <c r="Y437">
        <f t="shared" si="63"/>
        <v>100</v>
      </c>
      <c r="Z437">
        <f t="shared" si="64"/>
        <v>0</v>
      </c>
      <c r="AA437">
        <f t="shared" si="65"/>
        <v>0</v>
      </c>
      <c r="AB437">
        <f t="shared" si="66"/>
        <v>40</v>
      </c>
      <c r="AC437">
        <f t="shared" si="67"/>
        <v>983.99743984694715</v>
      </c>
    </row>
    <row r="438" spans="1:29" x14ac:dyDescent="0.2">
      <c r="A438">
        <v>412</v>
      </c>
      <c r="B438">
        <v>45.61785756841941</v>
      </c>
      <c r="C438">
        <v>15.38214243158059</v>
      </c>
      <c r="D438">
        <f t="shared" si="68"/>
        <v>15.38214243158059</v>
      </c>
      <c r="E438">
        <f>D438/'Goods review'!B413</f>
        <v>0.25216626937017361</v>
      </c>
      <c r="F438">
        <f t="shared" si="69"/>
        <v>236.61030578543202</v>
      </c>
      <c r="G438">
        <f t="shared" si="70"/>
        <v>22.840528388773901</v>
      </c>
      <c r="J438">
        <v>82.3</v>
      </c>
      <c r="K438">
        <v>61</v>
      </c>
      <c r="S438" s="1">
        <v>67</v>
      </c>
      <c r="T438" s="1">
        <v>1</v>
      </c>
      <c r="U438" s="1">
        <v>6</v>
      </c>
      <c r="V438" s="1">
        <v>5</v>
      </c>
      <c r="W438">
        <f t="shared" si="61"/>
        <v>1</v>
      </c>
      <c r="X438">
        <f t="shared" si="62"/>
        <v>36</v>
      </c>
      <c r="Y438">
        <f t="shared" si="63"/>
        <v>25</v>
      </c>
      <c r="Z438">
        <f t="shared" si="64"/>
        <v>6</v>
      </c>
      <c r="AA438">
        <f t="shared" si="65"/>
        <v>5</v>
      </c>
      <c r="AB438">
        <f t="shared" si="66"/>
        <v>30</v>
      </c>
      <c r="AC438">
        <f t="shared" si="67"/>
        <v>1214.5300917479717</v>
      </c>
    </row>
    <row r="439" spans="1:29" x14ac:dyDescent="0.2">
      <c r="A439">
        <v>413</v>
      </c>
      <c r="B439">
        <v>35.478754761079585</v>
      </c>
      <c r="C439">
        <v>26.521245238920415</v>
      </c>
      <c r="D439">
        <f t="shared" si="68"/>
        <v>26.521245238920415</v>
      </c>
      <c r="E439">
        <f>D439/'Goods review'!B414</f>
        <v>0.42776201998258734</v>
      </c>
      <c r="F439">
        <f t="shared" si="69"/>
        <v>703.37644902295881</v>
      </c>
      <c r="G439">
        <f t="shared" si="70"/>
        <v>124.07961135248595</v>
      </c>
      <c r="J439">
        <v>82.5</v>
      </c>
      <c r="K439">
        <v>62</v>
      </c>
      <c r="S439" s="1">
        <v>67</v>
      </c>
      <c r="T439" s="1">
        <v>1</v>
      </c>
      <c r="U439" s="1">
        <v>6</v>
      </c>
      <c r="V439" s="1">
        <v>10</v>
      </c>
      <c r="W439">
        <f t="shared" si="61"/>
        <v>1</v>
      </c>
      <c r="X439">
        <f t="shared" si="62"/>
        <v>36</v>
      </c>
      <c r="Y439">
        <f t="shared" si="63"/>
        <v>100</v>
      </c>
      <c r="Z439">
        <f t="shared" si="64"/>
        <v>6</v>
      </c>
      <c r="AA439">
        <f t="shared" si="65"/>
        <v>10</v>
      </c>
      <c r="AB439">
        <f t="shared" si="66"/>
        <v>60</v>
      </c>
      <c r="AC439">
        <f t="shared" si="67"/>
        <v>414.66558903922629</v>
      </c>
    </row>
    <row r="440" spans="1:29" x14ac:dyDescent="0.2">
      <c r="A440">
        <v>414</v>
      </c>
      <c r="B440">
        <v>41.704972358548176</v>
      </c>
      <c r="C440">
        <v>20.295027641451824</v>
      </c>
      <c r="D440">
        <f t="shared" si="68"/>
        <v>20.295027641451824</v>
      </c>
      <c r="E440">
        <f>D440/'Goods review'!B415</f>
        <v>0.32733915550728748</v>
      </c>
      <c r="F440">
        <f t="shared" si="69"/>
        <v>411.88814696729361</v>
      </c>
      <c r="G440">
        <f t="shared" si="70"/>
        <v>38.765785571027543</v>
      </c>
      <c r="J440">
        <v>82.7</v>
      </c>
      <c r="K440">
        <v>62</v>
      </c>
      <c r="S440" s="1">
        <v>68</v>
      </c>
      <c r="T440" s="1">
        <v>1</v>
      </c>
      <c r="U440" s="1">
        <v>8</v>
      </c>
      <c r="V440" s="1">
        <v>6</v>
      </c>
      <c r="W440">
        <f t="shared" si="61"/>
        <v>1</v>
      </c>
      <c r="X440">
        <f t="shared" si="62"/>
        <v>64</v>
      </c>
      <c r="Y440">
        <f t="shared" si="63"/>
        <v>36</v>
      </c>
      <c r="Z440">
        <f t="shared" si="64"/>
        <v>8</v>
      </c>
      <c r="AA440">
        <f t="shared" si="65"/>
        <v>6</v>
      </c>
      <c r="AB440">
        <f t="shared" si="66"/>
        <v>48</v>
      </c>
      <c r="AC440">
        <f t="shared" si="67"/>
        <v>877.57493709944413</v>
      </c>
    </row>
    <row r="441" spans="1:29" x14ac:dyDescent="0.2">
      <c r="A441">
        <v>415</v>
      </c>
      <c r="B441">
        <v>48.301092501529389</v>
      </c>
      <c r="C441">
        <v>13.698907498470611</v>
      </c>
      <c r="D441">
        <f t="shared" si="68"/>
        <v>13.698907498470611</v>
      </c>
      <c r="E441">
        <f>D441/'Goods review'!B416</f>
        <v>0.22095012094307437</v>
      </c>
      <c r="F441">
        <f t="shared" si="69"/>
        <v>187.66006665165432</v>
      </c>
      <c r="G441">
        <f t="shared" si="70"/>
        <v>43.508800940642502</v>
      </c>
      <c r="J441">
        <v>82.9</v>
      </c>
      <c r="K441">
        <v>62</v>
      </c>
      <c r="S441" s="1">
        <v>68</v>
      </c>
      <c r="T441" s="1">
        <v>1</v>
      </c>
      <c r="U441" s="1">
        <v>8</v>
      </c>
      <c r="V441" s="1">
        <v>10</v>
      </c>
      <c r="W441">
        <f t="shared" si="61"/>
        <v>1</v>
      </c>
      <c r="X441">
        <f t="shared" si="62"/>
        <v>64</v>
      </c>
      <c r="Y441">
        <f t="shared" si="63"/>
        <v>100</v>
      </c>
      <c r="Z441">
        <f t="shared" si="64"/>
        <v>8</v>
      </c>
      <c r="AA441">
        <f t="shared" si="65"/>
        <v>10</v>
      </c>
      <c r="AB441">
        <f t="shared" si="66"/>
        <v>80</v>
      </c>
      <c r="AC441">
        <f t="shared" si="67"/>
        <v>325.24231225336644</v>
      </c>
    </row>
    <row r="442" spans="1:29" x14ac:dyDescent="0.2">
      <c r="A442">
        <v>416</v>
      </c>
      <c r="B442">
        <v>37.295698365286157</v>
      </c>
      <c r="C442">
        <v>24.704301634713843</v>
      </c>
      <c r="D442">
        <f t="shared" si="68"/>
        <v>24.704301634713843</v>
      </c>
      <c r="E442">
        <f>D442/'Goods review'!B417</f>
        <v>0.39845647797925554</v>
      </c>
      <c r="F442">
        <f t="shared" si="69"/>
        <v>610.30251925892503</v>
      </c>
      <c r="G442">
        <f t="shared" si="70"/>
        <v>121.11870009405693</v>
      </c>
      <c r="J442">
        <v>83.1</v>
      </c>
      <c r="K442">
        <v>62</v>
      </c>
      <c r="S442" s="1">
        <v>68</v>
      </c>
      <c r="T442" s="1">
        <v>1</v>
      </c>
      <c r="U442" s="1">
        <v>7</v>
      </c>
      <c r="V442" s="1">
        <v>10</v>
      </c>
      <c r="W442">
        <f t="shared" si="61"/>
        <v>1</v>
      </c>
      <c r="X442">
        <f t="shared" si="62"/>
        <v>49</v>
      </c>
      <c r="Y442">
        <f t="shared" si="63"/>
        <v>100</v>
      </c>
      <c r="Z442">
        <f t="shared" si="64"/>
        <v>7</v>
      </c>
      <c r="AA442">
        <f t="shared" si="65"/>
        <v>10</v>
      </c>
      <c r="AB442">
        <f t="shared" si="66"/>
        <v>70</v>
      </c>
      <c r="AC442">
        <f t="shared" si="67"/>
        <v>388.04695663330165</v>
      </c>
    </row>
    <row r="443" spans="1:29" x14ac:dyDescent="0.2">
      <c r="A443">
        <v>417</v>
      </c>
      <c r="B443">
        <v>51.629956182782692</v>
      </c>
      <c r="C443">
        <v>10.370043817217308</v>
      </c>
      <c r="D443">
        <f t="shared" si="68"/>
        <v>10.370043817217308</v>
      </c>
      <c r="E443">
        <f>D443/'Goods review'!B418</f>
        <v>0.16725877124544045</v>
      </c>
      <c r="F443">
        <f t="shared" si="69"/>
        <v>107.53780877100692</v>
      </c>
      <c r="G443">
        <f t="shared" si="70"/>
        <v>205.47094717846053</v>
      </c>
      <c r="J443">
        <v>83.3</v>
      </c>
      <c r="K443">
        <v>62</v>
      </c>
      <c r="S443" s="1">
        <v>68</v>
      </c>
      <c r="T443" s="1">
        <v>1</v>
      </c>
      <c r="U443" s="1">
        <v>10</v>
      </c>
      <c r="V443" s="1">
        <v>9</v>
      </c>
      <c r="W443">
        <f t="shared" si="61"/>
        <v>1</v>
      </c>
      <c r="X443">
        <f t="shared" si="62"/>
        <v>100</v>
      </c>
      <c r="Y443">
        <f t="shared" si="63"/>
        <v>81</v>
      </c>
      <c r="Z443">
        <f t="shared" si="64"/>
        <v>10</v>
      </c>
      <c r="AA443">
        <f t="shared" si="65"/>
        <v>9</v>
      </c>
      <c r="AB443">
        <f t="shared" si="66"/>
        <v>90</v>
      </c>
      <c r="AC443">
        <f t="shared" si="67"/>
        <v>309.86440822328973</v>
      </c>
    </row>
    <row r="444" spans="1:29" x14ac:dyDescent="0.2">
      <c r="A444">
        <v>418</v>
      </c>
      <c r="B444">
        <v>42.288993887166107</v>
      </c>
      <c r="C444">
        <v>19.711006112833893</v>
      </c>
      <c r="D444">
        <f t="shared" si="68"/>
        <v>19.711006112833893</v>
      </c>
      <c r="E444">
        <f>D444/'Goods review'!B419</f>
        <v>0.3179194534328047</v>
      </c>
      <c r="F444">
        <f t="shared" si="69"/>
        <v>388.5237619801751</v>
      </c>
      <c r="G444">
        <f t="shared" si="70"/>
        <v>87.253576608130658</v>
      </c>
      <c r="J444">
        <v>83.5</v>
      </c>
      <c r="K444">
        <v>62</v>
      </c>
      <c r="S444" s="1">
        <v>68</v>
      </c>
      <c r="T444" s="1">
        <v>1</v>
      </c>
      <c r="U444" s="1">
        <v>8</v>
      </c>
      <c r="V444" s="1">
        <v>5</v>
      </c>
      <c r="W444">
        <f t="shared" si="61"/>
        <v>1</v>
      </c>
      <c r="X444">
        <f t="shared" si="62"/>
        <v>64</v>
      </c>
      <c r="Y444">
        <f t="shared" si="63"/>
        <v>25</v>
      </c>
      <c r="Z444">
        <f t="shared" si="64"/>
        <v>8</v>
      </c>
      <c r="AA444">
        <f t="shared" si="65"/>
        <v>5</v>
      </c>
      <c r="AB444">
        <f t="shared" si="66"/>
        <v>40</v>
      </c>
      <c r="AC444">
        <f t="shared" si="67"/>
        <v>1057.6313918900037</v>
      </c>
    </row>
    <row r="445" spans="1:29" x14ac:dyDescent="0.2">
      <c r="A445">
        <v>419</v>
      </c>
      <c r="B445">
        <v>42.506384669098807</v>
      </c>
      <c r="C445">
        <v>19.493615330901193</v>
      </c>
      <c r="D445">
        <f t="shared" si="68"/>
        <v>19.493615330901193</v>
      </c>
      <c r="E445">
        <f>D445/'Goods review'!B420</f>
        <v>0.31441315049840635</v>
      </c>
      <c r="F445">
        <f t="shared" si="69"/>
        <v>380.001038669146</v>
      </c>
      <c r="G445">
        <f t="shared" si="70"/>
        <v>4.7258752069310676E-2</v>
      </c>
      <c r="J445">
        <v>83.7</v>
      </c>
      <c r="K445">
        <v>62</v>
      </c>
      <c r="S445" s="1">
        <v>68</v>
      </c>
      <c r="T445" s="1">
        <v>1</v>
      </c>
      <c r="U445" s="1">
        <v>7</v>
      </c>
      <c r="V445" s="1">
        <v>10</v>
      </c>
      <c r="W445">
        <f t="shared" si="61"/>
        <v>1</v>
      </c>
      <c r="X445">
        <f t="shared" si="62"/>
        <v>49</v>
      </c>
      <c r="Y445">
        <f t="shared" si="63"/>
        <v>100</v>
      </c>
      <c r="Z445">
        <f t="shared" si="64"/>
        <v>7</v>
      </c>
      <c r="AA445">
        <f t="shared" si="65"/>
        <v>10</v>
      </c>
      <c r="AB445">
        <f t="shared" si="66"/>
        <v>70</v>
      </c>
      <c r="AC445">
        <f t="shared" si="67"/>
        <v>388.04695663330165</v>
      </c>
    </row>
    <row r="446" spans="1:29" x14ac:dyDescent="0.2">
      <c r="A446">
        <v>420</v>
      </c>
      <c r="B446">
        <v>40.841952828472159</v>
      </c>
      <c r="C446">
        <v>22.158047171527841</v>
      </c>
      <c r="D446">
        <f t="shared" si="68"/>
        <v>22.158047171527841</v>
      </c>
      <c r="E446">
        <f>D446/'Goods review'!B421</f>
        <v>0.3517150344686959</v>
      </c>
      <c r="F446">
        <f t="shared" si="69"/>
        <v>490.97905445565294</v>
      </c>
      <c r="G446">
        <f t="shared" si="70"/>
        <v>7.0991970333451064</v>
      </c>
      <c r="J446">
        <v>83.9</v>
      </c>
      <c r="K446">
        <v>63</v>
      </c>
      <c r="S446" s="1">
        <v>69</v>
      </c>
      <c r="T446" s="1">
        <v>1</v>
      </c>
      <c r="U446" s="1">
        <v>8</v>
      </c>
      <c r="V446" s="1">
        <v>6</v>
      </c>
      <c r="W446">
        <f t="shared" si="61"/>
        <v>1</v>
      </c>
      <c r="X446">
        <f t="shared" si="62"/>
        <v>64</v>
      </c>
      <c r="Y446">
        <f t="shared" si="63"/>
        <v>36</v>
      </c>
      <c r="Z446">
        <f t="shared" si="64"/>
        <v>8</v>
      </c>
      <c r="AA446">
        <f t="shared" si="65"/>
        <v>6</v>
      </c>
      <c r="AB446">
        <f t="shared" si="66"/>
        <v>48</v>
      </c>
      <c r="AC446">
        <f t="shared" si="67"/>
        <v>937.82271974485434</v>
      </c>
    </row>
    <row r="447" spans="1:29" x14ac:dyDescent="0.2">
      <c r="A447">
        <v>421</v>
      </c>
      <c r="B447">
        <v>43.307796979649439</v>
      </c>
      <c r="C447">
        <v>19.692203020350561</v>
      </c>
      <c r="D447">
        <f t="shared" si="68"/>
        <v>19.692203020350561</v>
      </c>
      <c r="E447">
        <f>D447/'Goods review'!B422</f>
        <v>0.31257465111667559</v>
      </c>
      <c r="F447">
        <f t="shared" si="69"/>
        <v>387.78285979470377</v>
      </c>
      <c r="G447">
        <f t="shared" si="70"/>
        <v>6.0803873778951969</v>
      </c>
      <c r="J447">
        <v>84.1</v>
      </c>
      <c r="K447">
        <v>63</v>
      </c>
      <c r="S447" s="1">
        <v>69</v>
      </c>
      <c r="T447" s="1">
        <v>1</v>
      </c>
      <c r="U447" s="1">
        <v>6</v>
      </c>
      <c r="V447" s="1">
        <v>9</v>
      </c>
      <c r="W447">
        <f t="shared" si="61"/>
        <v>1</v>
      </c>
      <c r="X447">
        <f t="shared" si="62"/>
        <v>36</v>
      </c>
      <c r="Y447">
        <f t="shared" si="63"/>
        <v>81</v>
      </c>
      <c r="Z447">
        <f t="shared" si="64"/>
        <v>6</v>
      </c>
      <c r="AA447">
        <f t="shared" si="65"/>
        <v>9</v>
      </c>
      <c r="AB447">
        <f t="shared" si="66"/>
        <v>54</v>
      </c>
      <c r="AC447">
        <f t="shared" si="67"/>
        <v>638.10262373899309</v>
      </c>
    </row>
    <row r="448" spans="1:29" x14ac:dyDescent="0.2">
      <c r="A448">
        <v>422</v>
      </c>
      <c r="B448">
        <v>43.953425727792762</v>
      </c>
      <c r="C448">
        <v>19.046574272207238</v>
      </c>
      <c r="D448">
        <f t="shared" si="68"/>
        <v>19.046574272207238</v>
      </c>
      <c r="E448">
        <f>D448/'Goods review'!B423</f>
        <v>0.30232657574932126</v>
      </c>
      <c r="F448">
        <f t="shared" si="69"/>
        <v>362.77199150670668</v>
      </c>
      <c r="G448">
        <f t="shared" si="70"/>
        <v>0.4168364804291152</v>
      </c>
      <c r="J448">
        <v>84.3</v>
      </c>
      <c r="K448">
        <v>63</v>
      </c>
      <c r="S448" s="1">
        <v>69</v>
      </c>
      <c r="T448" s="1">
        <v>1</v>
      </c>
      <c r="U448" s="1">
        <v>10</v>
      </c>
      <c r="V448" s="1">
        <v>7</v>
      </c>
      <c r="W448">
        <f t="shared" si="61"/>
        <v>1</v>
      </c>
      <c r="X448">
        <f t="shared" si="62"/>
        <v>100</v>
      </c>
      <c r="Y448">
        <f t="shared" si="63"/>
        <v>49</v>
      </c>
      <c r="Z448">
        <f t="shared" si="64"/>
        <v>10</v>
      </c>
      <c r="AA448">
        <f t="shared" si="65"/>
        <v>7</v>
      </c>
      <c r="AB448">
        <f t="shared" si="66"/>
        <v>70</v>
      </c>
      <c r="AC448">
        <f t="shared" si="67"/>
        <v>595.24648320309689</v>
      </c>
    </row>
    <row r="449" spans="1:29" x14ac:dyDescent="0.2">
      <c r="A449">
        <v>423</v>
      </c>
      <c r="B449">
        <v>48.301092501529389</v>
      </c>
      <c r="C449">
        <v>14.698907498470611</v>
      </c>
      <c r="D449">
        <f t="shared" si="68"/>
        <v>14.698907498470611</v>
      </c>
      <c r="E449">
        <f>D449/'Goods review'!B424</f>
        <v>0.23331599203921605</v>
      </c>
      <c r="F449">
        <f t="shared" si="69"/>
        <v>216.05788164859555</v>
      </c>
      <c r="G449">
        <f t="shared" si="70"/>
        <v>18.902206375453453</v>
      </c>
      <c r="J449">
        <v>84.5</v>
      </c>
      <c r="K449">
        <v>63</v>
      </c>
      <c r="S449" s="1">
        <v>69</v>
      </c>
      <c r="T449" s="1">
        <v>1</v>
      </c>
      <c r="U449" s="1">
        <v>4</v>
      </c>
      <c r="V449" s="1">
        <v>10</v>
      </c>
      <c r="W449">
        <f t="shared" si="61"/>
        <v>1</v>
      </c>
      <c r="X449">
        <f t="shared" si="62"/>
        <v>16</v>
      </c>
      <c r="Y449">
        <f t="shared" si="63"/>
        <v>100</v>
      </c>
      <c r="Z449">
        <f t="shared" si="64"/>
        <v>4</v>
      </c>
      <c r="AA449">
        <f t="shared" si="65"/>
        <v>10</v>
      </c>
      <c r="AB449">
        <f t="shared" si="66"/>
        <v>40</v>
      </c>
      <c r="AC449">
        <f t="shared" si="67"/>
        <v>660.08929603891056</v>
      </c>
    </row>
    <row r="450" spans="1:29" x14ac:dyDescent="0.2">
      <c r="A450">
        <v>424</v>
      </c>
      <c r="B450">
        <v>43.307796979649439</v>
      </c>
      <c r="C450">
        <v>19.692203020350561</v>
      </c>
      <c r="D450">
        <f t="shared" si="68"/>
        <v>19.692203020350561</v>
      </c>
      <c r="E450">
        <f>D450/'Goods review'!B425</f>
        <v>0.31257465111667559</v>
      </c>
      <c r="F450">
        <f t="shared" si="69"/>
        <v>387.78285979470377</v>
      </c>
      <c r="G450">
        <f t="shared" si="70"/>
        <v>24.933000168826368</v>
      </c>
      <c r="J450">
        <v>84.7</v>
      </c>
      <c r="K450">
        <v>63</v>
      </c>
      <c r="S450" s="1">
        <v>69</v>
      </c>
      <c r="T450" s="1">
        <v>1</v>
      </c>
      <c r="U450" s="1">
        <v>10</v>
      </c>
      <c r="V450" s="1">
        <v>8</v>
      </c>
      <c r="W450">
        <f t="shared" si="61"/>
        <v>1</v>
      </c>
      <c r="X450">
        <f t="shared" si="62"/>
        <v>100</v>
      </c>
      <c r="Y450">
        <f t="shared" si="63"/>
        <v>64</v>
      </c>
      <c r="Z450">
        <f t="shared" si="64"/>
        <v>10</v>
      </c>
      <c r="AA450">
        <f t="shared" si="65"/>
        <v>8</v>
      </c>
      <c r="AB450">
        <f t="shared" si="66"/>
        <v>80</v>
      </c>
      <c r="AC450">
        <f t="shared" si="67"/>
        <v>462.2637518901912</v>
      </c>
    </row>
    <row r="451" spans="1:29" x14ac:dyDescent="0.2">
      <c r="A451">
        <v>425</v>
      </c>
      <c r="B451">
        <v>36.280167071630217</v>
      </c>
      <c r="C451">
        <v>27.719832928369783</v>
      </c>
      <c r="D451">
        <f t="shared" si="68"/>
        <v>27.719832928369783</v>
      </c>
      <c r="E451">
        <f>D451/'Goods review'!B426</f>
        <v>0.43312238950577786</v>
      </c>
      <c r="F451">
        <f t="shared" si="69"/>
        <v>768.38913757673367</v>
      </c>
      <c r="G451">
        <f t="shared" si="70"/>
        <v>64.442841940124694</v>
      </c>
      <c r="J451">
        <v>84.9</v>
      </c>
      <c r="K451">
        <v>64</v>
      </c>
      <c r="S451" s="1">
        <v>70</v>
      </c>
      <c r="T451" s="1">
        <v>1</v>
      </c>
      <c r="U451" s="1">
        <v>7</v>
      </c>
      <c r="V451" s="1">
        <v>7</v>
      </c>
      <c r="W451">
        <f t="shared" ref="W451:W501" si="71">T451^2</f>
        <v>1</v>
      </c>
      <c r="X451">
        <f t="shared" ref="X451:X501" si="72">U451^2</f>
        <v>49</v>
      </c>
      <c r="Y451">
        <f t="shared" ref="Y451:Y501" si="73">V451^2</f>
        <v>49</v>
      </c>
      <c r="Z451">
        <f t="shared" ref="Z451:Z501" si="74">T451*U451</f>
        <v>7</v>
      </c>
      <c r="AA451">
        <f t="shared" ref="AA451:AA501" si="75">T451*V451</f>
        <v>7</v>
      </c>
      <c r="AB451">
        <f t="shared" ref="AB451:AB501" si="76">U451*V451</f>
        <v>49</v>
      </c>
      <c r="AC451">
        <f t="shared" ref="AC451:AC501" si="77">C476^2</f>
        <v>923.6110117791801</v>
      </c>
    </row>
    <row r="452" spans="1:29" x14ac:dyDescent="0.2">
      <c r="A452">
        <v>426</v>
      </c>
      <c r="B452">
        <v>48.301092501529389</v>
      </c>
      <c r="C452">
        <v>15.698907498470611</v>
      </c>
      <c r="D452">
        <f t="shared" si="68"/>
        <v>15.698907498470611</v>
      </c>
      <c r="E452">
        <f>D452/'Goods review'!B427</f>
        <v>0.24529542966360329</v>
      </c>
      <c r="F452">
        <f t="shared" si="69"/>
        <v>246.45569664553676</v>
      </c>
      <c r="G452">
        <f t="shared" si="70"/>
        <v>144.50264819119661</v>
      </c>
      <c r="J452">
        <v>85.1</v>
      </c>
      <c r="K452">
        <v>64</v>
      </c>
      <c r="S452" s="1">
        <v>70</v>
      </c>
      <c r="T452" s="1">
        <v>1</v>
      </c>
      <c r="U452" s="1">
        <v>5</v>
      </c>
      <c r="V452" s="1">
        <v>10</v>
      </c>
      <c r="W452">
        <f t="shared" si="71"/>
        <v>1</v>
      </c>
      <c r="X452">
        <f t="shared" si="72"/>
        <v>25</v>
      </c>
      <c r="Y452">
        <f t="shared" si="73"/>
        <v>100</v>
      </c>
      <c r="Z452">
        <f t="shared" si="74"/>
        <v>5</v>
      </c>
      <c r="AA452">
        <f t="shared" si="75"/>
        <v>10</v>
      </c>
      <c r="AB452">
        <f t="shared" si="76"/>
        <v>50</v>
      </c>
      <c r="AC452">
        <f t="shared" si="77"/>
        <v>626.3893302246189</v>
      </c>
    </row>
    <row r="453" spans="1:29" x14ac:dyDescent="0.2">
      <c r="A453">
        <v>427</v>
      </c>
      <c r="B453">
        <v>45.61785756841941</v>
      </c>
      <c r="C453">
        <v>18.38214243158059</v>
      </c>
      <c r="D453">
        <f t="shared" si="68"/>
        <v>18.38214243158059</v>
      </c>
      <c r="E453">
        <f>D453/'Goods review'!B428</f>
        <v>0.28722097549344672</v>
      </c>
      <c r="F453">
        <f t="shared" si="69"/>
        <v>337.90316037491556</v>
      </c>
      <c r="G453">
        <f t="shared" si="70"/>
        <v>7.1997497062617146</v>
      </c>
      <c r="J453">
        <v>85.3</v>
      </c>
      <c r="K453">
        <v>64</v>
      </c>
      <c r="S453" s="1">
        <v>70</v>
      </c>
      <c r="T453" s="1">
        <v>1</v>
      </c>
      <c r="U453" s="1">
        <v>8</v>
      </c>
      <c r="V453" s="1">
        <v>8</v>
      </c>
      <c r="W453">
        <f t="shared" si="71"/>
        <v>1</v>
      </c>
      <c r="X453">
        <f t="shared" si="72"/>
        <v>64</v>
      </c>
      <c r="Y453">
        <f t="shared" si="73"/>
        <v>64</v>
      </c>
      <c r="Z453">
        <f t="shared" si="74"/>
        <v>8</v>
      </c>
      <c r="AA453">
        <f t="shared" si="75"/>
        <v>8</v>
      </c>
      <c r="AB453">
        <f t="shared" si="76"/>
        <v>64</v>
      </c>
      <c r="AC453">
        <f t="shared" si="77"/>
        <v>667.14671977427111</v>
      </c>
    </row>
    <row r="454" spans="1:29" x14ac:dyDescent="0.2">
      <c r="A454">
        <v>428</v>
      </c>
      <c r="B454">
        <v>40.040540517921528</v>
      </c>
      <c r="C454">
        <v>23.959459482078472</v>
      </c>
      <c r="D454">
        <f t="shared" si="68"/>
        <v>23.959459482078472</v>
      </c>
      <c r="E454">
        <f>D454/'Goods review'!B429</f>
        <v>0.37436655440747613</v>
      </c>
      <c r="F454">
        <f t="shared" si="69"/>
        <v>574.05569867335998</v>
      </c>
      <c r="G454">
        <f t="shared" si="70"/>
        <v>31.106465481774396</v>
      </c>
      <c r="J454">
        <v>85.5</v>
      </c>
      <c r="K454">
        <v>64</v>
      </c>
      <c r="S454" s="1">
        <v>71</v>
      </c>
      <c r="T454" s="1">
        <v>1</v>
      </c>
      <c r="U454" s="1">
        <v>3</v>
      </c>
      <c r="V454" s="1">
        <v>10</v>
      </c>
      <c r="W454">
        <f t="shared" si="71"/>
        <v>1</v>
      </c>
      <c r="X454">
        <f t="shared" si="72"/>
        <v>9</v>
      </c>
      <c r="Y454">
        <f t="shared" si="73"/>
        <v>100</v>
      </c>
      <c r="Z454">
        <f t="shared" si="74"/>
        <v>3</v>
      </c>
      <c r="AA454">
        <f t="shared" si="75"/>
        <v>10</v>
      </c>
      <c r="AB454">
        <f t="shared" si="76"/>
        <v>30</v>
      </c>
      <c r="AC454">
        <f t="shared" si="77"/>
        <v>861.81201036074242</v>
      </c>
    </row>
    <row r="455" spans="1:29" x14ac:dyDescent="0.2">
      <c r="A455">
        <v>429</v>
      </c>
      <c r="B455">
        <v>47.499680190978758</v>
      </c>
      <c r="C455">
        <v>17.500319809021242</v>
      </c>
      <c r="D455">
        <f t="shared" si="68"/>
        <v>17.500319809021242</v>
      </c>
      <c r="E455">
        <f>D455/'Goods review'!B430</f>
        <v>0.26923568936955755</v>
      </c>
      <c r="F455">
        <f t="shared" si="69"/>
        <v>306.26119341802126</v>
      </c>
      <c r="G455">
        <f t="shared" si="70"/>
        <v>41.720485316061861</v>
      </c>
      <c r="J455">
        <v>85.7</v>
      </c>
      <c r="K455">
        <v>65</v>
      </c>
      <c r="S455" s="1">
        <v>71</v>
      </c>
      <c r="T455" s="1">
        <v>1</v>
      </c>
      <c r="U455" s="1">
        <v>10</v>
      </c>
      <c r="V455" s="1">
        <v>7</v>
      </c>
      <c r="W455">
        <f t="shared" si="71"/>
        <v>1</v>
      </c>
      <c r="X455">
        <f t="shared" si="72"/>
        <v>100</v>
      </c>
      <c r="Y455">
        <f t="shared" si="73"/>
        <v>49</v>
      </c>
      <c r="Z455">
        <f t="shared" si="74"/>
        <v>10</v>
      </c>
      <c r="AA455">
        <f t="shared" si="75"/>
        <v>7</v>
      </c>
      <c r="AB455">
        <f t="shared" si="76"/>
        <v>70</v>
      </c>
      <c r="AC455">
        <f t="shared" si="77"/>
        <v>696.83717810404301</v>
      </c>
    </row>
    <row r="456" spans="1:29" x14ac:dyDescent="0.2">
      <c r="A456">
        <v>430</v>
      </c>
      <c r="B456">
        <v>35.04724499604157</v>
      </c>
      <c r="C456">
        <v>29.95275500395843</v>
      </c>
      <c r="D456">
        <f t="shared" si="68"/>
        <v>29.95275500395843</v>
      </c>
      <c r="E456">
        <f>D456/'Goods review'!B431</f>
        <v>0.4608116154455143</v>
      </c>
      <c r="F456">
        <f t="shared" si="69"/>
        <v>897.16753232715678</v>
      </c>
      <c r="G456">
        <f t="shared" si="70"/>
        <v>155.06314228411034</v>
      </c>
      <c r="J456">
        <v>85.9</v>
      </c>
      <c r="K456">
        <v>65</v>
      </c>
      <c r="S456" s="1">
        <v>72</v>
      </c>
      <c r="T456" s="1">
        <v>1</v>
      </c>
      <c r="U456" s="1">
        <v>10</v>
      </c>
      <c r="V456" s="1">
        <v>10</v>
      </c>
      <c r="W456">
        <f t="shared" si="71"/>
        <v>1</v>
      </c>
      <c r="X456">
        <f t="shared" si="72"/>
        <v>100</v>
      </c>
      <c r="Y456">
        <f t="shared" si="73"/>
        <v>100</v>
      </c>
      <c r="Z456">
        <f t="shared" si="74"/>
        <v>10</v>
      </c>
      <c r="AA456">
        <f t="shared" si="75"/>
        <v>10</v>
      </c>
      <c r="AB456">
        <f t="shared" si="76"/>
        <v>100</v>
      </c>
      <c r="AC456">
        <f t="shared" si="77"/>
        <v>349.89991941877196</v>
      </c>
    </row>
    <row r="457" spans="1:29" x14ac:dyDescent="0.2">
      <c r="A457">
        <v>431</v>
      </c>
      <c r="B457">
        <v>46.636660660902734</v>
      </c>
      <c r="C457">
        <v>18.363339339097266</v>
      </c>
      <c r="D457">
        <f t="shared" si="68"/>
        <v>18.363339339097266</v>
      </c>
      <c r="E457">
        <f>D457/'Goods review'!B432</f>
        <v>0.28251291290918873</v>
      </c>
      <c r="F457">
        <f t="shared" si="69"/>
        <v>337.21223168283723</v>
      </c>
      <c r="G457">
        <f t="shared" si="70"/>
        <v>134.31455545292934</v>
      </c>
      <c r="J457">
        <v>86.1</v>
      </c>
      <c r="K457">
        <v>65</v>
      </c>
      <c r="S457" s="1">
        <v>72</v>
      </c>
      <c r="T457" s="1">
        <v>1</v>
      </c>
      <c r="U457" s="1">
        <v>10</v>
      </c>
      <c r="V457" s="1">
        <v>10</v>
      </c>
      <c r="W457">
        <f t="shared" si="71"/>
        <v>1</v>
      </c>
      <c r="X457">
        <f t="shared" si="72"/>
        <v>100</v>
      </c>
      <c r="Y457">
        <f t="shared" si="73"/>
        <v>100</v>
      </c>
      <c r="Z457">
        <f t="shared" si="74"/>
        <v>10</v>
      </c>
      <c r="AA457">
        <f t="shared" si="75"/>
        <v>10</v>
      </c>
      <c r="AB457">
        <f t="shared" si="76"/>
        <v>100</v>
      </c>
      <c r="AC457">
        <f t="shared" si="77"/>
        <v>349.89991941877196</v>
      </c>
    </row>
    <row r="458" spans="1:29" x14ac:dyDescent="0.2">
      <c r="A458">
        <v>432</v>
      </c>
      <c r="B458">
        <v>42.074874904060792</v>
      </c>
      <c r="C458">
        <v>22.925125095939208</v>
      </c>
      <c r="D458">
        <f t="shared" si="68"/>
        <v>22.925125095939208</v>
      </c>
      <c r="E458">
        <f>D458/'Goods review'!B433</f>
        <v>0.35269423224521856</v>
      </c>
      <c r="F458">
        <f t="shared" si="69"/>
        <v>525.56136066446163</v>
      </c>
      <c r="G458">
        <f t="shared" si="70"/>
        <v>20.809889291326012</v>
      </c>
      <c r="J458">
        <v>86.3</v>
      </c>
      <c r="K458">
        <v>65</v>
      </c>
      <c r="S458" s="1">
        <v>72</v>
      </c>
      <c r="T458" s="1">
        <v>1</v>
      </c>
      <c r="U458" s="1">
        <v>8</v>
      </c>
      <c r="V458" s="1">
        <v>6</v>
      </c>
      <c r="W458">
        <f t="shared" si="71"/>
        <v>1</v>
      </c>
      <c r="X458">
        <f t="shared" si="72"/>
        <v>64</v>
      </c>
      <c r="Y458">
        <f t="shared" si="73"/>
        <v>36</v>
      </c>
      <c r="Z458">
        <f t="shared" si="74"/>
        <v>8</v>
      </c>
      <c r="AA458">
        <f t="shared" si="75"/>
        <v>6</v>
      </c>
      <c r="AB458">
        <f t="shared" si="76"/>
        <v>48</v>
      </c>
      <c r="AC458">
        <f t="shared" si="77"/>
        <v>1130.5660676810851</v>
      </c>
    </row>
    <row r="459" spans="1:29" x14ac:dyDescent="0.2">
      <c r="A459">
        <v>433</v>
      </c>
      <c r="B459">
        <v>40.410443063434144</v>
      </c>
      <c r="C459">
        <v>25.589556936565856</v>
      </c>
      <c r="D459">
        <f t="shared" si="68"/>
        <v>25.589556936565856</v>
      </c>
      <c r="E459">
        <f>D459/'Goods review'!B434</f>
        <v>0.38772055964493723</v>
      </c>
      <c r="F459">
        <f t="shared" si="69"/>
        <v>654.82542420974573</v>
      </c>
      <c r="G459">
        <f t="shared" si="70"/>
        <v>7.0991970333451064</v>
      </c>
      <c r="J459">
        <v>86.5</v>
      </c>
      <c r="K459">
        <v>66</v>
      </c>
      <c r="S459" s="1">
        <v>73</v>
      </c>
      <c r="T459" s="1">
        <v>1</v>
      </c>
      <c r="U459" s="1">
        <v>6</v>
      </c>
      <c r="V459" s="1">
        <v>5</v>
      </c>
      <c r="W459">
        <f t="shared" si="71"/>
        <v>1</v>
      </c>
      <c r="X459">
        <f t="shared" si="72"/>
        <v>36</v>
      </c>
      <c r="Y459">
        <f t="shared" si="73"/>
        <v>25</v>
      </c>
      <c r="Z459">
        <f t="shared" si="74"/>
        <v>6</v>
      </c>
      <c r="AA459">
        <f t="shared" si="75"/>
        <v>5</v>
      </c>
      <c r="AB459">
        <f t="shared" si="76"/>
        <v>30</v>
      </c>
      <c r="AC459">
        <f t="shared" si="77"/>
        <v>1668.7313987900563</v>
      </c>
    </row>
    <row r="460" spans="1:29" x14ac:dyDescent="0.2">
      <c r="A460">
        <v>434</v>
      </c>
      <c r="B460">
        <v>45.403738585314102</v>
      </c>
      <c r="C460">
        <v>20.596261414685898</v>
      </c>
      <c r="D460">
        <f t="shared" si="68"/>
        <v>20.596261414685898</v>
      </c>
      <c r="E460">
        <f>D460/'Goods review'!B435</f>
        <v>0.31206456688918027</v>
      </c>
      <c r="F460">
        <f t="shared" si="69"/>
        <v>424.20598426207914</v>
      </c>
      <c r="G460">
        <f t="shared" si="70"/>
        <v>24.933000168826439</v>
      </c>
      <c r="J460">
        <v>86.7</v>
      </c>
      <c r="K460">
        <v>66</v>
      </c>
      <c r="S460" s="1">
        <v>73</v>
      </c>
      <c r="T460" s="1">
        <v>1</v>
      </c>
      <c r="U460" s="1">
        <v>4</v>
      </c>
      <c r="V460" s="1">
        <v>8</v>
      </c>
      <c r="W460">
        <f t="shared" si="71"/>
        <v>1</v>
      </c>
      <c r="X460">
        <f t="shared" si="72"/>
        <v>16</v>
      </c>
      <c r="Y460">
        <f t="shared" si="73"/>
        <v>64</v>
      </c>
      <c r="Z460">
        <f t="shared" si="74"/>
        <v>4</v>
      </c>
      <c r="AA460">
        <f t="shared" si="75"/>
        <v>8</v>
      </c>
      <c r="AB460">
        <f t="shared" si="76"/>
        <v>32</v>
      </c>
      <c r="AC460">
        <f t="shared" si="77"/>
        <v>1259.3208418732361</v>
      </c>
    </row>
    <row r="461" spans="1:29" x14ac:dyDescent="0.2">
      <c r="A461">
        <v>435</v>
      </c>
      <c r="B461">
        <v>28.233734071127664</v>
      </c>
      <c r="C461">
        <v>37.766265928872336</v>
      </c>
      <c r="D461">
        <f t="shared" si="68"/>
        <v>37.766265928872336</v>
      </c>
      <c r="E461">
        <f>D461/'Goods review'!B436</f>
        <v>0.57221615043745966</v>
      </c>
      <c r="F461">
        <f t="shared" si="69"/>
        <v>1426.2908422103035</v>
      </c>
      <c r="G461">
        <f t="shared" si="70"/>
        <v>294.80905501718263</v>
      </c>
      <c r="J461">
        <v>86.9</v>
      </c>
      <c r="K461">
        <v>66</v>
      </c>
      <c r="S461" s="1">
        <v>73</v>
      </c>
      <c r="T461" s="1">
        <v>1</v>
      </c>
      <c r="U461" s="1">
        <v>6</v>
      </c>
      <c r="V461" s="1">
        <v>8</v>
      </c>
      <c r="W461">
        <f t="shared" si="71"/>
        <v>1</v>
      </c>
      <c r="X461">
        <f t="shared" si="72"/>
        <v>36</v>
      </c>
      <c r="Y461">
        <f t="shared" si="73"/>
        <v>64</v>
      </c>
      <c r="Z461">
        <f t="shared" si="74"/>
        <v>6</v>
      </c>
      <c r="AA461">
        <f t="shared" si="75"/>
        <v>8</v>
      </c>
      <c r="AB461">
        <f t="shared" si="76"/>
        <v>48</v>
      </c>
      <c r="AC461">
        <f t="shared" si="77"/>
        <v>1034.1399978862098</v>
      </c>
    </row>
    <row r="462" spans="1:29" x14ac:dyDescent="0.2">
      <c r="A462">
        <v>436</v>
      </c>
      <c r="B462">
        <v>35.631266524659509</v>
      </c>
      <c r="C462">
        <v>31.368733475340491</v>
      </c>
      <c r="D462">
        <f t="shared" si="68"/>
        <v>31.368733475340491</v>
      </c>
      <c r="E462">
        <f>D462/'Goods review'!B437</f>
        <v>0.46819005187075358</v>
      </c>
      <c r="F462">
        <f t="shared" si="69"/>
        <v>983.99743984694715</v>
      </c>
      <c r="G462">
        <f t="shared" si="70"/>
        <v>40.928421493993191</v>
      </c>
      <c r="J462">
        <v>87.1</v>
      </c>
      <c r="K462">
        <v>67</v>
      </c>
      <c r="S462" s="1">
        <v>73</v>
      </c>
      <c r="T462" s="1">
        <v>0</v>
      </c>
      <c r="U462" s="1">
        <v>7</v>
      </c>
      <c r="V462" s="1">
        <v>8</v>
      </c>
      <c r="W462">
        <f t="shared" si="71"/>
        <v>0</v>
      </c>
      <c r="X462">
        <f t="shared" si="72"/>
        <v>49</v>
      </c>
      <c r="Y462">
        <f t="shared" si="73"/>
        <v>64</v>
      </c>
      <c r="Z462">
        <f t="shared" si="74"/>
        <v>0</v>
      </c>
      <c r="AA462">
        <f t="shared" si="75"/>
        <v>0</v>
      </c>
      <c r="AB462">
        <f t="shared" si="76"/>
        <v>56</v>
      </c>
      <c r="AC462">
        <f t="shared" si="77"/>
        <v>1456.9600293161818</v>
      </c>
    </row>
    <row r="463" spans="1:29" x14ac:dyDescent="0.2">
      <c r="A463">
        <v>437</v>
      </c>
      <c r="B463">
        <v>32.149891079826283</v>
      </c>
      <c r="C463">
        <v>34.850108920173717</v>
      </c>
      <c r="D463">
        <f t="shared" si="68"/>
        <v>34.850108920173717</v>
      </c>
      <c r="E463">
        <f>D463/'Goods review'!B438</f>
        <v>0.52015087940557792</v>
      </c>
      <c r="F463">
        <f t="shared" si="69"/>
        <v>1214.5300917479717</v>
      </c>
      <c r="G463">
        <f t="shared" si="70"/>
        <v>12.119974987887742</v>
      </c>
      <c r="J463">
        <v>87.3</v>
      </c>
      <c r="K463">
        <v>67</v>
      </c>
      <c r="S463" s="1">
        <v>74</v>
      </c>
      <c r="T463" s="1">
        <v>1</v>
      </c>
      <c r="U463" s="1">
        <v>10</v>
      </c>
      <c r="V463" s="1">
        <v>10</v>
      </c>
      <c r="W463">
        <f t="shared" si="71"/>
        <v>1</v>
      </c>
      <c r="X463">
        <f t="shared" si="72"/>
        <v>100</v>
      </c>
      <c r="Y463">
        <f t="shared" si="73"/>
        <v>100</v>
      </c>
      <c r="Z463">
        <f t="shared" si="74"/>
        <v>10</v>
      </c>
      <c r="AA463">
        <f t="shared" si="75"/>
        <v>10</v>
      </c>
      <c r="AB463">
        <f t="shared" si="76"/>
        <v>100</v>
      </c>
      <c r="AC463">
        <f t="shared" si="77"/>
        <v>428.7223673251346</v>
      </c>
    </row>
    <row r="464" spans="1:29" x14ac:dyDescent="0.2">
      <c r="A464">
        <v>438</v>
      </c>
      <c r="B464">
        <v>46.636660660902734</v>
      </c>
      <c r="C464">
        <v>20.363339339097266</v>
      </c>
      <c r="D464">
        <f t="shared" si="68"/>
        <v>20.363339339097266</v>
      </c>
      <c r="E464">
        <f>D464/'Goods review'!B439</f>
        <v>0.3039304378969741</v>
      </c>
      <c r="F464">
        <f t="shared" si="69"/>
        <v>414.66558903922629</v>
      </c>
      <c r="G464">
        <f t="shared" si="70"/>
        <v>209.86649289520199</v>
      </c>
      <c r="J464">
        <v>87.5</v>
      </c>
      <c r="K464">
        <v>67</v>
      </c>
      <c r="S464" s="1">
        <v>74</v>
      </c>
      <c r="T464" s="1">
        <v>1</v>
      </c>
      <c r="U464" s="1">
        <v>10</v>
      </c>
      <c r="V464" s="1">
        <v>8</v>
      </c>
      <c r="W464">
        <f t="shared" si="71"/>
        <v>1</v>
      </c>
      <c r="X464">
        <f t="shared" si="72"/>
        <v>100</v>
      </c>
      <c r="Y464">
        <f t="shared" si="73"/>
        <v>64</v>
      </c>
      <c r="Z464">
        <f t="shared" si="74"/>
        <v>10</v>
      </c>
      <c r="AA464">
        <f t="shared" si="75"/>
        <v>8</v>
      </c>
      <c r="AB464">
        <f t="shared" si="76"/>
        <v>80</v>
      </c>
      <c r="AC464">
        <f t="shared" si="77"/>
        <v>702.26694998040364</v>
      </c>
    </row>
    <row r="465" spans="1:29" x14ac:dyDescent="0.2">
      <c r="A465">
        <v>439</v>
      </c>
      <c r="B465">
        <v>38.376108677294873</v>
      </c>
      <c r="C465">
        <v>29.623891322705127</v>
      </c>
      <c r="D465">
        <f t="shared" si="68"/>
        <v>29.623891322705127</v>
      </c>
      <c r="E465">
        <f>D465/'Goods review'!B440</f>
        <v>0.43564546062801657</v>
      </c>
      <c r="F465">
        <f t="shared" si="69"/>
        <v>877.57493709944413</v>
      </c>
      <c r="G465">
        <f t="shared" si="70"/>
        <v>85.757823041103492</v>
      </c>
      <c r="J465">
        <v>87.7</v>
      </c>
      <c r="K465">
        <v>68</v>
      </c>
      <c r="S465" s="1">
        <v>74</v>
      </c>
      <c r="T465" s="1">
        <v>0</v>
      </c>
      <c r="U465" s="1">
        <v>5</v>
      </c>
      <c r="V465" s="1">
        <v>10</v>
      </c>
      <c r="W465">
        <f t="shared" si="71"/>
        <v>0</v>
      </c>
      <c r="X465">
        <f t="shared" si="72"/>
        <v>25</v>
      </c>
      <c r="Y465">
        <f t="shared" si="73"/>
        <v>100</v>
      </c>
      <c r="Z465">
        <f t="shared" si="74"/>
        <v>0</v>
      </c>
      <c r="AA465">
        <f t="shared" si="75"/>
        <v>0</v>
      </c>
      <c r="AB465">
        <f t="shared" si="76"/>
        <v>50</v>
      </c>
      <c r="AC465">
        <f t="shared" si="77"/>
        <v>1347.2057584920574</v>
      </c>
    </row>
    <row r="466" spans="1:29" x14ac:dyDescent="0.2">
      <c r="A466">
        <v>440</v>
      </c>
      <c r="B466">
        <v>49.965524342156037</v>
      </c>
      <c r="C466">
        <v>18.034475657843963</v>
      </c>
      <c r="D466">
        <f t="shared" si="68"/>
        <v>18.034475657843963</v>
      </c>
      <c r="E466">
        <f>D466/'Goods review'!B441</f>
        <v>0.26521287732123477</v>
      </c>
      <c r="F466">
        <f t="shared" si="69"/>
        <v>325.24231225336644</v>
      </c>
      <c r="G466">
        <f t="shared" si="70"/>
        <v>134.31455545292934</v>
      </c>
      <c r="J466">
        <v>87.9</v>
      </c>
      <c r="K466">
        <v>68</v>
      </c>
      <c r="S466" s="1">
        <v>74</v>
      </c>
      <c r="T466" s="1">
        <v>1</v>
      </c>
      <c r="U466" s="1">
        <v>7</v>
      </c>
      <c r="V466" s="1">
        <v>8</v>
      </c>
      <c r="W466">
        <f t="shared" si="71"/>
        <v>1</v>
      </c>
      <c r="X466">
        <f t="shared" si="72"/>
        <v>49</v>
      </c>
      <c r="Y466">
        <f t="shared" si="73"/>
        <v>64</v>
      </c>
      <c r="Z466">
        <f t="shared" si="74"/>
        <v>7</v>
      </c>
      <c r="AA466">
        <f t="shared" si="75"/>
        <v>8</v>
      </c>
      <c r="AB466">
        <f t="shared" si="76"/>
        <v>56</v>
      </c>
      <c r="AC466">
        <f t="shared" si="77"/>
        <v>991.84780661077468</v>
      </c>
    </row>
    <row r="467" spans="1:29" x14ac:dyDescent="0.2">
      <c r="A467">
        <v>441</v>
      </c>
      <c r="B467">
        <v>48.301092501529389</v>
      </c>
      <c r="C467">
        <v>19.698907498470611</v>
      </c>
      <c r="D467">
        <f t="shared" si="68"/>
        <v>19.698907498470611</v>
      </c>
      <c r="E467">
        <f>D467/'Goods review'!B442</f>
        <v>0.2896898161539796</v>
      </c>
      <c r="F467">
        <f t="shared" si="69"/>
        <v>388.04695663330165</v>
      </c>
      <c r="G467">
        <f t="shared" si="70"/>
        <v>2.7703333520918108</v>
      </c>
      <c r="J467">
        <v>88.1</v>
      </c>
      <c r="K467">
        <v>68</v>
      </c>
      <c r="S467" s="1">
        <v>75</v>
      </c>
      <c r="T467" s="1">
        <v>0</v>
      </c>
      <c r="U467" s="1">
        <v>6</v>
      </c>
      <c r="V467" s="1">
        <v>7</v>
      </c>
      <c r="W467">
        <f t="shared" si="71"/>
        <v>0</v>
      </c>
      <c r="X467">
        <f t="shared" si="72"/>
        <v>36</v>
      </c>
      <c r="Y467">
        <f t="shared" si="73"/>
        <v>49</v>
      </c>
      <c r="Z467">
        <f t="shared" si="74"/>
        <v>0</v>
      </c>
      <c r="AA467">
        <f t="shared" si="75"/>
        <v>0</v>
      </c>
      <c r="AB467">
        <f t="shared" si="76"/>
        <v>42</v>
      </c>
      <c r="AC467">
        <f t="shared" si="77"/>
        <v>2000.9456995437574</v>
      </c>
    </row>
    <row r="468" spans="1:29" x14ac:dyDescent="0.2">
      <c r="A468">
        <v>442</v>
      </c>
      <c r="B468">
        <v>50.397034107194045</v>
      </c>
      <c r="C468">
        <v>17.602965892805955</v>
      </c>
      <c r="D468">
        <f t="shared" si="68"/>
        <v>17.602965892805955</v>
      </c>
      <c r="E468">
        <f>D468/'Goods review'!B443</f>
        <v>0.2588671454824405</v>
      </c>
      <c r="F468">
        <f t="shared" si="69"/>
        <v>309.86440822328973</v>
      </c>
      <c r="G468">
        <f t="shared" si="70"/>
        <v>4.3929712143561366</v>
      </c>
      <c r="J468">
        <v>88.3</v>
      </c>
      <c r="K468">
        <v>68</v>
      </c>
      <c r="S468" s="1">
        <v>75</v>
      </c>
      <c r="T468" s="1">
        <v>0</v>
      </c>
      <c r="U468" s="1">
        <v>7</v>
      </c>
      <c r="V468" s="1">
        <v>6</v>
      </c>
      <c r="W468">
        <f t="shared" si="71"/>
        <v>0</v>
      </c>
      <c r="X468">
        <f t="shared" si="72"/>
        <v>49</v>
      </c>
      <c r="Y468">
        <f t="shared" si="73"/>
        <v>36</v>
      </c>
      <c r="Z468">
        <f t="shared" si="74"/>
        <v>0</v>
      </c>
      <c r="AA468">
        <f t="shared" si="75"/>
        <v>0</v>
      </c>
      <c r="AB468">
        <f t="shared" si="76"/>
        <v>42</v>
      </c>
      <c r="AC468">
        <f t="shared" si="77"/>
        <v>2112.7677681537421</v>
      </c>
    </row>
    <row r="469" spans="1:29" x14ac:dyDescent="0.2">
      <c r="A469">
        <v>443</v>
      </c>
      <c r="B469">
        <v>35.478754761079585</v>
      </c>
      <c r="C469">
        <v>32.521245238920415</v>
      </c>
      <c r="D469">
        <f t="shared" si="68"/>
        <v>32.521245238920415</v>
      </c>
      <c r="E469">
        <f>D469/'Goods review'!B444</f>
        <v>0.47825360645471199</v>
      </c>
      <c r="F469">
        <f t="shared" si="69"/>
        <v>1057.6313918900037</v>
      </c>
      <c r="G469">
        <f t="shared" si="70"/>
        <v>222.55505864870528</v>
      </c>
      <c r="J469">
        <v>88.5</v>
      </c>
      <c r="K469">
        <v>68</v>
      </c>
      <c r="S469" s="1">
        <v>75</v>
      </c>
      <c r="T469" s="1">
        <v>1</v>
      </c>
      <c r="U469" s="1">
        <v>4</v>
      </c>
      <c r="V469" s="1">
        <v>10</v>
      </c>
      <c r="W469">
        <f t="shared" si="71"/>
        <v>1</v>
      </c>
      <c r="X469">
        <f t="shared" si="72"/>
        <v>16</v>
      </c>
      <c r="Y469">
        <f t="shared" si="73"/>
        <v>100</v>
      </c>
      <c r="Z469">
        <f t="shared" si="74"/>
        <v>4</v>
      </c>
      <c r="AA469">
        <f t="shared" si="75"/>
        <v>10</v>
      </c>
      <c r="AB469">
        <f t="shared" si="76"/>
        <v>40</v>
      </c>
      <c r="AC469">
        <f t="shared" si="77"/>
        <v>1004.3957322831172</v>
      </c>
    </row>
    <row r="470" spans="1:29" x14ac:dyDescent="0.2">
      <c r="A470">
        <v>444</v>
      </c>
      <c r="B470">
        <v>48.301092501529389</v>
      </c>
      <c r="C470">
        <v>19.698907498470611</v>
      </c>
      <c r="D470">
        <f t="shared" si="68"/>
        <v>19.698907498470611</v>
      </c>
      <c r="E470">
        <f>D470/'Goods review'!B445</f>
        <v>0.2896898161539796</v>
      </c>
      <c r="F470">
        <f t="shared" si="69"/>
        <v>388.04695663330165</v>
      </c>
      <c r="G470">
        <f t="shared" si="70"/>
        <v>164.41234513016337</v>
      </c>
      <c r="J470">
        <v>88.7</v>
      </c>
      <c r="K470">
        <v>68</v>
      </c>
      <c r="S470" s="1">
        <v>75</v>
      </c>
      <c r="T470" s="1">
        <v>1</v>
      </c>
      <c r="U470" s="1">
        <v>6</v>
      </c>
      <c r="V470" s="1">
        <v>7</v>
      </c>
      <c r="W470">
        <f t="shared" si="71"/>
        <v>1</v>
      </c>
      <c r="X470">
        <f t="shared" si="72"/>
        <v>36</v>
      </c>
      <c r="Y470">
        <f t="shared" si="73"/>
        <v>49</v>
      </c>
      <c r="Z470">
        <f t="shared" si="74"/>
        <v>6</v>
      </c>
      <c r="AA470">
        <f t="shared" si="75"/>
        <v>7</v>
      </c>
      <c r="AB470">
        <f t="shared" si="76"/>
        <v>42</v>
      </c>
      <c r="AC470">
        <f t="shared" si="77"/>
        <v>1373.1027497735151</v>
      </c>
    </row>
    <row r="471" spans="1:29" x14ac:dyDescent="0.2">
      <c r="A471">
        <v>445</v>
      </c>
      <c r="B471">
        <v>38.376108677294873</v>
      </c>
      <c r="C471">
        <v>30.623891322705127</v>
      </c>
      <c r="D471">
        <f t="shared" si="68"/>
        <v>30.623891322705127</v>
      </c>
      <c r="E471">
        <f>D471/'Goods review'!B446</f>
        <v>0.44382451192326272</v>
      </c>
      <c r="F471">
        <f t="shared" si="69"/>
        <v>937.82271974485434</v>
      </c>
      <c r="G471">
        <f t="shared" si="70"/>
        <v>119.35527155978583</v>
      </c>
      <c r="J471">
        <v>88.9</v>
      </c>
      <c r="K471">
        <v>69</v>
      </c>
      <c r="S471" s="1">
        <v>75</v>
      </c>
      <c r="T471" s="1">
        <v>0</v>
      </c>
      <c r="U471" s="1">
        <v>9</v>
      </c>
      <c r="V471" s="1">
        <v>9</v>
      </c>
      <c r="W471">
        <f t="shared" si="71"/>
        <v>0</v>
      </c>
      <c r="X471">
        <f t="shared" si="72"/>
        <v>81</v>
      </c>
      <c r="Y471">
        <f t="shared" si="73"/>
        <v>81</v>
      </c>
      <c r="Z471">
        <f t="shared" si="74"/>
        <v>0</v>
      </c>
      <c r="AA471">
        <f t="shared" si="75"/>
        <v>0</v>
      </c>
      <c r="AB471">
        <f t="shared" si="76"/>
        <v>81</v>
      </c>
      <c r="AC471">
        <f t="shared" si="77"/>
        <v>1152.1902608607859</v>
      </c>
    </row>
    <row r="472" spans="1:29" x14ac:dyDescent="0.2">
      <c r="A472">
        <v>446</v>
      </c>
      <c r="B472">
        <v>43.739306744687447</v>
      </c>
      <c r="C472">
        <v>25.260693255312553</v>
      </c>
      <c r="D472">
        <f t="shared" si="68"/>
        <v>25.260693255312553</v>
      </c>
      <c r="E472">
        <f>D472/'Goods review'!B447</f>
        <v>0.36609700370018194</v>
      </c>
      <c r="F472">
        <f t="shared" si="69"/>
        <v>638.10262373899309</v>
      </c>
      <c r="G472">
        <f t="shared" si="70"/>
        <v>28.763893510083438</v>
      </c>
      <c r="J472">
        <v>89.1</v>
      </c>
      <c r="K472">
        <v>69</v>
      </c>
      <c r="S472" s="1">
        <v>75</v>
      </c>
      <c r="T472" s="1">
        <v>1</v>
      </c>
      <c r="U472" s="1">
        <v>10</v>
      </c>
      <c r="V472" s="1">
        <v>10</v>
      </c>
      <c r="W472">
        <f t="shared" si="71"/>
        <v>1</v>
      </c>
      <c r="X472">
        <f t="shared" si="72"/>
        <v>100</v>
      </c>
      <c r="Y472">
        <f t="shared" si="73"/>
        <v>100</v>
      </c>
      <c r="Z472">
        <f t="shared" si="74"/>
        <v>10</v>
      </c>
      <c r="AA472">
        <f t="shared" si="75"/>
        <v>10</v>
      </c>
      <c r="AB472">
        <f t="shared" si="76"/>
        <v>100</v>
      </c>
      <c r="AC472">
        <f t="shared" si="77"/>
        <v>471.13359127831592</v>
      </c>
    </row>
    <row r="473" spans="1:29" x14ac:dyDescent="0.2">
      <c r="A473">
        <v>447</v>
      </c>
      <c r="B473">
        <v>44.60232627476347</v>
      </c>
      <c r="C473">
        <v>24.39767372523653</v>
      </c>
      <c r="D473">
        <f t="shared" si="68"/>
        <v>24.39767372523653</v>
      </c>
      <c r="E473">
        <f>D473/'Goods review'!B448</f>
        <v>0.35358947427879028</v>
      </c>
      <c r="F473">
        <f t="shared" si="69"/>
        <v>595.24648320309689</v>
      </c>
      <c r="G473">
        <f t="shared" si="70"/>
        <v>0.74480270929264047</v>
      </c>
      <c r="J473">
        <v>89.3</v>
      </c>
      <c r="K473">
        <v>69</v>
      </c>
      <c r="S473" s="1">
        <v>75</v>
      </c>
      <c r="T473" s="1">
        <v>1</v>
      </c>
      <c r="U473" s="1">
        <v>6</v>
      </c>
      <c r="V473" s="1">
        <v>6</v>
      </c>
      <c r="W473">
        <f t="shared" si="71"/>
        <v>1</v>
      </c>
      <c r="X473">
        <f t="shared" si="72"/>
        <v>36</v>
      </c>
      <c r="Y473">
        <f t="shared" si="73"/>
        <v>36</v>
      </c>
      <c r="Z473">
        <f t="shared" si="74"/>
        <v>6</v>
      </c>
      <c r="AA473">
        <f t="shared" si="75"/>
        <v>6</v>
      </c>
      <c r="AB473">
        <f t="shared" si="76"/>
        <v>36</v>
      </c>
      <c r="AC473">
        <f t="shared" si="77"/>
        <v>1596.2226324063254</v>
      </c>
    </row>
    <row r="474" spans="1:29" x14ac:dyDescent="0.2">
      <c r="A474">
        <v>448</v>
      </c>
      <c r="B474">
        <v>43.307796979649439</v>
      </c>
      <c r="C474">
        <v>25.692203020350561</v>
      </c>
      <c r="D474">
        <f t="shared" si="68"/>
        <v>25.692203020350561</v>
      </c>
      <c r="E474">
        <f>D474/'Goods review'!B449</f>
        <v>0.37235076841087772</v>
      </c>
      <c r="F474">
        <f t="shared" si="69"/>
        <v>660.08929603891056</v>
      </c>
      <c r="G474">
        <f t="shared" si="70"/>
        <v>1.6758060959084318</v>
      </c>
      <c r="J474">
        <v>89.5</v>
      </c>
      <c r="K474">
        <v>69</v>
      </c>
      <c r="S474" s="1">
        <v>76</v>
      </c>
      <c r="T474" s="1">
        <v>0</v>
      </c>
      <c r="U474" s="1">
        <v>6</v>
      </c>
      <c r="V474" s="1">
        <v>10</v>
      </c>
      <c r="W474">
        <f t="shared" si="71"/>
        <v>0</v>
      </c>
      <c r="X474">
        <f t="shared" si="72"/>
        <v>36</v>
      </c>
      <c r="Y474">
        <f t="shared" si="73"/>
        <v>100</v>
      </c>
      <c r="Z474">
        <f t="shared" si="74"/>
        <v>0</v>
      </c>
      <c r="AA474">
        <f t="shared" si="75"/>
        <v>0</v>
      </c>
      <c r="AB474">
        <f t="shared" si="76"/>
        <v>60</v>
      </c>
      <c r="AC474">
        <f t="shared" si="77"/>
        <v>1371.9519543629331</v>
      </c>
    </row>
    <row r="475" spans="1:29" x14ac:dyDescent="0.2">
      <c r="A475">
        <v>449</v>
      </c>
      <c r="B475">
        <v>47.499680190978758</v>
      </c>
      <c r="C475">
        <v>21.500319809021242</v>
      </c>
      <c r="D475">
        <f t="shared" si="68"/>
        <v>21.500319809021242</v>
      </c>
      <c r="E475">
        <f>D475/'Goods review'!B450</f>
        <v>0.31159883781190206</v>
      </c>
      <c r="F475">
        <f t="shared" si="69"/>
        <v>462.2637518901912</v>
      </c>
      <c r="G475">
        <f t="shared" si="70"/>
        <v>17.571884857424607</v>
      </c>
      <c r="J475">
        <v>89.7</v>
      </c>
      <c r="K475">
        <v>69</v>
      </c>
      <c r="S475" s="1">
        <v>76</v>
      </c>
      <c r="T475" s="1">
        <v>1</v>
      </c>
      <c r="U475" s="1">
        <v>8</v>
      </c>
      <c r="V475" s="1">
        <v>7</v>
      </c>
      <c r="W475">
        <f t="shared" si="71"/>
        <v>1</v>
      </c>
      <c r="X475">
        <f t="shared" si="72"/>
        <v>64</v>
      </c>
      <c r="Y475">
        <f t="shared" si="73"/>
        <v>49</v>
      </c>
      <c r="Z475">
        <f t="shared" si="74"/>
        <v>8</v>
      </c>
      <c r="AA475">
        <f t="shared" si="75"/>
        <v>7</v>
      </c>
      <c r="AB475">
        <f t="shared" si="76"/>
        <v>56</v>
      </c>
      <c r="AC475">
        <f t="shared" si="77"/>
        <v>1205.9324002443382</v>
      </c>
    </row>
    <row r="476" spans="1:29" x14ac:dyDescent="0.2">
      <c r="A476">
        <v>450</v>
      </c>
      <c r="B476">
        <v>39.609030752883513</v>
      </c>
      <c r="C476">
        <v>30.390969247116487</v>
      </c>
      <c r="D476">
        <f t="shared" ref="D476:D526" si="78" xml:space="preserve"> ABS(C476)</f>
        <v>30.390969247116487</v>
      </c>
      <c r="E476">
        <f>D476/'Goods review'!B451</f>
        <v>0.43415670353023555</v>
      </c>
      <c r="F476">
        <f t="shared" si="69"/>
        <v>923.6110117791801</v>
      </c>
      <c r="G476">
        <f t="shared" si="70"/>
        <v>79.043647431103295</v>
      </c>
      <c r="J476">
        <v>89.9</v>
      </c>
      <c r="K476">
        <v>70</v>
      </c>
      <c r="S476" s="1">
        <v>76</v>
      </c>
      <c r="T476" s="1">
        <v>1</v>
      </c>
      <c r="U476" s="1">
        <v>10</v>
      </c>
      <c r="V476" s="1">
        <v>10</v>
      </c>
      <c r="W476">
        <f t="shared" si="71"/>
        <v>1</v>
      </c>
      <c r="X476">
        <f t="shared" si="72"/>
        <v>100</v>
      </c>
      <c r="Y476">
        <f t="shared" si="73"/>
        <v>100</v>
      </c>
      <c r="Z476">
        <f t="shared" si="74"/>
        <v>10</v>
      </c>
      <c r="AA476">
        <f t="shared" si="75"/>
        <v>10</v>
      </c>
      <c r="AB476">
        <f t="shared" si="76"/>
        <v>100</v>
      </c>
      <c r="AC476">
        <f t="shared" si="77"/>
        <v>515.54481523149718</v>
      </c>
    </row>
    <row r="477" spans="1:29" x14ac:dyDescent="0.2">
      <c r="A477">
        <v>451</v>
      </c>
      <c r="B477">
        <v>44.972228820276086</v>
      </c>
      <c r="C477">
        <v>25.027771179723914</v>
      </c>
      <c r="D477">
        <f t="shared" si="78"/>
        <v>25.027771179723914</v>
      </c>
      <c r="E477">
        <f>D477/'Goods review'!B452</f>
        <v>0.35753958828177018</v>
      </c>
      <c r="F477">
        <f t="shared" ref="F477:F526" si="79">C477^2</f>
        <v>626.3893302246189</v>
      </c>
      <c r="G477">
        <f t="shared" ref="G477:G526" si="80">(C477-C476)^2</f>
        <v>28.763893510083438</v>
      </c>
      <c r="J477">
        <v>90.1</v>
      </c>
      <c r="K477">
        <v>70</v>
      </c>
      <c r="S477" s="1">
        <v>76</v>
      </c>
      <c r="T477" s="1">
        <v>1</v>
      </c>
      <c r="U477" s="1">
        <v>8</v>
      </c>
      <c r="V477" s="1">
        <v>10</v>
      </c>
      <c r="W477">
        <f t="shared" si="71"/>
        <v>1</v>
      </c>
      <c r="X477">
        <f t="shared" si="72"/>
        <v>64</v>
      </c>
      <c r="Y477">
        <f t="shared" si="73"/>
        <v>100</v>
      </c>
      <c r="Z477">
        <f t="shared" si="74"/>
        <v>8</v>
      </c>
      <c r="AA477">
        <f t="shared" si="75"/>
        <v>10</v>
      </c>
      <c r="AB477">
        <f t="shared" si="76"/>
        <v>80</v>
      </c>
      <c r="AC477">
        <f t="shared" si="77"/>
        <v>677.79392277886984</v>
      </c>
    </row>
    <row r="478" spans="1:29" x14ac:dyDescent="0.2">
      <c r="A478">
        <v>452</v>
      </c>
      <c r="B478">
        <v>44.170816509725455</v>
      </c>
      <c r="C478">
        <v>25.829183490274545</v>
      </c>
      <c r="D478">
        <f t="shared" si="78"/>
        <v>25.829183490274545</v>
      </c>
      <c r="E478">
        <f>D478/'Goods review'!B453</f>
        <v>0.36898833557535066</v>
      </c>
      <c r="F478">
        <f t="shared" si="79"/>
        <v>667.14671977427111</v>
      </c>
      <c r="G478">
        <f t="shared" si="80"/>
        <v>0.64226169150210177</v>
      </c>
      <c r="J478">
        <v>90.3</v>
      </c>
      <c r="K478">
        <v>70</v>
      </c>
      <c r="S478" s="1">
        <v>77</v>
      </c>
      <c r="T478" s="1">
        <v>1</v>
      </c>
      <c r="U478" s="1">
        <v>6</v>
      </c>
      <c r="V478" s="1">
        <v>5</v>
      </c>
      <c r="W478">
        <f t="shared" si="71"/>
        <v>1</v>
      </c>
      <c r="X478">
        <f t="shared" si="72"/>
        <v>36</v>
      </c>
      <c r="Y478">
        <f t="shared" si="73"/>
        <v>25</v>
      </c>
      <c r="Z478">
        <f t="shared" si="74"/>
        <v>6</v>
      </c>
      <c r="AA478">
        <f t="shared" si="75"/>
        <v>5</v>
      </c>
      <c r="AB478">
        <f t="shared" si="76"/>
        <v>30</v>
      </c>
      <c r="AC478">
        <f t="shared" si="77"/>
        <v>2011.532270151446</v>
      </c>
    </row>
    <row r="479" spans="1:29" x14ac:dyDescent="0.2">
      <c r="A479">
        <v>453</v>
      </c>
      <c r="B479">
        <v>41.643365139022791</v>
      </c>
      <c r="C479">
        <v>29.356634860977209</v>
      </c>
      <c r="D479">
        <f t="shared" si="78"/>
        <v>29.356634860977209</v>
      </c>
      <c r="E479">
        <f>D479/'Goods review'!B454</f>
        <v>0.4134737304362987</v>
      </c>
      <c r="F479">
        <f t="shared" si="79"/>
        <v>861.81201036074242</v>
      </c>
      <c r="G479">
        <f t="shared" si="80"/>
        <v>12.442913172672105</v>
      </c>
      <c r="J479">
        <v>90.5</v>
      </c>
      <c r="K479">
        <v>71</v>
      </c>
      <c r="S479" s="1">
        <v>78</v>
      </c>
      <c r="T479" s="1">
        <v>0</v>
      </c>
      <c r="U479" s="1">
        <v>6</v>
      </c>
      <c r="V479" s="1">
        <v>10</v>
      </c>
      <c r="W479">
        <f t="shared" si="71"/>
        <v>0</v>
      </c>
      <c r="X479">
        <f t="shared" si="72"/>
        <v>36</v>
      </c>
      <c r="Y479">
        <f t="shared" si="73"/>
        <v>100</v>
      </c>
      <c r="Z479">
        <f t="shared" si="74"/>
        <v>0</v>
      </c>
      <c r="AA479">
        <f t="shared" si="75"/>
        <v>0</v>
      </c>
      <c r="AB479">
        <f t="shared" si="76"/>
        <v>60</v>
      </c>
      <c r="AC479">
        <f t="shared" si="77"/>
        <v>1524.1114335392817</v>
      </c>
    </row>
    <row r="480" spans="1:29" x14ac:dyDescent="0.2">
      <c r="A480">
        <v>454</v>
      </c>
      <c r="B480">
        <v>44.60232627476347</v>
      </c>
      <c r="C480">
        <v>26.39767372523653</v>
      </c>
      <c r="D480">
        <f t="shared" si="78"/>
        <v>26.39767372523653</v>
      </c>
      <c r="E480">
        <f>D480/'Goods review'!B455</f>
        <v>0.37179822148220465</v>
      </c>
      <c r="F480">
        <f t="shared" si="79"/>
        <v>696.83717810404301</v>
      </c>
      <c r="G480">
        <f t="shared" si="80"/>
        <v>8.7554510028237722</v>
      </c>
      <c r="J480">
        <v>90.7</v>
      </c>
      <c r="K480">
        <v>71</v>
      </c>
      <c r="S480" s="1">
        <v>78</v>
      </c>
      <c r="T480" s="1">
        <v>0</v>
      </c>
      <c r="U480" s="1">
        <v>3</v>
      </c>
      <c r="V480" s="1">
        <v>5</v>
      </c>
      <c r="W480">
        <f t="shared" si="71"/>
        <v>0</v>
      </c>
      <c r="X480">
        <f t="shared" si="72"/>
        <v>9</v>
      </c>
      <c r="Y480">
        <f t="shared" si="73"/>
        <v>25</v>
      </c>
      <c r="Z480">
        <f t="shared" si="74"/>
        <v>0</v>
      </c>
      <c r="AA480">
        <f t="shared" si="75"/>
        <v>0</v>
      </c>
      <c r="AB480">
        <f t="shared" si="76"/>
        <v>15</v>
      </c>
      <c r="AC480">
        <f t="shared" si="77"/>
        <v>3424.5827803542211</v>
      </c>
    </row>
    <row r="481" spans="1:29" x14ac:dyDescent="0.2">
      <c r="A481">
        <v>455</v>
      </c>
      <c r="B481">
        <v>53.29438802340934</v>
      </c>
      <c r="C481">
        <v>18.70561197659066</v>
      </c>
      <c r="D481">
        <f t="shared" si="78"/>
        <v>18.70561197659066</v>
      </c>
      <c r="E481">
        <f>D481/'Goods review'!B456</f>
        <v>0.25980016634153696</v>
      </c>
      <c r="F481">
        <f t="shared" si="79"/>
        <v>349.89991941877196</v>
      </c>
      <c r="G481">
        <f t="shared" si="80"/>
        <v>59.167813944980949</v>
      </c>
      <c r="J481">
        <v>90.9</v>
      </c>
      <c r="K481">
        <v>72</v>
      </c>
      <c r="S481" s="1">
        <v>78</v>
      </c>
      <c r="T481" s="1">
        <v>1</v>
      </c>
      <c r="U481" s="1">
        <v>10</v>
      </c>
      <c r="V481" s="1">
        <v>8</v>
      </c>
      <c r="W481">
        <f t="shared" si="71"/>
        <v>1</v>
      </c>
      <c r="X481">
        <f t="shared" si="72"/>
        <v>100</v>
      </c>
      <c r="Y481">
        <f t="shared" si="73"/>
        <v>64</v>
      </c>
      <c r="Z481">
        <f t="shared" si="74"/>
        <v>10</v>
      </c>
      <c r="AA481">
        <f t="shared" si="75"/>
        <v>8</v>
      </c>
      <c r="AB481">
        <f t="shared" si="76"/>
        <v>80</v>
      </c>
      <c r="AC481">
        <f t="shared" si="77"/>
        <v>930.26950845257363</v>
      </c>
    </row>
    <row r="482" spans="1:29" x14ac:dyDescent="0.2">
      <c r="A482">
        <v>456</v>
      </c>
      <c r="B482">
        <v>53.29438802340934</v>
      </c>
      <c r="C482">
        <v>18.70561197659066</v>
      </c>
      <c r="D482">
        <f t="shared" si="78"/>
        <v>18.70561197659066</v>
      </c>
      <c r="E482">
        <f>D482/'Goods review'!B457</f>
        <v>0.25980016634153696</v>
      </c>
      <c r="F482">
        <f t="shared" si="79"/>
        <v>349.89991941877196</v>
      </c>
      <c r="G482">
        <f t="shared" si="80"/>
        <v>0</v>
      </c>
      <c r="J482">
        <v>91.1</v>
      </c>
      <c r="K482">
        <v>72</v>
      </c>
      <c r="S482" s="1">
        <v>78</v>
      </c>
      <c r="T482" s="1">
        <v>1</v>
      </c>
      <c r="U482" s="1">
        <v>4</v>
      </c>
      <c r="V482" s="1">
        <v>6</v>
      </c>
      <c r="W482">
        <f t="shared" si="71"/>
        <v>1</v>
      </c>
      <c r="X482">
        <f t="shared" si="72"/>
        <v>16</v>
      </c>
      <c r="Y482">
        <f t="shared" si="73"/>
        <v>36</v>
      </c>
      <c r="Z482">
        <f t="shared" si="74"/>
        <v>4</v>
      </c>
      <c r="AA482">
        <f t="shared" si="75"/>
        <v>6</v>
      </c>
      <c r="AB482">
        <f t="shared" si="76"/>
        <v>24</v>
      </c>
      <c r="AC482">
        <f t="shared" si="77"/>
        <v>2141.988228123339</v>
      </c>
    </row>
    <row r="483" spans="1:29" x14ac:dyDescent="0.2">
      <c r="A483">
        <v>457</v>
      </c>
      <c r="B483">
        <v>38.376108677294873</v>
      </c>
      <c r="C483">
        <v>33.623891322705127</v>
      </c>
      <c r="D483">
        <f t="shared" si="78"/>
        <v>33.623891322705127</v>
      </c>
      <c r="E483">
        <f>D483/'Goods review'!B458</f>
        <v>0.46699849059312676</v>
      </c>
      <c r="F483">
        <f t="shared" si="79"/>
        <v>1130.5660676810851</v>
      </c>
      <c r="G483">
        <f t="shared" si="80"/>
        <v>222.55505864870548</v>
      </c>
      <c r="J483">
        <v>91.3</v>
      </c>
      <c r="K483">
        <v>72</v>
      </c>
      <c r="S483" s="1">
        <v>78</v>
      </c>
      <c r="T483" s="1">
        <v>0</v>
      </c>
      <c r="U483" s="1">
        <v>9</v>
      </c>
      <c r="V483" s="1">
        <v>10</v>
      </c>
      <c r="W483">
        <f t="shared" si="71"/>
        <v>0</v>
      </c>
      <c r="X483">
        <f t="shared" si="72"/>
        <v>81</v>
      </c>
      <c r="Y483">
        <f t="shared" si="73"/>
        <v>100</v>
      </c>
      <c r="Z483">
        <f t="shared" si="74"/>
        <v>0</v>
      </c>
      <c r="AA483">
        <f t="shared" si="75"/>
        <v>0</v>
      </c>
      <c r="AB483">
        <f t="shared" si="76"/>
        <v>90</v>
      </c>
      <c r="AC483">
        <f t="shared" si="77"/>
        <v>1159.1692196729239</v>
      </c>
    </row>
    <row r="484" spans="1:29" x14ac:dyDescent="0.2">
      <c r="A484">
        <v>458</v>
      </c>
      <c r="B484">
        <v>32.149891079826283</v>
      </c>
      <c r="C484">
        <v>40.850108920173717</v>
      </c>
      <c r="D484">
        <f t="shared" si="78"/>
        <v>40.850108920173717</v>
      </c>
      <c r="E484">
        <f>D484/'Goods review'!B459</f>
        <v>0.55959053315306462</v>
      </c>
      <c r="F484">
        <f t="shared" si="79"/>
        <v>1668.7313987900563</v>
      </c>
      <c r="G484">
        <f t="shared" si="80"/>
        <v>52.218220765964723</v>
      </c>
      <c r="J484">
        <v>91.5</v>
      </c>
      <c r="K484">
        <v>73</v>
      </c>
      <c r="S484" s="1">
        <v>78</v>
      </c>
      <c r="T484" s="1">
        <v>1</v>
      </c>
      <c r="U484" s="1">
        <v>10</v>
      </c>
      <c r="V484" s="1">
        <v>7</v>
      </c>
      <c r="W484">
        <f t="shared" si="71"/>
        <v>1</v>
      </c>
      <c r="X484">
        <f t="shared" si="72"/>
        <v>100</v>
      </c>
      <c r="Y484">
        <f t="shared" si="73"/>
        <v>49</v>
      </c>
      <c r="Z484">
        <f t="shared" si="74"/>
        <v>10</v>
      </c>
      <c r="AA484">
        <f t="shared" si="75"/>
        <v>7</v>
      </c>
      <c r="AB484">
        <f t="shared" si="76"/>
        <v>70</v>
      </c>
      <c r="AC484">
        <f t="shared" si="77"/>
        <v>1115.4046102573545</v>
      </c>
    </row>
    <row r="485" spans="1:29" x14ac:dyDescent="0.2">
      <c r="A485">
        <v>459</v>
      </c>
      <c r="B485">
        <v>37.513089147218857</v>
      </c>
      <c r="C485">
        <v>35.486910852781143</v>
      </c>
      <c r="D485">
        <f t="shared" si="78"/>
        <v>35.486910852781143</v>
      </c>
      <c r="E485">
        <f>D485/'Goods review'!B460</f>
        <v>0.48612206647645401</v>
      </c>
      <c r="F485">
        <f t="shared" si="79"/>
        <v>1259.3208418732361</v>
      </c>
      <c r="G485">
        <f t="shared" si="80"/>
        <v>28.763893510083438</v>
      </c>
      <c r="J485">
        <v>91.7</v>
      </c>
      <c r="K485">
        <v>73</v>
      </c>
      <c r="S485" s="1">
        <v>79</v>
      </c>
      <c r="T485" s="1">
        <v>1</v>
      </c>
      <c r="U485" s="1">
        <v>4</v>
      </c>
      <c r="V485" s="1">
        <v>10</v>
      </c>
      <c r="W485">
        <f t="shared" si="71"/>
        <v>1</v>
      </c>
      <c r="X485">
        <f t="shared" si="72"/>
        <v>16</v>
      </c>
      <c r="Y485">
        <f t="shared" si="73"/>
        <v>100</v>
      </c>
      <c r="Z485">
        <f t="shared" si="74"/>
        <v>4</v>
      </c>
      <c r="AA485">
        <f t="shared" si="75"/>
        <v>10</v>
      </c>
      <c r="AB485">
        <f t="shared" si="76"/>
        <v>40</v>
      </c>
      <c r="AC485">
        <f t="shared" si="77"/>
        <v>1273.9333564459218</v>
      </c>
    </row>
    <row r="486" spans="1:29" x14ac:dyDescent="0.2">
      <c r="A486">
        <v>460</v>
      </c>
      <c r="B486">
        <v>40.841952828472159</v>
      </c>
      <c r="C486">
        <v>32.158047171527841</v>
      </c>
      <c r="D486">
        <f t="shared" si="78"/>
        <v>32.158047171527841</v>
      </c>
      <c r="E486">
        <f>D486/'Goods review'!B461</f>
        <v>0.44052119413051838</v>
      </c>
      <c r="F486">
        <f t="shared" si="79"/>
        <v>1034.1399978862098</v>
      </c>
      <c r="G486">
        <f t="shared" si="80"/>
        <v>11.081333408367291</v>
      </c>
      <c r="J486">
        <v>91.9</v>
      </c>
      <c r="K486">
        <v>73</v>
      </c>
      <c r="S486" s="1">
        <v>79</v>
      </c>
      <c r="T486" s="1">
        <v>1</v>
      </c>
      <c r="U486" s="1">
        <v>10</v>
      </c>
      <c r="V486" s="1">
        <v>10</v>
      </c>
      <c r="W486">
        <f t="shared" si="71"/>
        <v>1</v>
      </c>
      <c r="X486">
        <f t="shared" si="72"/>
        <v>100</v>
      </c>
      <c r="Y486">
        <f t="shared" si="73"/>
        <v>100</v>
      </c>
      <c r="Z486">
        <f t="shared" si="74"/>
        <v>10</v>
      </c>
      <c r="AA486">
        <f t="shared" si="75"/>
        <v>10</v>
      </c>
      <c r="AB486">
        <f t="shared" si="76"/>
        <v>100</v>
      </c>
      <c r="AC486">
        <f t="shared" si="77"/>
        <v>660.77848709104114</v>
      </c>
    </row>
    <row r="487" spans="1:29" x14ac:dyDescent="0.2">
      <c r="A487">
        <v>461</v>
      </c>
      <c r="B487">
        <v>34.829854214108877</v>
      </c>
      <c r="C487">
        <v>38.170145785891123</v>
      </c>
      <c r="D487">
        <f t="shared" si="78"/>
        <v>38.170145785891123</v>
      </c>
      <c r="E487">
        <f>D487/'Goods review'!B462</f>
        <v>0.52287870939576875</v>
      </c>
      <c r="F487">
        <f t="shared" si="79"/>
        <v>1456.9600293161818</v>
      </c>
      <c r="G487">
        <f t="shared" si="80"/>
        <v>36.145329748828892</v>
      </c>
      <c r="J487">
        <v>92.1</v>
      </c>
      <c r="K487">
        <v>73</v>
      </c>
      <c r="S487" s="1">
        <v>79</v>
      </c>
      <c r="T487" s="1">
        <v>0</v>
      </c>
      <c r="U487" s="1">
        <v>10</v>
      </c>
      <c r="V487" s="1">
        <v>8</v>
      </c>
      <c r="W487">
        <f t="shared" si="71"/>
        <v>0</v>
      </c>
      <c r="X487">
        <f t="shared" si="72"/>
        <v>100</v>
      </c>
      <c r="Y487">
        <f t="shared" si="73"/>
        <v>64</v>
      </c>
      <c r="Z487">
        <f t="shared" si="74"/>
        <v>0</v>
      </c>
      <c r="AA487">
        <f t="shared" si="75"/>
        <v>0</v>
      </c>
      <c r="AB487">
        <f t="shared" si="76"/>
        <v>80</v>
      </c>
      <c r="AC487">
        <f t="shared" si="77"/>
        <v>1534.8255966087522</v>
      </c>
    </row>
    <row r="488" spans="1:29" x14ac:dyDescent="0.2">
      <c r="A488">
        <v>462</v>
      </c>
      <c r="B488">
        <v>53.29438802340934</v>
      </c>
      <c r="C488">
        <v>20.70561197659066</v>
      </c>
      <c r="D488">
        <f t="shared" si="78"/>
        <v>20.70561197659066</v>
      </c>
      <c r="E488">
        <f>D488/'Goods review'!B463</f>
        <v>0.27980556725122513</v>
      </c>
      <c r="F488">
        <f t="shared" si="79"/>
        <v>428.7223673251346</v>
      </c>
      <c r="G488">
        <f t="shared" si="80"/>
        <v>305.00994117619894</v>
      </c>
      <c r="J488">
        <v>92.3</v>
      </c>
      <c r="K488">
        <v>74</v>
      </c>
      <c r="S488" s="1">
        <v>79</v>
      </c>
      <c r="T488" s="1">
        <v>1</v>
      </c>
      <c r="U488" s="1">
        <v>2</v>
      </c>
      <c r="V488" s="1">
        <v>7</v>
      </c>
      <c r="W488">
        <f t="shared" si="71"/>
        <v>1</v>
      </c>
      <c r="X488">
        <f t="shared" si="72"/>
        <v>4</v>
      </c>
      <c r="Y488">
        <f t="shared" si="73"/>
        <v>49</v>
      </c>
      <c r="Z488">
        <f t="shared" si="74"/>
        <v>2</v>
      </c>
      <c r="AA488">
        <f t="shared" si="75"/>
        <v>7</v>
      </c>
      <c r="AB488">
        <f t="shared" si="76"/>
        <v>14</v>
      </c>
      <c r="AC488">
        <f t="shared" si="77"/>
        <v>2276.5426265100314</v>
      </c>
    </row>
    <row r="489" spans="1:29" x14ac:dyDescent="0.2">
      <c r="A489">
        <v>463</v>
      </c>
      <c r="B489">
        <v>47.499680190978758</v>
      </c>
      <c r="C489">
        <v>26.500319809021242</v>
      </c>
      <c r="D489">
        <f t="shared" si="78"/>
        <v>26.500319809021242</v>
      </c>
      <c r="E489">
        <f>D489/'Goods review'!B464</f>
        <v>0.35811242985163838</v>
      </c>
      <c r="F489">
        <f t="shared" si="79"/>
        <v>702.26694998040364</v>
      </c>
      <c r="G489">
        <f t="shared" si="80"/>
        <v>33.578638863232335</v>
      </c>
      <c r="J489">
        <v>92.5</v>
      </c>
      <c r="K489">
        <v>74</v>
      </c>
      <c r="S489" s="1">
        <v>79</v>
      </c>
      <c r="T489" s="1">
        <v>1</v>
      </c>
      <c r="U489" s="1">
        <v>6</v>
      </c>
      <c r="V489" s="1">
        <v>7</v>
      </c>
      <c r="W489">
        <f t="shared" si="71"/>
        <v>1</v>
      </c>
      <c r="X489">
        <f t="shared" si="72"/>
        <v>36</v>
      </c>
      <c r="Y489">
        <f t="shared" si="73"/>
        <v>49</v>
      </c>
      <c r="Z489">
        <f t="shared" si="74"/>
        <v>6</v>
      </c>
      <c r="AA489">
        <f t="shared" si="75"/>
        <v>7</v>
      </c>
      <c r="AB489">
        <f t="shared" si="76"/>
        <v>42</v>
      </c>
      <c r="AC489">
        <f t="shared" si="77"/>
        <v>1685.5459584754601</v>
      </c>
    </row>
    <row r="490" spans="1:29" x14ac:dyDescent="0.2">
      <c r="A490">
        <v>464</v>
      </c>
      <c r="B490">
        <v>37.295698365286157</v>
      </c>
      <c r="C490">
        <v>36.704301634713843</v>
      </c>
      <c r="D490">
        <f t="shared" si="78"/>
        <v>36.704301634713843</v>
      </c>
      <c r="E490">
        <f>D490/'Goods review'!B465</f>
        <v>0.49600407614478165</v>
      </c>
      <c r="F490">
        <f t="shared" si="79"/>
        <v>1347.2057584920574</v>
      </c>
      <c r="G490">
        <f t="shared" si="80"/>
        <v>104.12124509906491</v>
      </c>
      <c r="J490">
        <v>92.7</v>
      </c>
      <c r="K490">
        <v>74</v>
      </c>
      <c r="S490" s="1">
        <v>79</v>
      </c>
      <c r="T490" s="1">
        <v>1</v>
      </c>
      <c r="U490" s="1">
        <v>6</v>
      </c>
      <c r="V490" s="1">
        <v>5</v>
      </c>
      <c r="W490">
        <f t="shared" si="71"/>
        <v>1</v>
      </c>
      <c r="X490">
        <f t="shared" si="72"/>
        <v>36</v>
      </c>
      <c r="Y490">
        <f t="shared" si="73"/>
        <v>25</v>
      </c>
      <c r="Z490">
        <f t="shared" si="74"/>
        <v>6</v>
      </c>
      <c r="AA490">
        <f t="shared" si="75"/>
        <v>5</v>
      </c>
      <c r="AB490">
        <f t="shared" si="76"/>
        <v>30</v>
      </c>
      <c r="AC490">
        <f t="shared" si="77"/>
        <v>2194.932705832141</v>
      </c>
    </row>
    <row r="491" spans="1:29" x14ac:dyDescent="0.2">
      <c r="A491">
        <v>465</v>
      </c>
      <c r="B491">
        <v>42.506384669098807</v>
      </c>
      <c r="C491">
        <v>31.493615330901193</v>
      </c>
      <c r="D491">
        <f t="shared" si="78"/>
        <v>31.493615330901193</v>
      </c>
      <c r="E491">
        <f>D491/'Goods review'!B466</f>
        <v>0.42558939636352966</v>
      </c>
      <c r="F491">
        <f t="shared" si="79"/>
        <v>991.84780661077468</v>
      </c>
      <c r="G491">
        <f t="shared" si="80"/>
        <v>27.151251756740741</v>
      </c>
      <c r="J491">
        <v>92.9</v>
      </c>
      <c r="K491">
        <v>74</v>
      </c>
      <c r="S491" s="1">
        <v>79</v>
      </c>
      <c r="T491" s="1">
        <v>0</v>
      </c>
      <c r="U491" s="1">
        <v>9</v>
      </c>
      <c r="V491" s="1">
        <v>10</v>
      </c>
      <c r="W491">
        <f t="shared" si="71"/>
        <v>0</v>
      </c>
      <c r="X491">
        <f t="shared" si="72"/>
        <v>81</v>
      </c>
      <c r="Y491">
        <f t="shared" si="73"/>
        <v>100</v>
      </c>
      <c r="Z491">
        <f t="shared" si="74"/>
        <v>0</v>
      </c>
      <c r="AA491">
        <f t="shared" si="75"/>
        <v>0</v>
      </c>
      <c r="AB491">
        <f t="shared" si="76"/>
        <v>90</v>
      </c>
      <c r="AC491">
        <f t="shared" si="77"/>
        <v>1228.2623682173382</v>
      </c>
    </row>
    <row r="492" spans="1:29" x14ac:dyDescent="0.2">
      <c r="A492">
        <v>466</v>
      </c>
      <c r="B492">
        <v>30.268068457266935</v>
      </c>
      <c r="C492">
        <v>44.731931542733065</v>
      </c>
      <c r="D492">
        <f t="shared" si="78"/>
        <v>44.731931542733065</v>
      </c>
      <c r="E492">
        <f>D492/'Goods review'!B467</f>
        <v>0.59642575390310748</v>
      </c>
      <c r="F492">
        <f t="shared" si="79"/>
        <v>2000.9456995437574</v>
      </c>
      <c r="G492">
        <f t="shared" si="80"/>
        <v>175.25301612445057</v>
      </c>
      <c r="J492">
        <v>93.1</v>
      </c>
      <c r="K492">
        <v>75</v>
      </c>
      <c r="S492" s="1">
        <v>79</v>
      </c>
      <c r="T492" s="1">
        <v>1</v>
      </c>
      <c r="U492" s="1">
        <v>7</v>
      </c>
      <c r="V492" s="1">
        <v>8</v>
      </c>
      <c r="W492">
        <f t="shared" si="71"/>
        <v>1</v>
      </c>
      <c r="X492">
        <f t="shared" si="72"/>
        <v>49</v>
      </c>
      <c r="Y492">
        <f t="shared" si="73"/>
        <v>64</v>
      </c>
      <c r="Z492">
        <f t="shared" si="74"/>
        <v>7</v>
      </c>
      <c r="AA492">
        <f t="shared" si="75"/>
        <v>8</v>
      </c>
      <c r="AB492">
        <f t="shared" si="76"/>
        <v>56</v>
      </c>
      <c r="AC492">
        <f t="shared" si="77"/>
        <v>1331.7839599197866</v>
      </c>
    </row>
    <row r="493" spans="1:29" x14ac:dyDescent="0.2">
      <c r="A493">
        <v>467</v>
      </c>
      <c r="B493">
        <v>29.035146381678295</v>
      </c>
      <c r="C493">
        <v>45.964853618321705</v>
      </c>
      <c r="D493">
        <f t="shared" si="78"/>
        <v>45.964853618321705</v>
      </c>
      <c r="E493">
        <f>D493/'Goods review'!B468</f>
        <v>0.61286471491095607</v>
      </c>
      <c r="F493">
        <f t="shared" si="79"/>
        <v>2112.7677681537421</v>
      </c>
      <c r="G493">
        <f t="shared" si="80"/>
        <v>1.5200968444737992</v>
      </c>
      <c r="J493">
        <v>93.3</v>
      </c>
      <c r="K493">
        <v>75</v>
      </c>
      <c r="S493" s="1">
        <v>80</v>
      </c>
      <c r="T493" s="1">
        <v>0</v>
      </c>
      <c r="U493" s="1">
        <v>7</v>
      </c>
      <c r="V493" s="1">
        <v>9</v>
      </c>
      <c r="W493">
        <f t="shared" si="71"/>
        <v>0</v>
      </c>
      <c r="X493">
        <f t="shared" si="72"/>
        <v>49</v>
      </c>
      <c r="Y493">
        <f t="shared" si="73"/>
        <v>81</v>
      </c>
      <c r="Z493">
        <f t="shared" si="74"/>
        <v>0</v>
      </c>
      <c r="AA493">
        <f t="shared" si="75"/>
        <v>0</v>
      </c>
      <c r="AB493">
        <f t="shared" si="76"/>
        <v>63</v>
      </c>
      <c r="AC493">
        <f t="shared" si="77"/>
        <v>1786.9889324569308</v>
      </c>
    </row>
    <row r="494" spans="1:29" x14ac:dyDescent="0.2">
      <c r="A494">
        <v>468</v>
      </c>
      <c r="B494">
        <v>43.307796979649439</v>
      </c>
      <c r="C494">
        <v>31.692203020350561</v>
      </c>
      <c r="D494">
        <f t="shared" si="78"/>
        <v>31.692203020350561</v>
      </c>
      <c r="E494">
        <f>D494/'Goods review'!B469</f>
        <v>0.42256270693800746</v>
      </c>
      <c r="F494">
        <f t="shared" si="79"/>
        <v>1004.3957322831172</v>
      </c>
      <c r="G494">
        <f t="shared" si="80"/>
        <v>203.70855509176604</v>
      </c>
      <c r="J494">
        <v>93.5</v>
      </c>
      <c r="K494">
        <v>75</v>
      </c>
      <c r="S494" s="1">
        <v>80</v>
      </c>
      <c r="T494" s="1">
        <v>0</v>
      </c>
      <c r="U494" s="1">
        <v>6</v>
      </c>
      <c r="V494" s="1">
        <v>9</v>
      </c>
      <c r="W494">
        <f t="shared" si="71"/>
        <v>0</v>
      </c>
      <c r="X494">
        <f t="shared" si="72"/>
        <v>36</v>
      </c>
      <c r="Y494">
        <f t="shared" si="73"/>
        <v>81</v>
      </c>
      <c r="Z494">
        <f t="shared" si="74"/>
        <v>0</v>
      </c>
      <c r="AA494">
        <f t="shared" si="75"/>
        <v>0</v>
      </c>
      <c r="AB494">
        <f t="shared" si="76"/>
        <v>54</v>
      </c>
      <c r="AC494">
        <f t="shared" si="77"/>
        <v>1930.4796273691668</v>
      </c>
    </row>
    <row r="495" spans="1:29" x14ac:dyDescent="0.2">
      <c r="A495">
        <v>469</v>
      </c>
      <c r="B495">
        <v>37.944598912256865</v>
      </c>
      <c r="C495">
        <v>37.055401087743135</v>
      </c>
      <c r="D495">
        <f t="shared" si="78"/>
        <v>37.055401087743135</v>
      </c>
      <c r="E495">
        <f>D495/'Goods review'!B470</f>
        <v>0.49407201450324179</v>
      </c>
      <c r="F495">
        <f t="shared" si="79"/>
        <v>1373.1027497735151</v>
      </c>
      <c r="G495">
        <f t="shared" si="80"/>
        <v>28.763893510083438</v>
      </c>
      <c r="J495">
        <v>93.7</v>
      </c>
      <c r="K495">
        <v>75</v>
      </c>
      <c r="S495" s="1">
        <v>80</v>
      </c>
      <c r="T495" s="1">
        <v>1</v>
      </c>
      <c r="U495" s="1">
        <v>5</v>
      </c>
      <c r="V495" s="1">
        <v>4</v>
      </c>
      <c r="W495">
        <f t="shared" si="71"/>
        <v>1</v>
      </c>
      <c r="X495">
        <f t="shared" si="72"/>
        <v>25</v>
      </c>
      <c r="Y495">
        <f t="shared" si="73"/>
        <v>16</v>
      </c>
      <c r="Z495">
        <f t="shared" si="74"/>
        <v>5</v>
      </c>
      <c r="AA495">
        <f t="shared" si="75"/>
        <v>4</v>
      </c>
      <c r="AB495">
        <f t="shared" si="76"/>
        <v>20</v>
      </c>
      <c r="AC495">
        <f t="shared" si="77"/>
        <v>2747.0067036345827</v>
      </c>
    </row>
    <row r="496" spans="1:29" x14ac:dyDescent="0.2">
      <c r="A496">
        <v>470</v>
      </c>
      <c r="B496">
        <v>41.056071811577468</v>
      </c>
      <c r="C496">
        <v>33.943928188422532</v>
      </c>
      <c r="D496">
        <f t="shared" si="78"/>
        <v>33.943928188422532</v>
      </c>
      <c r="E496">
        <f>D496/'Goods review'!B471</f>
        <v>0.45258570917896712</v>
      </c>
      <c r="F496">
        <f t="shared" si="79"/>
        <v>1152.1902608607859</v>
      </c>
      <c r="G496">
        <f t="shared" si="80"/>
        <v>9.681263603206558</v>
      </c>
      <c r="J496">
        <v>93.9</v>
      </c>
      <c r="K496">
        <v>75</v>
      </c>
      <c r="S496" s="1">
        <v>80</v>
      </c>
      <c r="T496" s="1">
        <v>1</v>
      </c>
      <c r="U496" s="1">
        <v>8</v>
      </c>
      <c r="V496" s="1">
        <v>10</v>
      </c>
      <c r="W496">
        <f t="shared" si="71"/>
        <v>1</v>
      </c>
      <c r="X496">
        <f t="shared" si="72"/>
        <v>64</v>
      </c>
      <c r="Y496">
        <f t="shared" si="73"/>
        <v>100</v>
      </c>
      <c r="Z496">
        <f t="shared" si="74"/>
        <v>8</v>
      </c>
      <c r="AA496">
        <f t="shared" si="75"/>
        <v>10</v>
      </c>
      <c r="AB496">
        <f t="shared" si="76"/>
        <v>80</v>
      </c>
      <c r="AC496">
        <f t="shared" si="77"/>
        <v>902.0697280416216</v>
      </c>
    </row>
    <row r="497" spans="1:29" x14ac:dyDescent="0.2">
      <c r="A497">
        <v>471</v>
      </c>
      <c r="B497">
        <v>53.29438802340934</v>
      </c>
      <c r="C497">
        <v>21.70561197659066</v>
      </c>
      <c r="D497">
        <f t="shared" si="78"/>
        <v>21.70561197659066</v>
      </c>
      <c r="E497">
        <f>D497/'Goods review'!B472</f>
        <v>0.28940815968787548</v>
      </c>
      <c r="F497">
        <f t="shared" si="79"/>
        <v>471.13359127831592</v>
      </c>
      <c r="G497">
        <f t="shared" si="80"/>
        <v>149.77638370078682</v>
      </c>
      <c r="J497">
        <v>94.1</v>
      </c>
      <c r="K497">
        <v>75</v>
      </c>
      <c r="S497" s="1">
        <v>80</v>
      </c>
      <c r="T497" s="1">
        <v>0</v>
      </c>
      <c r="U497" s="1">
        <v>7</v>
      </c>
      <c r="V497" s="1">
        <v>10</v>
      </c>
      <c r="W497">
        <f t="shared" si="71"/>
        <v>0</v>
      </c>
      <c r="X497">
        <f t="shared" si="72"/>
        <v>49</v>
      </c>
      <c r="Y497">
        <f t="shared" si="73"/>
        <v>100</v>
      </c>
      <c r="Z497">
        <f t="shared" si="74"/>
        <v>0</v>
      </c>
      <c r="AA497">
        <f t="shared" si="75"/>
        <v>0</v>
      </c>
      <c r="AB497">
        <f t="shared" si="76"/>
        <v>70</v>
      </c>
      <c r="AC497">
        <f t="shared" si="77"/>
        <v>1550.4251140268209</v>
      </c>
    </row>
    <row r="498" spans="1:29" x14ac:dyDescent="0.2">
      <c r="A498">
        <v>472</v>
      </c>
      <c r="B498">
        <v>35.04724499604157</v>
      </c>
      <c r="C498">
        <v>39.95275500395843</v>
      </c>
      <c r="D498">
        <f t="shared" si="78"/>
        <v>39.95275500395843</v>
      </c>
      <c r="E498">
        <f>D498/'Goods review'!B473</f>
        <v>0.53270340005277905</v>
      </c>
      <c r="F498">
        <f t="shared" si="79"/>
        <v>1596.2226324063254</v>
      </c>
      <c r="G498">
        <f t="shared" si="80"/>
        <v>332.9582286612162</v>
      </c>
      <c r="J498">
        <v>94.3</v>
      </c>
      <c r="K498">
        <v>75</v>
      </c>
      <c r="S498" s="1">
        <v>80</v>
      </c>
      <c r="T498" s="1">
        <v>1</v>
      </c>
      <c r="U498" s="1">
        <v>8</v>
      </c>
      <c r="V498" s="1">
        <v>10</v>
      </c>
      <c r="W498">
        <f t="shared" si="71"/>
        <v>1</v>
      </c>
      <c r="X498">
        <f t="shared" si="72"/>
        <v>64</v>
      </c>
      <c r="Y498">
        <f t="shared" si="73"/>
        <v>100</v>
      </c>
      <c r="Z498">
        <f t="shared" si="74"/>
        <v>8</v>
      </c>
      <c r="AA498">
        <f t="shared" si="75"/>
        <v>10</v>
      </c>
      <c r="AB498">
        <f t="shared" si="76"/>
        <v>80</v>
      </c>
      <c r="AC498">
        <f t="shared" si="77"/>
        <v>902.0697280416216</v>
      </c>
    </row>
    <row r="499" spans="1:29" x14ac:dyDescent="0.2">
      <c r="A499">
        <v>473</v>
      </c>
      <c r="B499">
        <v>38.960130205912805</v>
      </c>
      <c r="C499">
        <v>37.039869794087195</v>
      </c>
      <c r="D499">
        <f t="shared" si="78"/>
        <v>37.039869794087195</v>
      </c>
      <c r="E499">
        <f>D499/'Goods review'!B474</f>
        <v>0.48736670781693681</v>
      </c>
      <c r="F499">
        <f t="shared" si="79"/>
        <v>1371.9519543629331</v>
      </c>
      <c r="G499">
        <f t="shared" si="80"/>
        <v>8.4849002458865854</v>
      </c>
      <c r="J499">
        <v>94.5</v>
      </c>
      <c r="K499">
        <v>76</v>
      </c>
      <c r="S499" s="1">
        <v>80</v>
      </c>
      <c r="T499" s="1">
        <v>1</v>
      </c>
      <c r="U499" s="1">
        <v>8</v>
      </c>
      <c r="V499" s="1">
        <v>10</v>
      </c>
      <c r="W499">
        <f t="shared" si="71"/>
        <v>1</v>
      </c>
      <c r="X499">
        <f t="shared" si="72"/>
        <v>64</v>
      </c>
      <c r="Y499">
        <f t="shared" si="73"/>
        <v>100</v>
      </c>
      <c r="Z499">
        <f t="shared" si="74"/>
        <v>8</v>
      </c>
      <c r="AA499">
        <f t="shared" si="75"/>
        <v>10</v>
      </c>
      <c r="AB499">
        <f t="shared" si="76"/>
        <v>80</v>
      </c>
      <c r="AC499">
        <f t="shared" si="77"/>
        <v>902.0697280416216</v>
      </c>
    </row>
    <row r="500" spans="1:29" x14ac:dyDescent="0.2">
      <c r="A500">
        <v>474</v>
      </c>
      <c r="B500">
        <v>41.27346259351016</v>
      </c>
      <c r="C500">
        <v>34.72653740648984</v>
      </c>
      <c r="D500">
        <f t="shared" si="78"/>
        <v>34.72653740648984</v>
      </c>
      <c r="E500">
        <f>D500/'Goods review'!B475</f>
        <v>0.45692812376960318</v>
      </c>
      <c r="F500">
        <f t="shared" si="79"/>
        <v>1205.9324002443382</v>
      </c>
      <c r="G500">
        <f t="shared" si="80"/>
        <v>5.3515067355068835</v>
      </c>
      <c r="J500">
        <v>94.7</v>
      </c>
      <c r="K500">
        <v>76</v>
      </c>
      <c r="S500" s="1">
        <v>80</v>
      </c>
      <c r="T500" s="1">
        <v>1</v>
      </c>
      <c r="U500" s="1">
        <v>7</v>
      </c>
      <c r="V500" s="1">
        <v>7</v>
      </c>
      <c r="W500">
        <f t="shared" si="71"/>
        <v>1</v>
      </c>
      <c r="X500">
        <f t="shared" si="72"/>
        <v>49</v>
      </c>
      <c r="Y500">
        <f t="shared" si="73"/>
        <v>49</v>
      </c>
      <c r="Z500">
        <f t="shared" si="74"/>
        <v>7</v>
      </c>
      <c r="AA500">
        <f t="shared" si="75"/>
        <v>7</v>
      </c>
      <c r="AB500">
        <f t="shared" si="76"/>
        <v>49</v>
      </c>
      <c r="AC500">
        <f t="shared" si="77"/>
        <v>1631.4303967215099</v>
      </c>
    </row>
    <row r="501" spans="1:29" x14ac:dyDescent="0.2">
      <c r="A501">
        <v>475</v>
      </c>
      <c r="B501">
        <v>53.29438802340934</v>
      </c>
      <c r="C501">
        <v>22.70561197659066</v>
      </c>
      <c r="D501">
        <f t="shared" si="78"/>
        <v>22.70561197659066</v>
      </c>
      <c r="E501">
        <f>D501/'Goods review'!B476</f>
        <v>0.29875805232356134</v>
      </c>
      <c r="F501">
        <f t="shared" si="79"/>
        <v>515.54481523149718</v>
      </c>
      <c r="G501">
        <f t="shared" si="80"/>
        <v>144.50264819119678</v>
      </c>
      <c r="J501">
        <v>94.9</v>
      </c>
      <c r="K501">
        <v>76</v>
      </c>
      <c r="S501" s="1">
        <v>80</v>
      </c>
      <c r="T501" s="1">
        <v>1</v>
      </c>
      <c r="U501" s="1">
        <v>9</v>
      </c>
      <c r="V501" s="1">
        <v>10</v>
      </c>
      <c r="W501">
        <f t="shared" si="71"/>
        <v>1</v>
      </c>
      <c r="X501">
        <f t="shared" si="72"/>
        <v>81</v>
      </c>
      <c r="Y501">
        <f t="shared" si="73"/>
        <v>100</v>
      </c>
      <c r="Z501">
        <f t="shared" si="74"/>
        <v>9</v>
      </c>
      <c r="AA501">
        <f t="shared" si="75"/>
        <v>10</v>
      </c>
      <c r="AB501">
        <f t="shared" si="76"/>
        <v>90</v>
      </c>
      <c r="AC501">
        <f t="shared" si="77"/>
        <v>804.85938619083004</v>
      </c>
    </row>
    <row r="502" spans="1:29" x14ac:dyDescent="0.2">
      <c r="A502">
        <v>476</v>
      </c>
      <c r="B502">
        <v>49.965524342156037</v>
      </c>
      <c r="C502">
        <v>26.034475657843963</v>
      </c>
      <c r="D502">
        <f t="shared" si="78"/>
        <v>26.034475657843963</v>
      </c>
      <c r="E502">
        <f>D502/'Goods review'!B477</f>
        <v>0.34255889023478897</v>
      </c>
      <c r="F502">
        <f t="shared" si="79"/>
        <v>677.79392277886984</v>
      </c>
      <c r="G502">
        <f t="shared" si="80"/>
        <v>11.081333408367291</v>
      </c>
      <c r="J502">
        <v>95.1</v>
      </c>
      <c r="K502">
        <v>76</v>
      </c>
    </row>
    <row r="503" spans="1:29" x14ac:dyDescent="0.2">
      <c r="A503">
        <v>477</v>
      </c>
      <c r="B503">
        <v>32.149891079826283</v>
      </c>
      <c r="C503">
        <v>44.850108920173717</v>
      </c>
      <c r="D503">
        <f t="shared" si="78"/>
        <v>44.850108920173717</v>
      </c>
      <c r="E503">
        <f>D503/'Goods review'!B478</f>
        <v>0.5824689470152431</v>
      </c>
      <c r="F503">
        <f t="shared" si="79"/>
        <v>2011.532270151446</v>
      </c>
      <c r="G503">
        <f t="shared" si="80"/>
        <v>354.02805506248984</v>
      </c>
      <c r="J503">
        <v>95.3</v>
      </c>
      <c r="K503">
        <v>77</v>
      </c>
    </row>
    <row r="504" spans="1:29" x14ac:dyDescent="0.2">
      <c r="A504">
        <v>478</v>
      </c>
      <c r="B504">
        <v>38.960130205912805</v>
      </c>
      <c r="C504">
        <v>39.039869794087195</v>
      </c>
      <c r="D504">
        <f t="shared" si="78"/>
        <v>39.039869794087195</v>
      </c>
      <c r="E504">
        <f>D504/'Goods review'!B479</f>
        <v>0.50051115120624612</v>
      </c>
      <c r="F504">
        <f t="shared" si="79"/>
        <v>1524.1114335392817</v>
      </c>
      <c r="G504">
        <f t="shared" si="80"/>
        <v>33.758878702306667</v>
      </c>
      <c r="J504">
        <v>95.5</v>
      </c>
      <c r="K504">
        <v>78</v>
      </c>
    </row>
    <row r="505" spans="1:29" x14ac:dyDescent="0.2">
      <c r="A505">
        <v>479</v>
      </c>
      <c r="B505">
        <v>19.480065102956402</v>
      </c>
      <c r="C505">
        <v>58.519934897043598</v>
      </c>
      <c r="D505">
        <f t="shared" si="78"/>
        <v>58.519934897043598</v>
      </c>
      <c r="E505">
        <f>D505/'Goods review'!B480</f>
        <v>0.75025557560312306</v>
      </c>
      <c r="F505">
        <f t="shared" si="79"/>
        <v>3424.5827803542211</v>
      </c>
      <c r="G505">
        <f t="shared" si="80"/>
        <v>379.47293641541984</v>
      </c>
      <c r="J505">
        <v>95.7</v>
      </c>
      <c r="K505">
        <v>78</v>
      </c>
    </row>
    <row r="506" spans="1:29" x14ac:dyDescent="0.2">
      <c r="A506">
        <v>480</v>
      </c>
      <c r="B506">
        <v>47.499680190978758</v>
      </c>
      <c r="C506">
        <v>30.500319809021242</v>
      </c>
      <c r="D506">
        <f t="shared" si="78"/>
        <v>30.500319809021242</v>
      </c>
      <c r="E506">
        <f>D506/'Goods review'!B481</f>
        <v>0.39102974114129796</v>
      </c>
      <c r="F506">
        <f t="shared" si="79"/>
        <v>930.26950845257363</v>
      </c>
      <c r="G506">
        <f t="shared" si="80"/>
        <v>785.09882968093007</v>
      </c>
      <c r="J506">
        <v>95.9</v>
      </c>
      <c r="K506">
        <v>78</v>
      </c>
    </row>
    <row r="507" spans="1:29" x14ac:dyDescent="0.2">
      <c r="A507">
        <v>481</v>
      </c>
      <c r="B507">
        <v>31.718381314788274</v>
      </c>
      <c r="C507">
        <v>46.281618685211726</v>
      </c>
      <c r="D507">
        <f t="shared" si="78"/>
        <v>46.281618685211726</v>
      </c>
      <c r="E507">
        <f>D507/'Goods review'!B482</f>
        <v>0.59335408570784265</v>
      </c>
      <c r="F507">
        <f t="shared" si="79"/>
        <v>2141.988228123339</v>
      </c>
      <c r="G507">
        <f t="shared" si="80"/>
        <v>249.04939421965102</v>
      </c>
      <c r="J507">
        <v>96.1</v>
      </c>
      <c r="K507">
        <v>78</v>
      </c>
    </row>
    <row r="508" spans="1:29" x14ac:dyDescent="0.2">
      <c r="A508">
        <v>482</v>
      </c>
      <c r="B508">
        <v>43.953425727792762</v>
      </c>
      <c r="C508">
        <v>34.046574272207238</v>
      </c>
      <c r="D508">
        <f t="shared" si="78"/>
        <v>34.046574272207238</v>
      </c>
      <c r="E508">
        <f>D508/'Goods review'!B483</f>
        <v>0.43649454195137483</v>
      </c>
      <c r="F508">
        <f t="shared" si="79"/>
        <v>1159.1692196729239</v>
      </c>
      <c r="G508">
        <f t="shared" si="80"/>
        <v>149.69631178819233</v>
      </c>
      <c r="J508">
        <v>96.3</v>
      </c>
      <c r="K508">
        <v>78</v>
      </c>
    </row>
    <row r="509" spans="1:29" x14ac:dyDescent="0.2">
      <c r="A509">
        <v>483</v>
      </c>
      <c r="B509">
        <v>44.60232627476347</v>
      </c>
      <c r="C509">
        <v>33.39767372523653</v>
      </c>
      <c r="D509">
        <f t="shared" si="78"/>
        <v>33.39767372523653</v>
      </c>
      <c r="E509">
        <f>D509/'Goods review'!B484</f>
        <v>0.42817530416969912</v>
      </c>
      <c r="F509">
        <f t="shared" si="79"/>
        <v>1115.4046102573545</v>
      </c>
      <c r="G509">
        <f t="shared" si="80"/>
        <v>0.42107191985888415</v>
      </c>
      <c r="J509">
        <v>96.5</v>
      </c>
      <c r="K509">
        <v>78</v>
      </c>
    </row>
    <row r="510" spans="1:29" x14ac:dyDescent="0.2">
      <c r="A510">
        <v>484</v>
      </c>
      <c r="B510">
        <v>43.307796979649439</v>
      </c>
      <c r="C510">
        <v>35.692203020350561</v>
      </c>
      <c r="D510">
        <f t="shared" si="78"/>
        <v>35.692203020350561</v>
      </c>
      <c r="E510">
        <f>D510/'Goods review'!B485</f>
        <v>0.45180003823228559</v>
      </c>
      <c r="F510">
        <f t="shared" si="79"/>
        <v>1273.9333564459218</v>
      </c>
      <c r="G510">
        <f t="shared" si="80"/>
        <v>5.2648646861364954</v>
      </c>
      <c r="J510">
        <v>96.7</v>
      </c>
      <c r="K510">
        <v>79</v>
      </c>
    </row>
    <row r="511" spans="1:29" x14ac:dyDescent="0.2">
      <c r="A511">
        <v>485</v>
      </c>
      <c r="B511">
        <v>53.29438802340934</v>
      </c>
      <c r="C511">
        <v>25.70561197659066</v>
      </c>
      <c r="D511">
        <f t="shared" si="78"/>
        <v>25.70561197659066</v>
      </c>
      <c r="E511">
        <f>D511/'Goods review'!B486</f>
        <v>0.3253874933745653</v>
      </c>
      <c r="F511">
        <f t="shared" si="79"/>
        <v>660.77848709104114</v>
      </c>
      <c r="G511">
        <f t="shared" si="80"/>
        <v>99.732000675305471</v>
      </c>
      <c r="J511">
        <v>96.9</v>
      </c>
      <c r="K511">
        <v>79</v>
      </c>
    </row>
    <row r="512" spans="1:29" x14ac:dyDescent="0.2">
      <c r="A512">
        <v>486</v>
      </c>
      <c r="B512">
        <v>39.823149735988828</v>
      </c>
      <c r="C512">
        <v>39.176850264011172</v>
      </c>
      <c r="D512">
        <f t="shared" si="78"/>
        <v>39.176850264011172</v>
      </c>
      <c r="E512">
        <f>D512/'Goods review'!B487</f>
        <v>0.49590949701279963</v>
      </c>
      <c r="F512">
        <f t="shared" si="79"/>
        <v>1534.8255966087522</v>
      </c>
      <c r="G512">
        <f t="shared" si="80"/>
        <v>181.47426099646432</v>
      </c>
      <c r="J512">
        <v>97.1</v>
      </c>
      <c r="K512">
        <v>79</v>
      </c>
    </row>
    <row r="513" spans="1:11" x14ac:dyDescent="0.2">
      <c r="A513">
        <v>487</v>
      </c>
      <c r="B513">
        <v>31.286871549750263</v>
      </c>
      <c r="C513">
        <v>47.713128450249741</v>
      </c>
      <c r="D513">
        <f t="shared" si="78"/>
        <v>47.713128450249741</v>
      </c>
      <c r="E513">
        <f>D513/'Goods review'!B488</f>
        <v>0.6039636512689841</v>
      </c>
      <c r="F513">
        <f t="shared" si="79"/>
        <v>2276.5426265100314</v>
      </c>
      <c r="G513">
        <f t="shared" si="80"/>
        <v>72.868045272852427</v>
      </c>
      <c r="J513">
        <v>97.3</v>
      </c>
      <c r="K513">
        <v>79</v>
      </c>
    </row>
    <row r="514" spans="1:11" x14ac:dyDescent="0.2">
      <c r="A514">
        <v>488</v>
      </c>
      <c r="B514">
        <v>37.944598912256865</v>
      </c>
      <c r="C514">
        <v>41.055401087743135</v>
      </c>
      <c r="D514">
        <f t="shared" si="78"/>
        <v>41.055401087743135</v>
      </c>
      <c r="E514">
        <f>D514/'Goods review'!B489</f>
        <v>0.5196886213638372</v>
      </c>
      <c r="F514">
        <f t="shared" si="79"/>
        <v>1685.5459584754601</v>
      </c>
      <c r="G514">
        <f t="shared" si="80"/>
        <v>44.325333633469164</v>
      </c>
      <c r="J514">
        <v>97.5</v>
      </c>
      <c r="K514">
        <v>79</v>
      </c>
    </row>
    <row r="515" spans="1:11" x14ac:dyDescent="0.2">
      <c r="A515">
        <v>489</v>
      </c>
      <c r="B515">
        <v>32.149891079826283</v>
      </c>
      <c r="C515">
        <v>46.850108920173717</v>
      </c>
      <c r="D515">
        <f t="shared" si="78"/>
        <v>46.850108920173717</v>
      </c>
      <c r="E515">
        <f>D515/'Goods review'!B490</f>
        <v>0.59303935341992042</v>
      </c>
      <c r="F515">
        <f t="shared" si="79"/>
        <v>2194.932705832141</v>
      </c>
      <c r="G515">
        <f t="shared" si="80"/>
        <v>33.578638863232335</v>
      </c>
      <c r="J515">
        <v>97.7</v>
      </c>
      <c r="K515">
        <v>79</v>
      </c>
    </row>
    <row r="516" spans="1:11" x14ac:dyDescent="0.2">
      <c r="A516">
        <v>490</v>
      </c>
      <c r="B516">
        <v>43.953425727792762</v>
      </c>
      <c r="C516">
        <v>35.046574272207238</v>
      </c>
      <c r="D516">
        <f t="shared" si="78"/>
        <v>35.046574272207238</v>
      </c>
      <c r="E516">
        <f>D516/'Goods review'!B491</f>
        <v>0.44362752243300302</v>
      </c>
      <c r="F516">
        <f t="shared" si="79"/>
        <v>1228.2623682173382</v>
      </c>
      <c r="G516">
        <f t="shared" si="80"/>
        <v>139.32343018574517</v>
      </c>
      <c r="J516">
        <v>97.9</v>
      </c>
      <c r="K516">
        <v>79</v>
      </c>
    </row>
    <row r="517" spans="1:11" x14ac:dyDescent="0.2">
      <c r="A517">
        <v>491</v>
      </c>
      <c r="B517">
        <v>42.506384669098807</v>
      </c>
      <c r="C517">
        <v>36.493615330901193</v>
      </c>
      <c r="D517">
        <f t="shared" si="78"/>
        <v>36.493615330901193</v>
      </c>
      <c r="E517">
        <f>D517/'Goods review'!B492</f>
        <v>0.46194449785950875</v>
      </c>
      <c r="F517">
        <f t="shared" si="79"/>
        <v>1331.7839599197866</v>
      </c>
      <c r="G517">
        <f t="shared" si="80"/>
        <v>2.0939278255461224</v>
      </c>
      <c r="J517">
        <v>98.1</v>
      </c>
      <c r="K517">
        <v>79</v>
      </c>
    </row>
    <row r="518" spans="1:11" x14ac:dyDescent="0.2">
      <c r="A518">
        <v>492</v>
      </c>
      <c r="B518">
        <v>37.727208130324172</v>
      </c>
      <c r="C518">
        <v>42.272791869675828</v>
      </c>
      <c r="D518">
        <f t="shared" si="78"/>
        <v>42.272791869675828</v>
      </c>
      <c r="E518">
        <f>D518/'Goods review'!B493</f>
        <v>0.52840989837094787</v>
      </c>
      <c r="F518">
        <f t="shared" si="79"/>
        <v>1786.9889324569308</v>
      </c>
      <c r="G518">
        <f t="shared" si="80"/>
        <v>33.398881466323175</v>
      </c>
      <c r="J518">
        <v>98.3</v>
      </c>
      <c r="K518">
        <v>80</v>
      </c>
    </row>
    <row r="519" spans="1:11" x14ac:dyDescent="0.2">
      <c r="A519">
        <v>493</v>
      </c>
      <c r="B519">
        <v>36.062776289697517</v>
      </c>
      <c r="C519">
        <v>43.937223710302483</v>
      </c>
      <c r="D519">
        <f t="shared" si="78"/>
        <v>43.937223710302483</v>
      </c>
      <c r="E519">
        <f>D519/'Goods review'!B494</f>
        <v>0.54921529637878108</v>
      </c>
      <c r="F519">
        <f t="shared" si="79"/>
        <v>1930.4796273691668</v>
      </c>
      <c r="G519">
        <f t="shared" si="80"/>
        <v>2.7703333520918343</v>
      </c>
      <c r="J519">
        <v>98.5</v>
      </c>
      <c r="K519">
        <v>80</v>
      </c>
    </row>
    <row r="520" spans="1:11" x14ac:dyDescent="0.2">
      <c r="A520">
        <v>494</v>
      </c>
      <c r="B520">
        <v>27.58810532298434</v>
      </c>
      <c r="C520">
        <v>52.41189467701566</v>
      </c>
      <c r="D520">
        <f t="shared" si="78"/>
        <v>52.41189467701566</v>
      </c>
      <c r="E520">
        <f>D520/'Goods review'!B495</f>
        <v>0.65514868346269572</v>
      </c>
      <c r="F520">
        <f t="shared" si="79"/>
        <v>2747.0067036345827</v>
      </c>
      <c r="G520">
        <f t="shared" si="80"/>
        <v>71.820047994051251</v>
      </c>
      <c r="J520">
        <v>98.7</v>
      </c>
      <c r="K520">
        <v>80</v>
      </c>
    </row>
    <row r="521" spans="1:11" x14ac:dyDescent="0.2">
      <c r="A521">
        <v>495</v>
      </c>
      <c r="B521">
        <v>49.965524342156037</v>
      </c>
      <c r="C521">
        <v>30.034475657843963</v>
      </c>
      <c r="D521">
        <f t="shared" si="78"/>
        <v>30.034475657843963</v>
      </c>
      <c r="E521">
        <f>D521/'Goods review'!B496</f>
        <v>0.37543094572304953</v>
      </c>
      <c r="F521">
        <f t="shared" si="79"/>
        <v>902.0697280416216</v>
      </c>
      <c r="G521">
        <f t="shared" si="80"/>
        <v>500.74888195958721</v>
      </c>
      <c r="J521">
        <v>98.9</v>
      </c>
      <c r="K521">
        <v>80</v>
      </c>
    </row>
    <row r="522" spans="1:11" x14ac:dyDescent="0.2">
      <c r="A522">
        <v>496</v>
      </c>
      <c r="B522">
        <v>40.624562046539459</v>
      </c>
      <c r="C522">
        <v>39.375437953460541</v>
      </c>
      <c r="D522">
        <f t="shared" si="78"/>
        <v>39.375437953460541</v>
      </c>
      <c r="E522">
        <f>D522/'Goods review'!B497</f>
        <v>0.49219297441825677</v>
      </c>
      <c r="F522">
        <f t="shared" si="79"/>
        <v>1550.4251140268209</v>
      </c>
      <c r="G522">
        <f t="shared" si="80"/>
        <v>87.25357660813053</v>
      </c>
      <c r="J522">
        <v>99.1</v>
      </c>
      <c r="K522">
        <v>80</v>
      </c>
    </row>
    <row r="523" spans="1:11" x14ac:dyDescent="0.2">
      <c r="A523">
        <v>497</v>
      </c>
      <c r="B523">
        <v>49.965524342156037</v>
      </c>
      <c r="C523">
        <v>30.034475657843963</v>
      </c>
      <c r="D523">
        <f t="shared" si="78"/>
        <v>30.034475657843963</v>
      </c>
      <c r="E523">
        <f>D523/'Goods review'!B498</f>
        <v>0.37543094572304953</v>
      </c>
      <c r="F523">
        <f t="shared" si="79"/>
        <v>902.0697280416216</v>
      </c>
      <c r="G523">
        <f t="shared" si="80"/>
        <v>87.25357660813053</v>
      </c>
      <c r="J523">
        <v>99.3</v>
      </c>
      <c r="K523">
        <v>80</v>
      </c>
    </row>
    <row r="524" spans="1:11" x14ac:dyDescent="0.2">
      <c r="A524">
        <v>498</v>
      </c>
      <c r="B524">
        <v>49.965524342156037</v>
      </c>
      <c r="C524">
        <v>30.034475657843963</v>
      </c>
      <c r="D524">
        <f t="shared" si="78"/>
        <v>30.034475657843963</v>
      </c>
      <c r="E524">
        <f>D524/'Goods review'!B499</f>
        <v>0.37543094572304953</v>
      </c>
      <c r="F524">
        <f>C524^2</f>
        <v>902.0697280416216</v>
      </c>
      <c r="G524">
        <f>(C524-C523)^2</f>
        <v>0</v>
      </c>
      <c r="J524">
        <v>99.5</v>
      </c>
      <c r="K524">
        <v>80</v>
      </c>
    </row>
    <row r="525" spans="1:11" x14ac:dyDescent="0.2">
      <c r="A525">
        <v>499</v>
      </c>
      <c r="B525">
        <v>39.609030752883513</v>
      </c>
      <c r="C525">
        <v>40.390969247116487</v>
      </c>
      <c r="D525">
        <f t="shared" si="78"/>
        <v>40.390969247116487</v>
      </c>
      <c r="E525">
        <f>D525/'Goods review'!B500</f>
        <v>0.50488711558895605</v>
      </c>
      <c r="F525">
        <f t="shared" si="79"/>
        <v>1631.4303967215099</v>
      </c>
      <c r="G525">
        <f t="shared" si="80"/>
        <v>107.2569594646429</v>
      </c>
      <c r="J525">
        <v>99.7</v>
      </c>
      <c r="K525">
        <v>80</v>
      </c>
    </row>
    <row r="526" spans="1:11" ht="17" thickBot="1" x14ac:dyDescent="0.25">
      <c r="A526" s="2">
        <v>500</v>
      </c>
      <c r="B526" s="2">
        <v>51.629956182782692</v>
      </c>
      <c r="C526" s="2">
        <v>28.370043817217308</v>
      </c>
      <c r="D526">
        <f t="shared" si="78"/>
        <v>28.370043817217308</v>
      </c>
      <c r="E526">
        <f>D526/'Goods review'!B501</f>
        <v>0.35462554771521637</v>
      </c>
      <c r="F526">
        <f t="shared" si="79"/>
        <v>804.85938619083004</v>
      </c>
      <c r="G526">
        <f t="shared" si="80"/>
        <v>144.50264819119678</v>
      </c>
      <c r="J526" s="2">
        <v>99.9</v>
      </c>
      <c r="K526" s="2">
        <v>80</v>
      </c>
    </row>
    <row r="527" spans="1:11" x14ac:dyDescent="0.2">
      <c r="E527">
        <f>AVERAGE(E27:E526)</f>
        <v>0.41628275069610848</v>
      </c>
      <c r="F527">
        <f>SUM(F27:F526)</f>
        <v>171685.82349333185</v>
      </c>
      <c r="G527">
        <f>SUM(G28:G526)</f>
        <v>48471.383086793518</v>
      </c>
    </row>
    <row r="528" spans="1:11" x14ac:dyDescent="0.2">
      <c r="E528">
        <f>E527*100</f>
        <v>41.628275069610851</v>
      </c>
      <c r="G528">
        <f>G527/F527</f>
        <v>0.28232606572013275</v>
      </c>
    </row>
    <row r="529" spans="4:7" x14ac:dyDescent="0.2">
      <c r="D529" t="s">
        <v>86</v>
      </c>
      <c r="G529" t="s">
        <v>87</v>
      </c>
    </row>
    <row r="530" spans="4:7" x14ac:dyDescent="0.2">
      <c r="G530" t="s">
        <v>88</v>
      </c>
    </row>
  </sheetData>
  <sortState xmlns:xlrd2="http://schemas.microsoft.com/office/spreadsheetml/2017/richdata2" ref="K27:K526">
    <sortCondition ref="K27"/>
  </sortState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1"/>
  <sheetViews>
    <sheetView workbookViewId="0">
      <selection activeCell="O23" sqref="O23"/>
    </sheetView>
  </sheetViews>
  <sheetFormatPr baseColWidth="10" defaultRowHeight="16" x14ac:dyDescent="0.2"/>
  <cols>
    <col min="1" max="1" width="24.83203125" bestFit="1" customWidth="1"/>
    <col min="2" max="2" width="18.5" bestFit="1" customWidth="1"/>
    <col min="3" max="3" width="21.5" bestFit="1" customWidth="1"/>
    <col min="4" max="4" width="14.5" bestFit="1" customWidth="1"/>
    <col min="5" max="5" width="12.1640625" bestFit="1" customWidth="1"/>
    <col min="6" max="6" width="14" bestFit="1" customWidth="1"/>
  </cols>
  <sheetData>
    <row r="1" spans="1:13" x14ac:dyDescent="0.2">
      <c r="A1" t="s">
        <v>27</v>
      </c>
    </row>
    <row r="2" spans="1:13" ht="17" thickBot="1" x14ac:dyDescent="0.25"/>
    <row r="3" spans="1:13" x14ac:dyDescent="0.2">
      <c r="A3" s="6" t="s">
        <v>28</v>
      </c>
      <c r="B3" s="6"/>
    </row>
    <row r="4" spans="1:13" x14ac:dyDescent="0.2">
      <c r="A4" t="s">
        <v>29</v>
      </c>
      <c r="B4">
        <v>0.13613294828244507</v>
      </c>
    </row>
    <row r="5" spans="1:13" x14ac:dyDescent="0.2">
      <c r="A5" t="s">
        <v>30</v>
      </c>
      <c r="B5">
        <v>1.8532179608070867E-2</v>
      </c>
    </row>
    <row r="6" spans="1:13" x14ac:dyDescent="0.2">
      <c r="A6" t="s">
        <v>31</v>
      </c>
      <c r="B6">
        <v>3.1164546804489436E-3</v>
      </c>
    </row>
    <row r="7" spans="1:13" x14ac:dyDescent="0.2">
      <c r="A7" t="s">
        <v>15</v>
      </c>
      <c r="B7">
        <v>7.3554044171153663</v>
      </c>
      <c r="E7" t="s">
        <v>56</v>
      </c>
      <c r="G7" t="s">
        <v>79</v>
      </c>
    </row>
    <row r="8" spans="1:13" ht="17" thickBot="1" x14ac:dyDescent="0.25">
      <c r="A8" s="2" t="s">
        <v>32</v>
      </c>
      <c r="B8" s="2">
        <v>195</v>
      </c>
      <c r="E8">
        <f>_xlfn.F.INV.RT(0.05,B12,B13)</f>
        <v>2.6518876606717101</v>
      </c>
      <c r="F8" s="7" t="s">
        <v>83</v>
      </c>
      <c r="G8">
        <f>E12</f>
        <v>1.2021607608517244</v>
      </c>
    </row>
    <row r="10" spans="1:13" ht="17" thickBot="1" x14ac:dyDescent="0.25">
      <c r="A10" t="s">
        <v>33</v>
      </c>
    </row>
    <row r="11" spans="1:13" x14ac:dyDescent="0.2">
      <c r="A11" s="3"/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L11" s="37" t="s">
        <v>73</v>
      </c>
      <c r="M11" s="38"/>
    </row>
    <row r="12" spans="1:13" ht="17" thickBot="1" x14ac:dyDescent="0.25">
      <c r="A12" t="s">
        <v>34</v>
      </c>
      <c r="B12">
        <v>3</v>
      </c>
      <c r="C12">
        <v>195.11781118471663</v>
      </c>
      <c r="D12">
        <v>65.039270394905543</v>
      </c>
      <c r="E12">
        <v>1.2021607608517244</v>
      </c>
      <c r="F12">
        <v>0.31025977100370605</v>
      </c>
      <c r="L12" s="39"/>
      <c r="M12" s="40"/>
    </row>
    <row r="13" spans="1:13" x14ac:dyDescent="0.2">
      <c r="A13" t="s">
        <v>35</v>
      </c>
      <c r="B13">
        <v>191</v>
      </c>
      <c r="C13">
        <v>10333.477060610167</v>
      </c>
      <c r="D13">
        <v>54.101974139320241</v>
      </c>
      <c r="L13" s="41" t="s">
        <v>85</v>
      </c>
      <c r="M13" s="42"/>
    </row>
    <row r="14" spans="1:13" ht="17" thickBot="1" x14ac:dyDescent="0.25">
      <c r="A14" s="2" t="s">
        <v>36</v>
      </c>
      <c r="B14" s="2">
        <v>194</v>
      </c>
      <c r="C14" s="2">
        <v>10528.594871794883</v>
      </c>
      <c r="D14" s="2"/>
      <c r="E14" s="2"/>
      <c r="F14" s="2"/>
      <c r="L14" s="43"/>
      <c r="M14" s="44"/>
    </row>
    <row r="15" spans="1:13" ht="17" thickBot="1" x14ac:dyDescent="0.25">
      <c r="L15" s="43"/>
      <c r="M15" s="44"/>
    </row>
    <row r="16" spans="1:13" x14ac:dyDescent="0.2">
      <c r="A16" s="3"/>
      <c r="B16" s="3" t="s">
        <v>43</v>
      </c>
      <c r="C16" s="3" t="s">
        <v>15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48</v>
      </c>
      <c r="I16" s="3" t="s">
        <v>49</v>
      </c>
      <c r="L16" s="43"/>
      <c r="M16" s="44"/>
    </row>
    <row r="17" spans="1:13" x14ac:dyDescent="0.2">
      <c r="A17" t="s">
        <v>37</v>
      </c>
      <c r="B17">
        <v>51.086085142927445</v>
      </c>
      <c r="C17">
        <v>3.3291881507878007</v>
      </c>
      <c r="D17">
        <v>15.344907776041049</v>
      </c>
      <c r="E17">
        <v>3.7388019262674498E-35</v>
      </c>
      <c r="F17">
        <v>44.519388058715109</v>
      </c>
      <c r="G17">
        <v>57.652782227139781</v>
      </c>
      <c r="H17">
        <v>44.519388058715109</v>
      </c>
      <c r="I17">
        <v>57.652782227139781</v>
      </c>
      <c r="L17" s="43"/>
      <c r="M17" s="44"/>
    </row>
    <row r="18" spans="1:13" ht="17" thickBot="1" x14ac:dyDescent="0.25">
      <c r="A18" t="s">
        <v>2</v>
      </c>
      <c r="B18">
        <v>0.6007034042922359</v>
      </c>
      <c r="C18">
        <v>1.3304199219731114</v>
      </c>
      <c r="D18">
        <v>0.45151413803346252</v>
      </c>
      <c r="E18">
        <v>0.65213129505532552</v>
      </c>
      <c r="F18">
        <v>-2.0234993222287883</v>
      </c>
      <c r="G18">
        <v>3.2249061308132601</v>
      </c>
      <c r="H18">
        <v>-2.0234993222287883</v>
      </c>
      <c r="I18">
        <v>3.2249061308132601</v>
      </c>
      <c r="L18" s="45"/>
      <c r="M18" s="46"/>
    </row>
    <row r="19" spans="1:13" x14ac:dyDescent="0.2">
      <c r="A19" t="s">
        <v>3</v>
      </c>
      <c r="B19">
        <v>-0.31670117027568684</v>
      </c>
      <c r="C19">
        <v>0.24107031164164996</v>
      </c>
      <c r="D19">
        <v>-1.3137294597538904</v>
      </c>
      <c r="E19">
        <v>0.19051304185858767</v>
      </c>
      <c r="F19">
        <v>-0.79220319685017793</v>
      </c>
      <c r="G19">
        <v>0.15880085629880425</v>
      </c>
      <c r="H19">
        <v>-0.79220319685017793</v>
      </c>
      <c r="I19">
        <v>0.15880085629880425</v>
      </c>
    </row>
    <row r="20" spans="1:13" ht="17" thickBot="1" x14ac:dyDescent="0.25">
      <c r="A20" s="2" t="s">
        <v>4</v>
      </c>
      <c r="B20" s="2">
        <v>-0.41868383640230378</v>
      </c>
      <c r="C20" s="2">
        <v>0.29304312467546922</v>
      </c>
      <c r="D20" s="2">
        <v>-1.4287447858262343</v>
      </c>
      <c r="E20" s="2">
        <v>0.15471091681981924</v>
      </c>
      <c r="F20" s="2">
        <v>-0.99670026118728139</v>
      </c>
      <c r="G20" s="2">
        <v>0.15933258838267383</v>
      </c>
      <c r="H20" s="2">
        <v>-0.99670026118728139</v>
      </c>
      <c r="I20" s="2">
        <v>0.15933258838267383</v>
      </c>
    </row>
    <row r="21" spans="1:13" x14ac:dyDescent="0.2">
      <c r="D21" t="s">
        <v>57</v>
      </c>
    </row>
    <row r="22" spans="1:13" x14ac:dyDescent="0.2">
      <c r="D22">
        <f>_xlfn.T.INV.2T(0.05,B13)</f>
        <v>1.9724619897672133</v>
      </c>
    </row>
    <row r="24" spans="1:13" x14ac:dyDescent="0.2">
      <c r="A24" t="s">
        <v>50</v>
      </c>
    </row>
    <row r="25" spans="1:13" ht="17" thickBot="1" x14ac:dyDescent="0.25"/>
    <row r="26" spans="1:13" x14ac:dyDescent="0.2">
      <c r="A26" s="3" t="s">
        <v>51</v>
      </c>
      <c r="B26" s="3" t="s">
        <v>55</v>
      </c>
      <c r="C26" s="3" t="s">
        <v>52</v>
      </c>
    </row>
    <row r="27" spans="1:13" x14ac:dyDescent="0.2">
      <c r="A27">
        <v>1</v>
      </c>
      <c r="B27">
        <v>45.916444331818205</v>
      </c>
      <c r="C27">
        <v>-10.916444331818205</v>
      </c>
    </row>
    <row r="28" spans="1:13" x14ac:dyDescent="0.2">
      <c r="A28">
        <v>2</v>
      </c>
      <c r="B28">
        <v>44.751622316842074</v>
      </c>
      <c r="C28">
        <v>-9.7516223168420737</v>
      </c>
    </row>
    <row r="29" spans="1:13" x14ac:dyDescent="0.2">
      <c r="A29">
        <v>3</v>
      </c>
      <c r="B29">
        <v>45.068323487117766</v>
      </c>
      <c r="C29">
        <v>-10.068323487117766</v>
      </c>
    </row>
    <row r="30" spans="1:13" x14ac:dyDescent="0.2">
      <c r="A30">
        <v>4</v>
      </c>
      <c r="B30">
        <v>45.701725827669136</v>
      </c>
      <c r="C30">
        <v>-10.701725827669136</v>
      </c>
    </row>
    <row r="31" spans="1:13" x14ac:dyDescent="0.2">
      <c r="A31">
        <v>5</v>
      </c>
      <c r="B31">
        <v>46.437110834347131</v>
      </c>
      <c r="C31">
        <v>-11.437110834347131</v>
      </c>
    </row>
    <row r="32" spans="1:13" x14ac:dyDescent="0.2">
      <c r="A32">
        <v>6</v>
      </c>
      <c r="B32">
        <v>44.332938480439772</v>
      </c>
      <c r="C32">
        <v>-9.3329384804397719</v>
      </c>
    </row>
    <row r="33" spans="1:3" x14ac:dyDescent="0.2">
      <c r="A33">
        <v>7</v>
      </c>
      <c r="B33">
        <v>45.59974316154252</v>
      </c>
      <c r="C33">
        <v>-10.59974316154252</v>
      </c>
    </row>
    <row r="34" spans="1:3" x14ac:dyDescent="0.2">
      <c r="A34">
        <v>8</v>
      </c>
      <c r="B34">
        <v>47.591179677427419</v>
      </c>
      <c r="C34">
        <v>-12.591179677427419</v>
      </c>
    </row>
    <row r="35" spans="1:3" x14ac:dyDescent="0.2">
      <c r="A35">
        <v>9</v>
      </c>
      <c r="B35">
        <v>45.487007323520068</v>
      </c>
      <c r="C35">
        <v>-10.487007323520068</v>
      </c>
    </row>
    <row r="36" spans="1:3" x14ac:dyDescent="0.2">
      <c r="A36">
        <v>10</v>
      </c>
      <c r="B36">
        <v>44.784321253101211</v>
      </c>
      <c r="C36">
        <v>-9.7843212531012114</v>
      </c>
    </row>
    <row r="37" spans="1:3" x14ac:dyDescent="0.2">
      <c r="A37">
        <v>11</v>
      </c>
      <c r="B37">
        <v>46.753812004622816</v>
      </c>
      <c r="C37">
        <v>-11.753812004622816</v>
      </c>
    </row>
    <row r="38" spans="1:3" x14ac:dyDescent="0.2">
      <c r="A38">
        <v>12</v>
      </c>
      <c r="B38">
        <v>46.437110834347131</v>
      </c>
      <c r="C38">
        <v>-11.437110834347131</v>
      </c>
    </row>
    <row r="39" spans="1:3" x14ac:dyDescent="0.2">
      <c r="A39">
        <v>13</v>
      </c>
      <c r="B39">
        <v>44.966340820991142</v>
      </c>
      <c r="C39">
        <v>-9.9663408209911424</v>
      </c>
    </row>
    <row r="40" spans="1:3" x14ac:dyDescent="0.2">
      <c r="A40">
        <v>14</v>
      </c>
      <c r="B40">
        <v>45.170306153244383</v>
      </c>
      <c r="C40">
        <v>-10.170306153244383</v>
      </c>
    </row>
    <row r="41" spans="1:3" x14ac:dyDescent="0.2">
      <c r="A41">
        <v>15</v>
      </c>
      <c r="B41">
        <v>44.966340820991142</v>
      </c>
      <c r="C41">
        <v>-9.9663408209911424</v>
      </c>
    </row>
    <row r="42" spans="1:3" x14ac:dyDescent="0.2">
      <c r="A42">
        <v>16</v>
      </c>
      <c r="B42">
        <v>44.332938480439772</v>
      </c>
      <c r="C42">
        <v>-8.3329384804397719</v>
      </c>
    </row>
    <row r="43" spans="1:3" x14ac:dyDescent="0.2">
      <c r="A43">
        <v>17</v>
      </c>
      <c r="B43">
        <v>46.23314550209389</v>
      </c>
      <c r="C43">
        <v>-10.23314550209389</v>
      </c>
    </row>
    <row r="44" spans="1:3" x14ac:dyDescent="0.2">
      <c r="A44">
        <v>18</v>
      </c>
      <c r="B44">
        <v>45.701725827669136</v>
      </c>
      <c r="C44">
        <v>-9.7017258276691365</v>
      </c>
    </row>
    <row r="45" spans="1:3" x14ac:dyDescent="0.2">
      <c r="A45">
        <v>19</v>
      </c>
      <c r="B45">
        <v>46.007673826048986</v>
      </c>
      <c r="C45">
        <v>-10.007673826048986</v>
      </c>
    </row>
    <row r="46" spans="1:3" x14ac:dyDescent="0.2">
      <c r="A46">
        <v>20</v>
      </c>
      <c r="B46">
        <v>44.966340820991142</v>
      </c>
      <c r="C46">
        <v>-8.9663408209911424</v>
      </c>
    </row>
    <row r="47" spans="1:3" x14ac:dyDescent="0.2">
      <c r="A47">
        <v>21</v>
      </c>
      <c r="B47">
        <v>46.153108600330583</v>
      </c>
      <c r="C47">
        <v>-10.153108600330583</v>
      </c>
    </row>
    <row r="48" spans="1:3" x14ac:dyDescent="0.2">
      <c r="A48">
        <v>22</v>
      </c>
      <c r="B48">
        <v>44.048936246423224</v>
      </c>
      <c r="C48">
        <v>-8.0489362464232244</v>
      </c>
    </row>
    <row r="49" spans="1:3" x14ac:dyDescent="0.2">
      <c r="A49">
        <v>23</v>
      </c>
      <c r="B49">
        <v>47.489197011300803</v>
      </c>
      <c r="C49">
        <v>-11.489197011300803</v>
      </c>
    </row>
    <row r="50" spans="1:3" x14ac:dyDescent="0.2">
      <c r="A50">
        <v>24</v>
      </c>
      <c r="B50">
        <v>45.836407430054898</v>
      </c>
      <c r="C50">
        <v>-9.8364074300548978</v>
      </c>
    </row>
    <row r="51" spans="1:3" x14ac:dyDescent="0.2">
      <c r="A51">
        <v>25</v>
      </c>
      <c r="B51">
        <v>45.283041991266828</v>
      </c>
      <c r="C51">
        <v>-9.2830419912668276</v>
      </c>
    </row>
    <row r="52" spans="1:3" x14ac:dyDescent="0.2">
      <c r="A52">
        <v>26</v>
      </c>
      <c r="B52">
        <v>46.88849360700857</v>
      </c>
      <c r="C52">
        <v>-10.88849360700857</v>
      </c>
    </row>
    <row r="53" spans="1:3" x14ac:dyDescent="0.2">
      <c r="A53">
        <v>27</v>
      </c>
      <c r="B53">
        <v>45.701725827669136</v>
      </c>
      <c r="C53">
        <v>-8.7017258276691365</v>
      </c>
    </row>
    <row r="54" spans="1:3" x14ac:dyDescent="0.2">
      <c r="A54">
        <v>28</v>
      </c>
      <c r="B54">
        <v>44.649639650715457</v>
      </c>
      <c r="C54">
        <v>-7.6496396507154572</v>
      </c>
    </row>
    <row r="55" spans="1:3" x14ac:dyDescent="0.2">
      <c r="A55">
        <v>29</v>
      </c>
      <c r="B55">
        <v>44.751622316842074</v>
      </c>
      <c r="C55">
        <v>-7.7516223168420737</v>
      </c>
    </row>
    <row r="56" spans="1:3" x14ac:dyDescent="0.2">
      <c r="A56">
        <v>30</v>
      </c>
      <c r="B56">
        <v>44.966340820991142</v>
      </c>
      <c r="C56">
        <v>-7.9663408209911424</v>
      </c>
    </row>
    <row r="57" spans="1:3" x14ac:dyDescent="0.2">
      <c r="A57">
        <v>31</v>
      </c>
      <c r="B57">
        <v>45.588989989646684</v>
      </c>
      <c r="C57">
        <v>-8.5889899896466844</v>
      </c>
    </row>
    <row r="58" spans="1:3" x14ac:dyDescent="0.2">
      <c r="A58">
        <v>32</v>
      </c>
      <c r="B58">
        <v>46.007673826048986</v>
      </c>
      <c r="C58">
        <v>-8.0076738260489861</v>
      </c>
    </row>
    <row r="59" spans="1:3" x14ac:dyDescent="0.2">
      <c r="A59">
        <v>33</v>
      </c>
      <c r="B59">
        <v>45.101022423376904</v>
      </c>
      <c r="C59">
        <v>-7.1010224233769037</v>
      </c>
    </row>
    <row r="60" spans="1:3" x14ac:dyDescent="0.2">
      <c r="A60">
        <v>34</v>
      </c>
      <c r="B60">
        <v>45.283041991266828</v>
      </c>
      <c r="C60">
        <v>-7.2830419912668276</v>
      </c>
    </row>
    <row r="61" spans="1:3" x14ac:dyDescent="0.2">
      <c r="A61">
        <v>35</v>
      </c>
      <c r="B61">
        <v>44.649639650715457</v>
      </c>
      <c r="C61">
        <v>-6.6496396507154572</v>
      </c>
    </row>
    <row r="62" spans="1:3" x14ac:dyDescent="0.2">
      <c r="A62">
        <v>36</v>
      </c>
      <c r="B62">
        <v>46.23314550209389</v>
      </c>
      <c r="C62">
        <v>-8.2331455020938904</v>
      </c>
    </row>
    <row r="63" spans="1:3" x14ac:dyDescent="0.2">
      <c r="A63">
        <v>37</v>
      </c>
      <c r="B63">
        <v>45.916444331818205</v>
      </c>
      <c r="C63">
        <v>-6.9164443318182052</v>
      </c>
    </row>
    <row r="64" spans="1:3" x14ac:dyDescent="0.2">
      <c r="A64">
        <v>38</v>
      </c>
      <c r="B64">
        <v>46.549846672369576</v>
      </c>
      <c r="C64">
        <v>-7.5498466723695756</v>
      </c>
    </row>
    <row r="65" spans="1:3" x14ac:dyDescent="0.2">
      <c r="A65">
        <v>39</v>
      </c>
      <c r="B65">
        <v>45.283041991266828</v>
      </c>
      <c r="C65">
        <v>-6.2830419912668276</v>
      </c>
    </row>
    <row r="66" spans="1:3" x14ac:dyDescent="0.2">
      <c r="A66">
        <v>40</v>
      </c>
      <c r="B66">
        <v>47.274478507151734</v>
      </c>
      <c r="C66">
        <v>-8.2744785071517342</v>
      </c>
    </row>
    <row r="67" spans="1:3" x14ac:dyDescent="0.2">
      <c r="A67">
        <v>41</v>
      </c>
      <c r="B67">
        <v>45.406970421756753</v>
      </c>
      <c r="C67">
        <v>-6.4069704217567534</v>
      </c>
    </row>
    <row r="68" spans="1:3" x14ac:dyDescent="0.2">
      <c r="A68">
        <v>42</v>
      </c>
      <c r="B68">
        <v>44.751622316842074</v>
      </c>
      <c r="C68">
        <v>-5.7516223168420737</v>
      </c>
    </row>
    <row r="69" spans="1:3" x14ac:dyDescent="0.2">
      <c r="A69">
        <v>43</v>
      </c>
      <c r="B69">
        <v>46.673775102859501</v>
      </c>
      <c r="C69">
        <v>-7.6737751028595014</v>
      </c>
    </row>
    <row r="70" spans="1:3" x14ac:dyDescent="0.2">
      <c r="A70">
        <v>44</v>
      </c>
      <c r="B70">
        <v>45.487007323520068</v>
      </c>
      <c r="C70">
        <v>-6.4870073235200678</v>
      </c>
    </row>
    <row r="71" spans="1:3" x14ac:dyDescent="0.2">
      <c r="A71">
        <v>45</v>
      </c>
      <c r="B71">
        <v>44.966340820991142</v>
      </c>
      <c r="C71">
        <v>-5.9663408209911424</v>
      </c>
    </row>
    <row r="72" spans="1:3" x14ac:dyDescent="0.2">
      <c r="A72">
        <v>46</v>
      </c>
      <c r="B72">
        <v>46.753812004622816</v>
      </c>
      <c r="C72">
        <v>-7.7538120046228158</v>
      </c>
    </row>
    <row r="73" spans="1:3" x14ac:dyDescent="0.2">
      <c r="A73">
        <v>47</v>
      </c>
      <c r="B73">
        <v>46.437110834347131</v>
      </c>
      <c r="C73">
        <v>-6.4371108343471306</v>
      </c>
    </row>
    <row r="74" spans="1:3" x14ac:dyDescent="0.2">
      <c r="A74">
        <v>48</v>
      </c>
      <c r="B74">
        <v>44.332938480439772</v>
      </c>
      <c r="C74">
        <v>-4.3329384804397719</v>
      </c>
    </row>
    <row r="75" spans="1:3" x14ac:dyDescent="0.2">
      <c r="A75">
        <v>49</v>
      </c>
      <c r="B75">
        <v>46.018426997944829</v>
      </c>
      <c r="C75">
        <v>-6.0184269979448288</v>
      </c>
    </row>
    <row r="76" spans="1:3" x14ac:dyDescent="0.2">
      <c r="A76">
        <v>50</v>
      </c>
      <c r="B76">
        <v>46.957777336876042</v>
      </c>
      <c r="C76">
        <v>-6.9577773368760418</v>
      </c>
    </row>
    <row r="77" spans="1:3" x14ac:dyDescent="0.2">
      <c r="A77">
        <v>51</v>
      </c>
      <c r="B77">
        <v>46.23314550209389</v>
      </c>
      <c r="C77">
        <v>-6.2331455020938904</v>
      </c>
    </row>
    <row r="78" spans="1:3" x14ac:dyDescent="0.2">
      <c r="A78">
        <v>52</v>
      </c>
      <c r="B78">
        <v>45.916444331818205</v>
      </c>
      <c r="C78">
        <v>-5.9164443318182052</v>
      </c>
    </row>
    <row r="79" spans="1:3" x14ac:dyDescent="0.2">
      <c r="A79">
        <v>53</v>
      </c>
      <c r="B79">
        <v>44.332938480439772</v>
      </c>
      <c r="C79">
        <v>-4.3329384804397719</v>
      </c>
    </row>
    <row r="80" spans="1:3" x14ac:dyDescent="0.2">
      <c r="A80">
        <v>54</v>
      </c>
      <c r="B80">
        <v>44.332938480439772</v>
      </c>
      <c r="C80">
        <v>-4.3329384804397719</v>
      </c>
    </row>
    <row r="81" spans="1:3" x14ac:dyDescent="0.2">
      <c r="A81">
        <v>55</v>
      </c>
      <c r="B81">
        <v>45.385024657393444</v>
      </c>
      <c r="C81">
        <v>-5.3850246573934442</v>
      </c>
    </row>
    <row r="82" spans="1:3" x14ac:dyDescent="0.2">
      <c r="A82">
        <v>56</v>
      </c>
      <c r="B82">
        <v>46.74305883272698</v>
      </c>
      <c r="C82">
        <v>-6.7430588327269803</v>
      </c>
    </row>
    <row r="83" spans="1:3" x14ac:dyDescent="0.2">
      <c r="A83">
        <v>57</v>
      </c>
      <c r="B83">
        <v>45.734424763928274</v>
      </c>
      <c r="C83">
        <v>-5.7344247639282742</v>
      </c>
    </row>
    <row r="84" spans="1:3" x14ac:dyDescent="0.2">
      <c r="A84">
        <v>58</v>
      </c>
      <c r="B84">
        <v>47.478443839404967</v>
      </c>
      <c r="C84">
        <v>-7.4784438394049673</v>
      </c>
    </row>
    <row r="85" spans="1:3" x14ac:dyDescent="0.2">
      <c r="A85">
        <v>59</v>
      </c>
      <c r="B85">
        <v>44.649639650715457</v>
      </c>
      <c r="C85">
        <v>-4.6496396507154572</v>
      </c>
    </row>
    <row r="86" spans="1:3" x14ac:dyDescent="0.2">
      <c r="A86">
        <v>60</v>
      </c>
      <c r="B86">
        <v>46.018426997944829</v>
      </c>
      <c r="C86">
        <v>-6.0184269979448288</v>
      </c>
    </row>
    <row r="87" spans="1:3" x14ac:dyDescent="0.2">
      <c r="A87">
        <v>61</v>
      </c>
      <c r="B87">
        <v>45.315740927525972</v>
      </c>
      <c r="C87">
        <v>-5.3157409275259724</v>
      </c>
    </row>
    <row r="88" spans="1:3" x14ac:dyDescent="0.2">
      <c r="A88">
        <v>62</v>
      </c>
      <c r="B88">
        <v>44.332938480439772</v>
      </c>
      <c r="C88">
        <v>-4.3329384804397719</v>
      </c>
    </row>
    <row r="89" spans="1:3" x14ac:dyDescent="0.2">
      <c r="A89">
        <v>63</v>
      </c>
      <c r="B89">
        <v>46.018426997944829</v>
      </c>
      <c r="C89">
        <v>-5.0184269979448288</v>
      </c>
    </row>
    <row r="90" spans="1:3" x14ac:dyDescent="0.2">
      <c r="A90">
        <v>64</v>
      </c>
      <c r="B90">
        <v>45.938390096181507</v>
      </c>
      <c r="C90">
        <v>-4.9383900961815073</v>
      </c>
    </row>
    <row r="91" spans="1:3" x14ac:dyDescent="0.2">
      <c r="A91">
        <v>65</v>
      </c>
      <c r="B91">
        <v>46.845041498853597</v>
      </c>
      <c r="C91">
        <v>-5.8450414988535968</v>
      </c>
    </row>
    <row r="92" spans="1:3" x14ac:dyDescent="0.2">
      <c r="A92">
        <v>66</v>
      </c>
      <c r="B92">
        <v>46.153108600330583</v>
      </c>
      <c r="C92">
        <v>-5.153108600330583</v>
      </c>
    </row>
    <row r="93" spans="1:3" x14ac:dyDescent="0.2">
      <c r="A93">
        <v>67</v>
      </c>
      <c r="B93">
        <v>45.632442097801658</v>
      </c>
      <c r="C93">
        <v>-4.6324420978016576</v>
      </c>
    </row>
    <row r="94" spans="1:3" x14ac:dyDescent="0.2">
      <c r="A94">
        <v>68</v>
      </c>
      <c r="B94">
        <v>46.469809770606268</v>
      </c>
      <c r="C94">
        <v>-5.4698097706062683</v>
      </c>
    </row>
    <row r="95" spans="1:3" x14ac:dyDescent="0.2">
      <c r="A95">
        <v>69</v>
      </c>
      <c r="B95">
        <v>44.649639650715457</v>
      </c>
      <c r="C95">
        <v>-3.6496396507154572</v>
      </c>
    </row>
    <row r="96" spans="1:3" x14ac:dyDescent="0.2">
      <c r="A96">
        <v>70</v>
      </c>
      <c r="B96">
        <v>44.751622316842074</v>
      </c>
      <c r="C96">
        <v>-2.7516223168420737</v>
      </c>
    </row>
    <row r="97" spans="1:3" x14ac:dyDescent="0.2">
      <c r="A97">
        <v>71</v>
      </c>
      <c r="B97">
        <v>45.632442097801658</v>
      </c>
      <c r="C97">
        <v>-3.6324420978016576</v>
      </c>
    </row>
    <row r="98" spans="1:3" x14ac:dyDescent="0.2">
      <c r="A98">
        <v>72</v>
      </c>
      <c r="B98">
        <v>45.487007323520068</v>
      </c>
      <c r="C98">
        <v>-3.4870073235200678</v>
      </c>
    </row>
    <row r="99" spans="1:3" x14ac:dyDescent="0.2">
      <c r="A99">
        <v>73</v>
      </c>
      <c r="B99">
        <v>44.966340820991142</v>
      </c>
      <c r="C99">
        <v>-2.9663408209911424</v>
      </c>
    </row>
    <row r="100" spans="1:3" x14ac:dyDescent="0.2">
      <c r="A100">
        <v>74</v>
      </c>
      <c r="B100">
        <v>44.332938480439772</v>
      </c>
      <c r="C100">
        <v>-2.3329384804397719</v>
      </c>
    </row>
    <row r="101" spans="1:3" x14ac:dyDescent="0.2">
      <c r="A101">
        <v>75</v>
      </c>
      <c r="B101">
        <v>47.376461173278351</v>
      </c>
      <c r="C101">
        <v>-5.3764611732783507</v>
      </c>
    </row>
    <row r="102" spans="1:3" x14ac:dyDescent="0.2">
      <c r="A102">
        <v>76</v>
      </c>
      <c r="B102">
        <v>45.283041991266828</v>
      </c>
      <c r="C102">
        <v>-3.2830419912668276</v>
      </c>
    </row>
    <row r="103" spans="1:3" x14ac:dyDescent="0.2">
      <c r="A103">
        <v>77</v>
      </c>
      <c r="B103">
        <v>47.907880847703105</v>
      </c>
      <c r="C103">
        <v>-5.9078808477031046</v>
      </c>
    </row>
    <row r="104" spans="1:3" x14ac:dyDescent="0.2">
      <c r="A104">
        <v>78</v>
      </c>
      <c r="B104">
        <v>45.916444331818205</v>
      </c>
      <c r="C104">
        <v>-3.9164443318182052</v>
      </c>
    </row>
    <row r="105" spans="1:3" x14ac:dyDescent="0.2">
      <c r="A105">
        <v>79</v>
      </c>
      <c r="B105">
        <v>44.751622316842074</v>
      </c>
      <c r="C105">
        <v>-1.7516223168420737</v>
      </c>
    </row>
    <row r="106" spans="1:3" x14ac:dyDescent="0.2">
      <c r="A106">
        <v>80</v>
      </c>
      <c r="B106">
        <v>44.048936246423224</v>
      </c>
      <c r="C106">
        <v>-1.0489362464232244</v>
      </c>
    </row>
    <row r="107" spans="1:3" x14ac:dyDescent="0.2">
      <c r="A107">
        <v>81</v>
      </c>
      <c r="B107">
        <v>45.916444331818205</v>
      </c>
      <c r="C107">
        <v>-2.9164443318182052</v>
      </c>
    </row>
    <row r="108" spans="1:3" x14ac:dyDescent="0.2">
      <c r="A108">
        <v>82</v>
      </c>
      <c r="B108">
        <v>44.048936246423224</v>
      </c>
      <c r="C108">
        <v>-1.0489362464232244</v>
      </c>
    </row>
    <row r="109" spans="1:3" x14ac:dyDescent="0.2">
      <c r="A109">
        <v>83</v>
      </c>
      <c r="B109">
        <v>44.649639650715457</v>
      </c>
      <c r="C109">
        <v>-1.6496396507154572</v>
      </c>
    </row>
    <row r="110" spans="1:3" x14ac:dyDescent="0.2">
      <c r="A110">
        <v>84</v>
      </c>
      <c r="B110">
        <v>45.170306153244383</v>
      </c>
      <c r="C110">
        <v>-2.1703061532443826</v>
      </c>
    </row>
    <row r="111" spans="1:3" x14ac:dyDescent="0.2">
      <c r="A111">
        <v>85</v>
      </c>
      <c r="B111">
        <v>46.571792436732885</v>
      </c>
      <c r="C111">
        <v>-3.5717924367328848</v>
      </c>
    </row>
    <row r="112" spans="1:3" x14ac:dyDescent="0.2">
      <c r="A112">
        <v>86</v>
      </c>
      <c r="B112">
        <v>46.549846672369576</v>
      </c>
      <c r="C112">
        <v>-3.5498466723695756</v>
      </c>
    </row>
    <row r="113" spans="1:3" x14ac:dyDescent="0.2">
      <c r="A113">
        <v>87</v>
      </c>
      <c r="B113">
        <v>47.591179677427419</v>
      </c>
      <c r="C113">
        <v>-4.5911796774274194</v>
      </c>
    </row>
    <row r="114" spans="1:3" x14ac:dyDescent="0.2">
      <c r="A114">
        <v>88</v>
      </c>
      <c r="B114">
        <v>45.90569115992237</v>
      </c>
      <c r="C114">
        <v>-2.9056911599223696</v>
      </c>
    </row>
    <row r="115" spans="1:3" x14ac:dyDescent="0.2">
      <c r="A115">
        <v>89</v>
      </c>
      <c r="B115">
        <v>45.59974316154252</v>
      </c>
      <c r="C115">
        <v>-1.5997431615425199</v>
      </c>
    </row>
    <row r="116" spans="1:3" x14ac:dyDescent="0.2">
      <c r="A116">
        <v>90</v>
      </c>
      <c r="B116">
        <v>46.018426997944829</v>
      </c>
      <c r="C116">
        <v>-2.0184269979448288</v>
      </c>
    </row>
    <row r="117" spans="1:3" x14ac:dyDescent="0.2">
      <c r="A117">
        <v>91</v>
      </c>
      <c r="B117">
        <v>44.751622316842074</v>
      </c>
      <c r="C117">
        <v>-0.7516223168420737</v>
      </c>
    </row>
    <row r="118" spans="1:3" x14ac:dyDescent="0.2">
      <c r="A118">
        <v>92</v>
      </c>
      <c r="B118">
        <v>46.845041498853597</v>
      </c>
      <c r="C118">
        <v>-2.8450414988535968</v>
      </c>
    </row>
    <row r="119" spans="1:3" x14ac:dyDescent="0.2">
      <c r="A119">
        <v>93</v>
      </c>
      <c r="B119">
        <v>47.387214345174186</v>
      </c>
      <c r="C119">
        <v>-3.3872143451741863</v>
      </c>
    </row>
    <row r="120" spans="1:3" x14ac:dyDescent="0.2">
      <c r="A120">
        <v>94</v>
      </c>
      <c r="B120">
        <v>44.784321253101211</v>
      </c>
      <c r="C120">
        <v>0.21567874689878863</v>
      </c>
    </row>
    <row r="121" spans="1:3" x14ac:dyDescent="0.2">
      <c r="A121">
        <v>95</v>
      </c>
      <c r="B121">
        <v>45.283041991266828</v>
      </c>
      <c r="C121">
        <v>-0.28304199126682761</v>
      </c>
    </row>
    <row r="122" spans="1:3" x14ac:dyDescent="0.2">
      <c r="A122">
        <v>96</v>
      </c>
      <c r="B122">
        <v>44.332938480439772</v>
      </c>
      <c r="C122">
        <v>0.66706151956022808</v>
      </c>
    </row>
    <row r="123" spans="1:3" x14ac:dyDescent="0.2">
      <c r="A123">
        <v>97</v>
      </c>
      <c r="B123">
        <v>45.701725827669136</v>
      </c>
      <c r="C123">
        <v>-0.70172582766913649</v>
      </c>
    </row>
    <row r="124" spans="1:3" x14ac:dyDescent="0.2">
      <c r="A124">
        <v>98</v>
      </c>
      <c r="B124">
        <v>45.304987755630137</v>
      </c>
      <c r="C124">
        <v>-0.3049877556301368</v>
      </c>
    </row>
    <row r="125" spans="1:3" x14ac:dyDescent="0.2">
      <c r="A125">
        <v>99</v>
      </c>
      <c r="B125">
        <v>44.751622316842074</v>
      </c>
      <c r="C125">
        <v>0.2483776831579263</v>
      </c>
    </row>
    <row r="126" spans="1:3" x14ac:dyDescent="0.2">
      <c r="A126">
        <v>100</v>
      </c>
      <c r="B126">
        <v>45.283041991266828</v>
      </c>
      <c r="C126">
        <v>-0.28304199126682761</v>
      </c>
    </row>
    <row r="127" spans="1:3" x14ac:dyDescent="0.2">
      <c r="A127">
        <v>101</v>
      </c>
      <c r="B127">
        <v>48.213828846082954</v>
      </c>
      <c r="C127">
        <v>-3.2138288460829543</v>
      </c>
    </row>
    <row r="128" spans="1:3" x14ac:dyDescent="0.2">
      <c r="A128">
        <v>102</v>
      </c>
      <c r="B128">
        <v>43.732235076147539</v>
      </c>
      <c r="C128">
        <v>1.2677649238524609</v>
      </c>
    </row>
    <row r="129" spans="1:3" x14ac:dyDescent="0.2">
      <c r="A129">
        <v>103</v>
      </c>
      <c r="B129">
        <v>44.999039757250287</v>
      </c>
      <c r="C129">
        <v>1.0009602427497128</v>
      </c>
    </row>
    <row r="130" spans="1:3" x14ac:dyDescent="0.2">
      <c r="A130">
        <v>104</v>
      </c>
      <c r="B130">
        <v>47.715108107917338</v>
      </c>
      <c r="C130">
        <v>-1.715108107917338</v>
      </c>
    </row>
    <row r="131" spans="1:3" x14ac:dyDescent="0.2">
      <c r="A131">
        <v>105</v>
      </c>
      <c r="B131">
        <v>46.426357662451295</v>
      </c>
      <c r="C131">
        <v>-0.42635766245129503</v>
      </c>
    </row>
    <row r="132" spans="1:3" x14ac:dyDescent="0.2">
      <c r="A132">
        <v>106</v>
      </c>
      <c r="B132">
        <v>45.701725827669136</v>
      </c>
      <c r="C132">
        <v>0.29827417233086351</v>
      </c>
    </row>
    <row r="133" spans="1:3" x14ac:dyDescent="0.2">
      <c r="A133">
        <v>107</v>
      </c>
      <c r="B133">
        <v>45.170306153244383</v>
      </c>
      <c r="C133">
        <v>0.82969384675561741</v>
      </c>
    </row>
    <row r="134" spans="1:3" x14ac:dyDescent="0.2">
      <c r="A134">
        <v>108</v>
      </c>
      <c r="B134">
        <v>47.907880847703105</v>
      </c>
      <c r="C134">
        <v>-1.9078808477031046</v>
      </c>
    </row>
    <row r="135" spans="1:3" x14ac:dyDescent="0.2">
      <c r="A135">
        <v>109</v>
      </c>
      <c r="B135">
        <v>47.489197011300803</v>
      </c>
      <c r="C135">
        <v>-1.4891970113008028</v>
      </c>
    </row>
    <row r="136" spans="1:3" x14ac:dyDescent="0.2">
      <c r="A136">
        <v>110</v>
      </c>
      <c r="B136">
        <v>44.886303919227835</v>
      </c>
      <c r="C136">
        <v>2.113696080772165</v>
      </c>
    </row>
    <row r="137" spans="1:3" x14ac:dyDescent="0.2">
      <c r="A137">
        <v>111</v>
      </c>
      <c r="B137">
        <v>45.417723593652596</v>
      </c>
      <c r="C137">
        <v>1.582276406347404</v>
      </c>
    </row>
    <row r="138" spans="1:3" x14ac:dyDescent="0.2">
      <c r="A138">
        <v>112</v>
      </c>
      <c r="B138">
        <v>44.751622316842074</v>
      </c>
      <c r="C138">
        <v>2.2483776831579263</v>
      </c>
    </row>
    <row r="139" spans="1:3" x14ac:dyDescent="0.2">
      <c r="A139">
        <v>113</v>
      </c>
      <c r="B139">
        <v>45.632442097801658</v>
      </c>
      <c r="C139">
        <v>2.3675579021983424</v>
      </c>
    </row>
    <row r="140" spans="1:3" x14ac:dyDescent="0.2">
      <c r="A140">
        <v>114</v>
      </c>
      <c r="B140">
        <v>45.916444331818205</v>
      </c>
      <c r="C140">
        <v>2.0835556681817948</v>
      </c>
    </row>
    <row r="141" spans="1:3" x14ac:dyDescent="0.2">
      <c r="A141">
        <v>115</v>
      </c>
      <c r="B141">
        <v>46.651829338496199</v>
      </c>
      <c r="C141">
        <v>1.3481706615038007</v>
      </c>
    </row>
    <row r="142" spans="1:3" x14ac:dyDescent="0.2">
      <c r="A142">
        <v>116</v>
      </c>
      <c r="B142">
        <v>45.170306153244383</v>
      </c>
      <c r="C142">
        <v>2.8296938467556174</v>
      </c>
    </row>
    <row r="143" spans="1:3" x14ac:dyDescent="0.2">
      <c r="A143">
        <v>117</v>
      </c>
      <c r="B143">
        <v>45.59974316154252</v>
      </c>
      <c r="C143">
        <v>2.4002568384574801</v>
      </c>
    </row>
    <row r="144" spans="1:3" x14ac:dyDescent="0.2">
      <c r="A144">
        <v>118</v>
      </c>
      <c r="B144">
        <v>44.966340820991142</v>
      </c>
      <c r="C144">
        <v>4.0336591790088576</v>
      </c>
    </row>
    <row r="145" spans="1:3" x14ac:dyDescent="0.2">
      <c r="A145">
        <v>119</v>
      </c>
      <c r="B145">
        <v>48.111846179956345</v>
      </c>
      <c r="C145">
        <v>0.88815382004365517</v>
      </c>
    </row>
    <row r="146" spans="1:3" x14ac:dyDescent="0.2">
      <c r="A146">
        <v>120</v>
      </c>
      <c r="B146">
        <v>44.36563741669891</v>
      </c>
      <c r="C146">
        <v>4.6343625833010904</v>
      </c>
    </row>
    <row r="147" spans="1:3" x14ac:dyDescent="0.2">
      <c r="A147">
        <v>121</v>
      </c>
      <c r="B147">
        <v>44.332938480439772</v>
      </c>
      <c r="C147">
        <v>4.6670615195602281</v>
      </c>
    </row>
    <row r="148" spans="1:3" x14ac:dyDescent="0.2">
      <c r="A148">
        <v>122</v>
      </c>
      <c r="B148">
        <v>45.068323487117766</v>
      </c>
      <c r="C148">
        <v>3.931676512882234</v>
      </c>
    </row>
    <row r="149" spans="1:3" x14ac:dyDescent="0.2">
      <c r="A149">
        <v>123</v>
      </c>
      <c r="B149">
        <v>44.999039757250287</v>
      </c>
      <c r="C149">
        <v>4.0009602427497128</v>
      </c>
    </row>
    <row r="150" spans="1:3" x14ac:dyDescent="0.2">
      <c r="A150">
        <v>124</v>
      </c>
      <c r="B150">
        <v>47.172495841025118</v>
      </c>
      <c r="C150">
        <v>1.8275041589748824</v>
      </c>
    </row>
    <row r="151" spans="1:3" x14ac:dyDescent="0.2">
      <c r="A151">
        <v>125</v>
      </c>
      <c r="B151">
        <v>45.734424763928274</v>
      </c>
      <c r="C151">
        <v>3.2655752360717258</v>
      </c>
    </row>
    <row r="152" spans="1:3" x14ac:dyDescent="0.2">
      <c r="A152">
        <v>126</v>
      </c>
      <c r="B152">
        <v>46.968530508771877</v>
      </c>
      <c r="C152">
        <v>2.0314694912281226</v>
      </c>
    </row>
    <row r="153" spans="1:3" x14ac:dyDescent="0.2">
      <c r="A153">
        <v>127</v>
      </c>
      <c r="B153">
        <v>46.426357662451295</v>
      </c>
      <c r="C153">
        <v>2.573642337548705</v>
      </c>
    </row>
    <row r="154" spans="1:3" x14ac:dyDescent="0.2">
      <c r="A154">
        <v>128</v>
      </c>
      <c r="B154">
        <v>46.549846672369576</v>
      </c>
      <c r="C154">
        <v>2.4501533276304244</v>
      </c>
    </row>
    <row r="155" spans="1:3" x14ac:dyDescent="0.2">
      <c r="A155">
        <v>129</v>
      </c>
      <c r="B155">
        <v>44.649639650715457</v>
      </c>
      <c r="C155">
        <v>5.3503603492845428</v>
      </c>
    </row>
    <row r="156" spans="1:3" x14ac:dyDescent="0.2">
      <c r="A156">
        <v>130</v>
      </c>
      <c r="B156">
        <v>46.990476273135187</v>
      </c>
      <c r="C156">
        <v>3.0095237268648134</v>
      </c>
    </row>
    <row r="157" spans="1:3" x14ac:dyDescent="0.2">
      <c r="A157">
        <v>131</v>
      </c>
      <c r="B157">
        <v>44.966340820991142</v>
      </c>
      <c r="C157">
        <v>5.0336591790088576</v>
      </c>
    </row>
    <row r="158" spans="1:3" x14ac:dyDescent="0.2">
      <c r="A158">
        <v>132</v>
      </c>
      <c r="B158">
        <v>47.489197011300803</v>
      </c>
      <c r="C158">
        <v>2.5108029886991972</v>
      </c>
    </row>
    <row r="159" spans="1:3" x14ac:dyDescent="0.2">
      <c r="A159">
        <v>133</v>
      </c>
      <c r="B159">
        <v>45.59974316154252</v>
      </c>
      <c r="C159">
        <v>4.4002568384574801</v>
      </c>
    </row>
    <row r="160" spans="1:3" x14ac:dyDescent="0.2">
      <c r="A160">
        <v>134</v>
      </c>
      <c r="B160">
        <v>45.487007323520068</v>
      </c>
      <c r="C160">
        <v>4.5129926764799322</v>
      </c>
    </row>
    <row r="161" spans="1:3" x14ac:dyDescent="0.2">
      <c r="A161">
        <v>135</v>
      </c>
      <c r="B161">
        <v>46.120409664071438</v>
      </c>
      <c r="C161">
        <v>3.8795903359285617</v>
      </c>
    </row>
    <row r="162" spans="1:3" x14ac:dyDescent="0.2">
      <c r="A162">
        <v>136</v>
      </c>
      <c r="B162">
        <v>45.59974316154252</v>
      </c>
      <c r="C162">
        <v>4.4002568384574801</v>
      </c>
    </row>
    <row r="163" spans="1:3" x14ac:dyDescent="0.2">
      <c r="A163">
        <v>137</v>
      </c>
      <c r="B163">
        <v>46.23314550209389</v>
      </c>
      <c r="C163">
        <v>3.7668544979061096</v>
      </c>
    </row>
    <row r="164" spans="1:3" x14ac:dyDescent="0.2">
      <c r="A164">
        <v>138</v>
      </c>
      <c r="B164">
        <v>44.150918912549841</v>
      </c>
      <c r="C164">
        <v>5.8490810874501591</v>
      </c>
    </row>
    <row r="165" spans="1:3" x14ac:dyDescent="0.2">
      <c r="A165">
        <v>139</v>
      </c>
      <c r="B165">
        <v>46.23314550209389</v>
      </c>
      <c r="C165">
        <v>4.7668544979061096</v>
      </c>
    </row>
    <row r="166" spans="1:3" x14ac:dyDescent="0.2">
      <c r="A166">
        <v>140</v>
      </c>
      <c r="B166">
        <v>45.588989989646684</v>
      </c>
      <c r="C166">
        <v>5.4110100103533156</v>
      </c>
    </row>
    <row r="167" spans="1:3" x14ac:dyDescent="0.2">
      <c r="A167">
        <v>141</v>
      </c>
      <c r="B167">
        <v>46.753812004622816</v>
      </c>
      <c r="C167">
        <v>5.2461879953771842</v>
      </c>
    </row>
    <row r="168" spans="1:3" x14ac:dyDescent="0.2">
      <c r="A168">
        <v>142</v>
      </c>
      <c r="B168">
        <v>45.59974316154252</v>
      </c>
      <c r="C168">
        <v>6.4002568384574801</v>
      </c>
    </row>
    <row r="169" spans="1:3" x14ac:dyDescent="0.2">
      <c r="A169">
        <v>143</v>
      </c>
      <c r="B169">
        <v>46.753812004622816</v>
      </c>
      <c r="C169">
        <v>5.2461879953771842</v>
      </c>
    </row>
    <row r="170" spans="1:3" x14ac:dyDescent="0.2">
      <c r="A170">
        <v>144</v>
      </c>
      <c r="B170">
        <v>45.701725827669136</v>
      </c>
      <c r="C170">
        <v>6.2982741723308635</v>
      </c>
    </row>
    <row r="171" spans="1:3" x14ac:dyDescent="0.2">
      <c r="A171">
        <v>145</v>
      </c>
      <c r="B171">
        <v>48.111846179956345</v>
      </c>
      <c r="C171">
        <v>3.8881538200436552</v>
      </c>
    </row>
    <row r="172" spans="1:3" x14ac:dyDescent="0.2">
      <c r="A172">
        <v>146</v>
      </c>
      <c r="B172">
        <v>45.170306153244383</v>
      </c>
      <c r="C172">
        <v>6.8296938467556174</v>
      </c>
    </row>
    <row r="173" spans="1:3" x14ac:dyDescent="0.2">
      <c r="A173">
        <v>147</v>
      </c>
      <c r="B173">
        <v>47.274478507151734</v>
      </c>
      <c r="C173">
        <v>4.7255214928482658</v>
      </c>
    </row>
    <row r="174" spans="1:3" x14ac:dyDescent="0.2">
      <c r="A174">
        <v>148</v>
      </c>
      <c r="B174">
        <v>46.437110834347131</v>
      </c>
      <c r="C174">
        <v>5.5628891656528694</v>
      </c>
    </row>
    <row r="175" spans="1:3" x14ac:dyDescent="0.2">
      <c r="A175">
        <v>149</v>
      </c>
      <c r="B175">
        <v>45.803708493795753</v>
      </c>
      <c r="C175">
        <v>7.196291506204247</v>
      </c>
    </row>
    <row r="176" spans="1:3" x14ac:dyDescent="0.2">
      <c r="A176">
        <v>150</v>
      </c>
      <c r="B176">
        <v>45.916444331818205</v>
      </c>
      <c r="C176">
        <v>7.0835556681817948</v>
      </c>
    </row>
    <row r="177" spans="1:3" x14ac:dyDescent="0.2">
      <c r="A177">
        <v>151</v>
      </c>
      <c r="B177">
        <v>46.018426997944829</v>
      </c>
      <c r="C177">
        <v>6.9815730020551712</v>
      </c>
    </row>
    <row r="178" spans="1:3" x14ac:dyDescent="0.2">
      <c r="A178">
        <v>152</v>
      </c>
      <c r="B178">
        <v>45.385024657393444</v>
      </c>
      <c r="C178">
        <v>7.6149753426065558</v>
      </c>
    </row>
    <row r="179" spans="1:3" x14ac:dyDescent="0.2">
      <c r="A179">
        <v>153</v>
      </c>
      <c r="B179">
        <v>44.966340820991142</v>
      </c>
      <c r="C179">
        <v>8.0336591790088576</v>
      </c>
    </row>
    <row r="180" spans="1:3" x14ac:dyDescent="0.2">
      <c r="A180">
        <v>154</v>
      </c>
      <c r="B180">
        <v>45.59974316154252</v>
      </c>
      <c r="C180">
        <v>7.4002568384574801</v>
      </c>
    </row>
    <row r="181" spans="1:3" x14ac:dyDescent="0.2">
      <c r="A181">
        <v>155</v>
      </c>
      <c r="B181">
        <v>46.23314550209389</v>
      </c>
      <c r="C181">
        <v>6.7668544979061096</v>
      </c>
    </row>
    <row r="182" spans="1:3" x14ac:dyDescent="0.2">
      <c r="A182">
        <v>156</v>
      </c>
      <c r="B182">
        <v>46.549846672369576</v>
      </c>
      <c r="C182">
        <v>6.4501533276304244</v>
      </c>
    </row>
    <row r="183" spans="1:3" x14ac:dyDescent="0.2">
      <c r="A183">
        <v>157</v>
      </c>
      <c r="B183">
        <v>45.938390096181507</v>
      </c>
      <c r="C183">
        <v>7.0616099038184927</v>
      </c>
    </row>
    <row r="184" spans="1:3" x14ac:dyDescent="0.2">
      <c r="A184">
        <v>158</v>
      </c>
      <c r="B184">
        <v>45.59974316154252</v>
      </c>
      <c r="C184">
        <v>8.4002568384574801</v>
      </c>
    </row>
    <row r="185" spans="1:3" x14ac:dyDescent="0.2">
      <c r="A185">
        <v>159</v>
      </c>
      <c r="B185">
        <v>46.855794670749432</v>
      </c>
      <c r="C185">
        <v>7.1442053292505676</v>
      </c>
    </row>
    <row r="186" spans="1:3" x14ac:dyDescent="0.2">
      <c r="A186">
        <v>160</v>
      </c>
      <c r="B186">
        <v>46.007673826048986</v>
      </c>
      <c r="C186">
        <v>7.9923261739510139</v>
      </c>
    </row>
    <row r="187" spans="1:3" x14ac:dyDescent="0.2">
      <c r="A187">
        <v>161</v>
      </c>
      <c r="B187">
        <v>46.855794670749432</v>
      </c>
      <c r="C187">
        <v>7.1442053292505676</v>
      </c>
    </row>
    <row r="188" spans="1:3" x14ac:dyDescent="0.2">
      <c r="A188">
        <v>162</v>
      </c>
      <c r="B188">
        <v>46.23314550209389</v>
      </c>
      <c r="C188">
        <v>7.7668544979061096</v>
      </c>
    </row>
    <row r="189" spans="1:3" x14ac:dyDescent="0.2">
      <c r="A189">
        <v>163</v>
      </c>
      <c r="B189">
        <v>46.007673826048986</v>
      </c>
      <c r="C189">
        <v>8.9923261739510139</v>
      </c>
    </row>
    <row r="190" spans="1:3" x14ac:dyDescent="0.2">
      <c r="A190">
        <v>164</v>
      </c>
      <c r="B190">
        <v>46.222392330198055</v>
      </c>
      <c r="C190">
        <v>8.7776076698019452</v>
      </c>
    </row>
    <row r="191" spans="1:3" x14ac:dyDescent="0.2">
      <c r="A191">
        <v>165</v>
      </c>
      <c r="B191">
        <v>46.53909350047374</v>
      </c>
      <c r="C191">
        <v>8.4609064995262599</v>
      </c>
    </row>
    <row r="192" spans="1:3" x14ac:dyDescent="0.2">
      <c r="A192">
        <v>166</v>
      </c>
      <c r="B192">
        <v>45.916444331818205</v>
      </c>
      <c r="C192">
        <v>9.0835556681817948</v>
      </c>
    </row>
    <row r="193" spans="1:3" x14ac:dyDescent="0.2">
      <c r="A193">
        <v>167</v>
      </c>
      <c r="B193">
        <v>47.591179677427419</v>
      </c>
      <c r="C193">
        <v>7.4088203225725806</v>
      </c>
    </row>
    <row r="194" spans="1:3" x14ac:dyDescent="0.2">
      <c r="A194">
        <v>168</v>
      </c>
      <c r="B194">
        <v>46.753812004622816</v>
      </c>
      <c r="C194">
        <v>8.2461879953771842</v>
      </c>
    </row>
    <row r="195" spans="1:3" x14ac:dyDescent="0.2">
      <c r="A195">
        <v>169</v>
      </c>
      <c r="B195">
        <v>45.803708493795753</v>
      </c>
      <c r="C195">
        <v>10.196291506204247</v>
      </c>
    </row>
    <row r="196" spans="1:3" x14ac:dyDescent="0.2">
      <c r="A196">
        <v>170</v>
      </c>
      <c r="B196">
        <v>46.866547842645268</v>
      </c>
      <c r="C196">
        <v>9.133452157354732</v>
      </c>
    </row>
    <row r="197" spans="1:3" x14ac:dyDescent="0.2">
      <c r="A197">
        <v>171</v>
      </c>
      <c r="B197">
        <v>46.007673826048986</v>
      </c>
      <c r="C197">
        <v>9.9923261739510139</v>
      </c>
    </row>
    <row r="198" spans="1:3" x14ac:dyDescent="0.2">
      <c r="A198">
        <v>172</v>
      </c>
      <c r="B198">
        <v>47.09245893926181</v>
      </c>
      <c r="C198">
        <v>8.9075410607381897</v>
      </c>
    </row>
    <row r="199" spans="1:3" x14ac:dyDescent="0.2">
      <c r="A199">
        <v>173</v>
      </c>
      <c r="B199">
        <v>48.111846179956345</v>
      </c>
      <c r="C199">
        <v>7.8881538200436552</v>
      </c>
    </row>
    <row r="200" spans="1:3" x14ac:dyDescent="0.2">
      <c r="A200">
        <v>174</v>
      </c>
      <c r="B200">
        <v>44.999039757250287</v>
      </c>
      <c r="C200">
        <v>11.000960242749713</v>
      </c>
    </row>
    <row r="201" spans="1:3" x14ac:dyDescent="0.2">
      <c r="A201">
        <v>175</v>
      </c>
      <c r="B201">
        <v>47.907880847703105</v>
      </c>
      <c r="C201">
        <v>8.0921191522968954</v>
      </c>
    </row>
    <row r="202" spans="1:3" x14ac:dyDescent="0.2">
      <c r="A202">
        <v>176</v>
      </c>
      <c r="B202">
        <v>46.23314550209389</v>
      </c>
      <c r="C202">
        <v>9.7668544979061096</v>
      </c>
    </row>
    <row r="203" spans="1:3" x14ac:dyDescent="0.2">
      <c r="A203">
        <v>177</v>
      </c>
      <c r="B203">
        <v>44.56960274895215</v>
      </c>
      <c r="C203">
        <v>12.43039725104785</v>
      </c>
    </row>
    <row r="204" spans="1:3" x14ac:dyDescent="0.2">
      <c r="A204">
        <v>178</v>
      </c>
      <c r="B204">
        <v>45.916444331818205</v>
      </c>
      <c r="C204">
        <v>11.083555668181795</v>
      </c>
    </row>
    <row r="205" spans="1:3" x14ac:dyDescent="0.2">
      <c r="A205">
        <v>179</v>
      </c>
      <c r="B205">
        <v>44.332938480439772</v>
      </c>
      <c r="C205">
        <v>12.667061519560228</v>
      </c>
    </row>
    <row r="206" spans="1:3" x14ac:dyDescent="0.2">
      <c r="A206">
        <v>180</v>
      </c>
      <c r="B206">
        <v>46.549846672369576</v>
      </c>
      <c r="C206">
        <v>10.450153327630424</v>
      </c>
    </row>
    <row r="207" spans="1:3" x14ac:dyDescent="0.2">
      <c r="A207">
        <v>181</v>
      </c>
      <c r="B207">
        <v>46.222392330198055</v>
      </c>
      <c r="C207">
        <v>10.777607669801945</v>
      </c>
    </row>
    <row r="208" spans="1:3" x14ac:dyDescent="0.2">
      <c r="A208">
        <v>182</v>
      </c>
      <c r="B208">
        <v>45.588989989646684</v>
      </c>
      <c r="C208">
        <v>11.411010010353316</v>
      </c>
    </row>
    <row r="209" spans="1:3" x14ac:dyDescent="0.2">
      <c r="A209">
        <v>183</v>
      </c>
      <c r="B209">
        <v>45.803708493795753</v>
      </c>
      <c r="C209">
        <v>11.196291506204247</v>
      </c>
    </row>
    <row r="210" spans="1:3" x14ac:dyDescent="0.2">
      <c r="A210">
        <v>184</v>
      </c>
      <c r="B210">
        <v>45.59974316154252</v>
      </c>
      <c r="C210">
        <v>12.40025683845748</v>
      </c>
    </row>
    <row r="211" spans="1:3" x14ac:dyDescent="0.2">
      <c r="A211">
        <v>185</v>
      </c>
      <c r="B211">
        <v>46.957777336876042</v>
      </c>
      <c r="C211">
        <v>11.042222663123958</v>
      </c>
    </row>
    <row r="212" spans="1:3" x14ac:dyDescent="0.2">
      <c r="A212">
        <v>186</v>
      </c>
      <c r="B212">
        <v>45.59974316154252</v>
      </c>
      <c r="C212">
        <v>12.40025683845748</v>
      </c>
    </row>
    <row r="213" spans="1:3" x14ac:dyDescent="0.2">
      <c r="A213">
        <v>187</v>
      </c>
      <c r="B213">
        <v>47.897127675807269</v>
      </c>
      <c r="C213">
        <v>10.102872324192731</v>
      </c>
    </row>
    <row r="214" spans="1:3" x14ac:dyDescent="0.2">
      <c r="A214">
        <v>188</v>
      </c>
      <c r="B214">
        <v>45.803708493795753</v>
      </c>
      <c r="C214">
        <v>12.196291506204247</v>
      </c>
    </row>
    <row r="215" spans="1:3" x14ac:dyDescent="0.2">
      <c r="A215">
        <v>189</v>
      </c>
      <c r="B215">
        <v>44.784321253101211</v>
      </c>
      <c r="C215">
        <v>13.215678746898789</v>
      </c>
    </row>
    <row r="216" spans="1:3" x14ac:dyDescent="0.2">
      <c r="A216">
        <v>190</v>
      </c>
      <c r="B216">
        <v>46.651829338496199</v>
      </c>
      <c r="C216">
        <v>12.348170661503801</v>
      </c>
    </row>
    <row r="217" spans="1:3" x14ac:dyDescent="0.2">
      <c r="A217">
        <v>191</v>
      </c>
      <c r="B217">
        <v>44.332938480439772</v>
      </c>
      <c r="C217">
        <v>14.667061519560228</v>
      </c>
    </row>
    <row r="218" spans="1:3" x14ac:dyDescent="0.2">
      <c r="A218">
        <v>192</v>
      </c>
      <c r="B218">
        <v>45.90569115992237</v>
      </c>
      <c r="C218">
        <v>13.09430884007763</v>
      </c>
    </row>
    <row r="219" spans="1:3" x14ac:dyDescent="0.2">
      <c r="A219">
        <v>193</v>
      </c>
      <c r="B219">
        <v>43.732235076147539</v>
      </c>
      <c r="C219">
        <v>15.267764923852461</v>
      </c>
    </row>
    <row r="220" spans="1:3" x14ac:dyDescent="0.2">
      <c r="A220">
        <v>194</v>
      </c>
      <c r="B220">
        <v>45.283041991266828</v>
      </c>
      <c r="C220">
        <v>13.716958008733172</v>
      </c>
    </row>
    <row r="221" spans="1:3" ht="17" thickBot="1" x14ac:dyDescent="0.25">
      <c r="A221" s="2">
        <v>195</v>
      </c>
      <c r="B221" s="2">
        <v>43.732235076147539</v>
      </c>
      <c r="C221" s="2">
        <v>15.267764923852461</v>
      </c>
    </row>
  </sheetData>
  <mergeCells count="2">
    <mergeCell ref="L11:M12"/>
    <mergeCell ref="L13:M18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5"/>
  <sheetViews>
    <sheetView workbookViewId="0">
      <selection activeCell="F527" sqref="F527:G530"/>
    </sheetView>
  </sheetViews>
  <sheetFormatPr baseColWidth="10" defaultRowHeight="16" x14ac:dyDescent="0.2"/>
  <cols>
    <col min="1" max="1" width="24.83203125" bestFit="1" customWidth="1"/>
    <col min="2" max="2" width="18.5" bestFit="1" customWidth="1"/>
    <col min="3" max="3" width="21.5" bestFit="1" customWidth="1"/>
    <col min="4" max="4" width="14.5" bestFit="1" customWidth="1"/>
    <col min="5" max="5" width="13.1640625" bestFit="1" customWidth="1"/>
    <col min="6" max="6" width="14" bestFit="1" customWidth="1"/>
  </cols>
  <sheetData>
    <row r="1" spans="1:9" x14ac:dyDescent="0.2">
      <c r="A1" t="s">
        <v>27</v>
      </c>
    </row>
    <row r="2" spans="1:9" ht="17" thickBot="1" x14ac:dyDescent="0.25"/>
    <row r="3" spans="1:9" x14ac:dyDescent="0.2">
      <c r="A3" s="6" t="s">
        <v>28</v>
      </c>
      <c r="B3" s="6"/>
    </row>
    <row r="4" spans="1:9" x14ac:dyDescent="0.2">
      <c r="A4" t="s">
        <v>29</v>
      </c>
      <c r="B4">
        <v>0.97212169035784768</v>
      </c>
    </row>
    <row r="5" spans="1:9" x14ac:dyDescent="0.2">
      <c r="A5" t="s">
        <v>30</v>
      </c>
      <c r="B5">
        <v>0.94502058086419904</v>
      </c>
    </row>
    <row r="6" spans="1:9" x14ac:dyDescent="0.2">
      <c r="A6" t="s">
        <v>31</v>
      </c>
      <c r="B6">
        <v>0.93923954524820108</v>
      </c>
    </row>
    <row r="7" spans="1:9" x14ac:dyDescent="0.2">
      <c r="A7" t="s">
        <v>15</v>
      </c>
      <c r="B7">
        <v>10.96221327887355</v>
      </c>
      <c r="E7" t="s">
        <v>56</v>
      </c>
      <c r="G7" t="s">
        <v>79</v>
      </c>
    </row>
    <row r="8" spans="1:9" ht="17" thickBot="1" x14ac:dyDescent="0.25">
      <c r="A8" s="2" t="s">
        <v>32</v>
      </c>
      <c r="B8" s="2">
        <v>195</v>
      </c>
      <c r="E8">
        <f>_xlfn.F.INV.RT(0.05,B12,B13)</f>
        <v>2.6516403295493318</v>
      </c>
      <c r="F8" s="7" t="s">
        <v>78</v>
      </c>
      <c r="G8">
        <f>E12</f>
        <v>1100.0719564882618</v>
      </c>
    </row>
    <row r="10" spans="1:9" ht="17" thickBot="1" x14ac:dyDescent="0.25">
      <c r="A10" t="s">
        <v>33</v>
      </c>
    </row>
    <row r="11" spans="1:9" x14ac:dyDescent="0.2">
      <c r="A11" s="3"/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</row>
    <row r="12" spans="1:9" x14ac:dyDescent="0.2">
      <c r="A12" t="s">
        <v>34</v>
      </c>
      <c r="B12">
        <v>3</v>
      </c>
      <c r="C12">
        <v>396587.33696546976</v>
      </c>
      <c r="D12">
        <v>132195.77898848991</v>
      </c>
      <c r="E12">
        <v>1100.0719564882618</v>
      </c>
      <c r="F12">
        <v>3.2845856534543843E-120</v>
      </c>
    </row>
    <row r="13" spans="1:9" x14ac:dyDescent="0.2">
      <c r="A13" t="s">
        <v>35</v>
      </c>
      <c r="B13">
        <v>192</v>
      </c>
      <c r="C13">
        <v>23072.663034530226</v>
      </c>
      <c r="D13">
        <v>120.1701199715116</v>
      </c>
    </row>
    <row r="14" spans="1:9" ht="17" thickBot="1" x14ac:dyDescent="0.25">
      <c r="A14" s="2" t="s">
        <v>36</v>
      </c>
      <c r="B14" s="2">
        <v>195</v>
      </c>
      <c r="C14" s="2">
        <v>419660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43</v>
      </c>
      <c r="C16" s="3" t="s">
        <v>15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48</v>
      </c>
      <c r="I16" s="3" t="s">
        <v>49</v>
      </c>
    </row>
    <row r="17" spans="1:9" x14ac:dyDescent="0.2">
      <c r="A17" t="s">
        <v>37</v>
      </c>
      <c r="B17">
        <v>0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">
      <c r="A18" t="s">
        <v>2</v>
      </c>
      <c r="B18">
        <v>6.7644774610101939</v>
      </c>
      <c r="C18">
        <v>1.8902750264875627</v>
      </c>
      <c r="D18">
        <v>3.5785678624658597</v>
      </c>
      <c r="E18">
        <v>4.3743618602329028E-4</v>
      </c>
      <c r="F18">
        <v>3.0361056311446553</v>
      </c>
      <c r="G18">
        <v>10.492849290875732</v>
      </c>
      <c r="H18">
        <v>3.0361056311446553</v>
      </c>
      <c r="I18">
        <v>10.492849290875732</v>
      </c>
    </row>
    <row r="19" spans="1:9" x14ac:dyDescent="0.2">
      <c r="A19" t="s">
        <v>3</v>
      </c>
      <c r="B19">
        <v>1.7990207423450806</v>
      </c>
      <c r="C19">
        <v>0.29471733236444003</v>
      </c>
      <c r="D19">
        <v>6.1042244374024692</v>
      </c>
      <c r="E19">
        <v>5.6042496281804985E-9</v>
      </c>
      <c r="F19">
        <v>1.2177213100595707</v>
      </c>
      <c r="G19">
        <v>2.3803201746305902</v>
      </c>
      <c r="H19">
        <v>1.2177213100595707</v>
      </c>
      <c r="I19">
        <v>2.3803201746305902</v>
      </c>
    </row>
    <row r="20" spans="1:9" ht="17" thickBot="1" x14ac:dyDescent="0.25">
      <c r="A20" s="2" t="s">
        <v>4</v>
      </c>
      <c r="B20" s="2">
        <v>3.1296578190266811</v>
      </c>
      <c r="C20" s="2">
        <v>0.26827662874503538</v>
      </c>
      <c r="D20" s="2">
        <v>11.665786295536924</v>
      </c>
      <c r="E20" s="2">
        <v>4.0665065965241038E-24</v>
      </c>
      <c r="F20" s="2">
        <v>2.6005099377879999</v>
      </c>
      <c r="G20" s="2">
        <v>3.6588057002653622</v>
      </c>
      <c r="H20" s="2">
        <v>2.6005099377879999</v>
      </c>
      <c r="I20" s="2">
        <v>3.6588057002653622</v>
      </c>
    </row>
    <row r="21" spans="1:9" x14ac:dyDescent="0.2">
      <c r="D21" t="s">
        <v>57</v>
      </c>
    </row>
    <row r="22" spans="1:9" x14ac:dyDescent="0.2">
      <c r="D22">
        <f>_xlfn.T.INV.2T(0.05,B13)</f>
        <v>1.9723964913155825</v>
      </c>
    </row>
    <row r="24" spans="1:9" x14ac:dyDescent="0.2">
      <c r="A24" t="s">
        <v>50</v>
      </c>
    </row>
    <row r="25" spans="1:9" ht="17" thickBot="1" x14ac:dyDescent="0.25"/>
    <row r="26" spans="1:9" x14ac:dyDescent="0.2">
      <c r="A26" s="3" t="s">
        <v>51</v>
      </c>
      <c r="B26" s="3" t="s">
        <v>55</v>
      </c>
      <c r="C26" s="3" t="s">
        <v>52</v>
      </c>
    </row>
    <row r="27" spans="1:9" x14ac:dyDescent="0.2">
      <c r="A27">
        <v>1</v>
      </c>
      <c r="B27">
        <v>47.056159363002408</v>
      </c>
      <c r="C27">
        <v>-12.056159363002408</v>
      </c>
      <c r="D27">
        <f>ABS(C27)</f>
        <v>12.056159363002408</v>
      </c>
      <c r="E27">
        <f>D27/'Goods review'!BA2</f>
        <v>0.34446169608578309</v>
      </c>
      <c r="F27">
        <f>C27^2</f>
        <v>145.35097858611061</v>
      </c>
    </row>
    <row r="28" spans="1:9" x14ac:dyDescent="0.2">
      <c r="A28">
        <v>2</v>
      </c>
      <c r="B28">
        <v>52.921605255701131</v>
      </c>
      <c r="C28">
        <v>-17.921605255701131</v>
      </c>
      <c r="D28">
        <f t="shared" ref="D28:D91" si="0">ABS(C28)</f>
        <v>17.921605255701131</v>
      </c>
      <c r="E28">
        <f>D28/'Goods review'!BA3</f>
        <v>0.51204586444860378</v>
      </c>
      <c r="F28">
        <f>C28^2</f>
        <v>321.18393494117441</v>
      </c>
      <c r="G28">
        <f>(C28-C27)^2</f>
        <v>34.403455520176323</v>
      </c>
    </row>
    <row r="29" spans="1:9" x14ac:dyDescent="0.2">
      <c r="A29">
        <v>3</v>
      </c>
      <c r="B29">
        <v>51.122584513356053</v>
      </c>
      <c r="C29">
        <v>-16.122584513356053</v>
      </c>
      <c r="D29">
        <f t="shared" si="0"/>
        <v>16.122584513356053</v>
      </c>
      <c r="E29">
        <f>D29/'Goods review'!BA4</f>
        <v>0.46064527181017295</v>
      </c>
      <c r="F29">
        <f t="shared" ref="F29:F92" si="1">C29^2</f>
        <v>259.93773139030844</v>
      </c>
      <c r="G29">
        <f t="shared" ref="G29:G92" si="2">(C29-C28)^2</f>
        <v>3.2364756313878367</v>
      </c>
    </row>
    <row r="30" spans="1:9" x14ac:dyDescent="0.2">
      <c r="A30">
        <v>4</v>
      </c>
      <c r="B30">
        <v>47.524543028665889</v>
      </c>
      <c r="C30">
        <v>-12.524543028665889</v>
      </c>
      <c r="D30">
        <f t="shared" si="0"/>
        <v>12.524543028665889</v>
      </c>
      <c r="E30">
        <f>D30/'Goods review'!BA5</f>
        <v>0.35784408653331112</v>
      </c>
      <c r="F30">
        <f t="shared" si="1"/>
        <v>156.8641780769033</v>
      </c>
      <c r="G30">
        <f t="shared" si="2"/>
        <v>12.945902525551398</v>
      </c>
    </row>
    <row r="31" spans="1:9" x14ac:dyDescent="0.2">
      <c r="A31">
        <v>5</v>
      </c>
      <c r="B31">
        <v>42.595864467294128</v>
      </c>
      <c r="C31">
        <v>-7.5958644672941276</v>
      </c>
      <c r="D31">
        <f t="shared" si="0"/>
        <v>7.5958644672941276</v>
      </c>
      <c r="E31">
        <f>D31/'Goods review'!BA6</f>
        <v>0.2170246990655465</v>
      </c>
      <c r="F31">
        <f t="shared" si="1"/>
        <v>57.697157005501502</v>
      </c>
      <c r="G31">
        <f t="shared" si="2"/>
        <v>24.291872361325613</v>
      </c>
    </row>
    <row r="32" spans="1:9" x14ac:dyDescent="0.2">
      <c r="A32">
        <v>6</v>
      </c>
      <c r="B32">
        <v>56.051263074727814</v>
      </c>
      <c r="C32">
        <v>-21.051263074727814</v>
      </c>
      <c r="D32">
        <f t="shared" si="0"/>
        <v>21.051263074727814</v>
      </c>
      <c r="E32">
        <f>D32/'Goods review'!BA7</f>
        <v>0.60146465927793757</v>
      </c>
      <c r="F32">
        <f t="shared" si="1"/>
        <v>443.15567704139875</v>
      </c>
      <c r="G32">
        <f t="shared" si="2"/>
        <v>181.04775168492839</v>
      </c>
    </row>
    <row r="33" spans="1:7" x14ac:dyDescent="0.2">
      <c r="A33">
        <v>7</v>
      </c>
      <c r="B33">
        <v>48.855180105347486</v>
      </c>
      <c r="C33">
        <v>-13.855180105347486</v>
      </c>
      <c r="D33">
        <f t="shared" si="0"/>
        <v>13.855180105347486</v>
      </c>
      <c r="E33">
        <f>D33/'Goods review'!BA8</f>
        <v>0.39586228872421386</v>
      </c>
      <c r="F33">
        <f t="shared" si="1"/>
        <v>191.96601575161677</v>
      </c>
      <c r="G33">
        <f t="shared" si="2"/>
        <v>51.783610102205593</v>
      </c>
    </row>
    <row r="34" spans="1:7" x14ac:dyDescent="0.2">
      <c r="A34">
        <v>8</v>
      </c>
      <c r="B34">
        <v>34.537528086895684</v>
      </c>
      <c r="C34">
        <v>0.46247191310431646</v>
      </c>
      <c r="D34">
        <f t="shared" si="0"/>
        <v>0.46247191310431646</v>
      </c>
      <c r="E34">
        <f>D34/'Goods review'!BA9</f>
        <v>1.3213483231551899E-2</v>
      </c>
      <c r="F34">
        <f t="shared" si="1"/>
        <v>0.21388027041036642</v>
      </c>
      <c r="G34">
        <f t="shared" si="2"/>
        <v>204.99515932147699</v>
      </c>
    </row>
    <row r="35" spans="1:7" x14ac:dyDescent="0.2">
      <c r="A35">
        <v>9</v>
      </c>
      <c r="B35">
        <v>47.99292669432937</v>
      </c>
      <c r="C35">
        <v>-12.99292669432937</v>
      </c>
      <c r="D35">
        <f t="shared" si="0"/>
        <v>12.99292669432937</v>
      </c>
      <c r="E35">
        <f>D35/'Goods review'!BA10</f>
        <v>0.37122647698083916</v>
      </c>
      <c r="F35">
        <f t="shared" si="1"/>
        <v>168.81614408421672</v>
      </c>
      <c r="G35">
        <f t="shared" si="2"/>
        <v>181.04775168492839</v>
      </c>
    </row>
    <row r="36" spans="1:7" x14ac:dyDescent="0.2">
      <c r="A36">
        <v>10</v>
      </c>
      <c r="B36">
        <v>42.559086310000779</v>
      </c>
      <c r="C36">
        <v>-7.5590863100007795</v>
      </c>
      <c r="D36">
        <f t="shared" si="0"/>
        <v>7.5590863100007795</v>
      </c>
      <c r="E36">
        <f>D36/'Goods review'!BA11</f>
        <v>0.21597389457145083</v>
      </c>
      <c r="F36">
        <f t="shared" si="1"/>
        <v>57.139785842041199</v>
      </c>
      <c r="G36">
        <f t="shared" si="2"/>
        <v>29.526621322360281</v>
      </c>
    </row>
    <row r="37" spans="1:7" x14ac:dyDescent="0.2">
      <c r="A37">
        <v>11</v>
      </c>
      <c r="B37">
        <v>40.796843724949042</v>
      </c>
      <c r="C37">
        <v>-5.7968437249490421</v>
      </c>
      <c r="D37">
        <f t="shared" si="0"/>
        <v>5.7968437249490421</v>
      </c>
      <c r="E37">
        <f>D37/'Goods review'!BA12</f>
        <v>0.16562410642711548</v>
      </c>
      <c r="F37">
        <f t="shared" si="1"/>
        <v>33.603397171481085</v>
      </c>
      <c r="G37">
        <f t="shared" si="2"/>
        <v>3.1054989285698298</v>
      </c>
    </row>
    <row r="38" spans="1:7" x14ac:dyDescent="0.2">
      <c r="A38">
        <v>12</v>
      </c>
      <c r="B38">
        <v>42.595864467294128</v>
      </c>
      <c r="C38">
        <v>-7.5958644672941276</v>
      </c>
      <c r="D38">
        <f t="shared" si="0"/>
        <v>7.5958644672941276</v>
      </c>
      <c r="E38">
        <f>D38/'Goods review'!BA13</f>
        <v>0.2170246990655465</v>
      </c>
      <c r="F38">
        <f t="shared" si="1"/>
        <v>57.697157005501502</v>
      </c>
      <c r="G38">
        <f t="shared" si="2"/>
        <v>3.2364756313878624</v>
      </c>
    </row>
    <row r="39" spans="1:7" x14ac:dyDescent="0.2">
      <c r="A39">
        <v>13</v>
      </c>
      <c r="B39">
        <v>52.45322159003765</v>
      </c>
      <c r="C39">
        <v>-17.45322159003765</v>
      </c>
      <c r="D39">
        <f t="shared" si="0"/>
        <v>17.45322159003765</v>
      </c>
      <c r="E39">
        <f>D39/'Goods review'!BA14</f>
        <v>0.49866347400107569</v>
      </c>
      <c r="F39">
        <f t="shared" si="1"/>
        <v>304.61494387095638</v>
      </c>
      <c r="G39">
        <f t="shared" si="2"/>
        <v>97.167489445302451</v>
      </c>
    </row>
    <row r="40" spans="1:7" x14ac:dyDescent="0.2">
      <c r="A40">
        <v>14</v>
      </c>
      <c r="B40">
        <v>49.791947436674448</v>
      </c>
      <c r="C40">
        <v>-14.791947436674448</v>
      </c>
      <c r="D40">
        <f t="shared" si="0"/>
        <v>14.791947436674448</v>
      </c>
      <c r="E40">
        <f>D40/'Goods review'!BA15</f>
        <v>0.42262706961926993</v>
      </c>
      <c r="F40">
        <f t="shared" si="1"/>
        <v>218.80170896933978</v>
      </c>
      <c r="G40">
        <f t="shared" si="2"/>
        <v>7.0823801193590263</v>
      </c>
    </row>
    <row r="41" spans="1:7" x14ac:dyDescent="0.2">
      <c r="A41">
        <v>15</v>
      </c>
      <c r="B41">
        <v>52.45322159003765</v>
      </c>
      <c r="C41">
        <v>-17.45322159003765</v>
      </c>
      <c r="D41">
        <f t="shared" si="0"/>
        <v>17.45322159003765</v>
      </c>
      <c r="E41">
        <f>D41/'Goods review'!BA16</f>
        <v>0.49866347400107569</v>
      </c>
      <c r="F41">
        <f t="shared" si="1"/>
        <v>304.61494387095638</v>
      </c>
      <c r="G41">
        <f t="shared" si="2"/>
        <v>7.0823801193590263</v>
      </c>
    </row>
    <row r="42" spans="1:7" x14ac:dyDescent="0.2">
      <c r="A42">
        <v>16</v>
      </c>
      <c r="B42">
        <v>56.051263074727814</v>
      </c>
      <c r="C42">
        <v>-20.051263074727814</v>
      </c>
      <c r="D42">
        <f t="shared" si="0"/>
        <v>20.051263074727814</v>
      </c>
      <c r="E42">
        <f>D42/'Goods review'!BA17</f>
        <v>0.55697952985355037</v>
      </c>
      <c r="F42">
        <f t="shared" si="1"/>
        <v>402.05315089194312</v>
      </c>
      <c r="G42">
        <f t="shared" si="2"/>
        <v>6.7498195561710705</v>
      </c>
    </row>
    <row r="43" spans="1:7" x14ac:dyDescent="0.2">
      <c r="A43">
        <v>17</v>
      </c>
      <c r="B43">
        <v>45.257138620657329</v>
      </c>
      <c r="C43">
        <v>-9.2571386206573294</v>
      </c>
      <c r="D43">
        <f t="shared" si="0"/>
        <v>9.2571386206573294</v>
      </c>
      <c r="E43">
        <f>D43/'Goods review'!BA18</f>
        <v>0.25714273946270361</v>
      </c>
      <c r="F43">
        <f t="shared" si="1"/>
        <v>85.694615442065484</v>
      </c>
      <c r="G43">
        <f t="shared" si="2"/>
        <v>116.51312272996243</v>
      </c>
    </row>
    <row r="44" spans="1:7" x14ac:dyDescent="0.2">
      <c r="A44">
        <v>18</v>
      </c>
      <c r="B44">
        <v>47.524543028665889</v>
      </c>
      <c r="C44">
        <v>-11.524543028665889</v>
      </c>
      <c r="D44">
        <f t="shared" si="0"/>
        <v>11.524543028665889</v>
      </c>
      <c r="E44">
        <f>D44/'Goods review'!BA19</f>
        <v>0.32012619524071911</v>
      </c>
      <c r="F44">
        <f t="shared" si="1"/>
        <v>132.81509201957152</v>
      </c>
      <c r="G44">
        <f t="shared" si="2"/>
        <v>5.1411227494566454</v>
      </c>
    </row>
    <row r="45" spans="1:7" x14ac:dyDescent="0.2">
      <c r="A45">
        <v>19</v>
      </c>
      <c r="B45">
        <v>43.532631798621082</v>
      </c>
      <c r="C45">
        <v>-7.5326317986210825</v>
      </c>
      <c r="D45">
        <f t="shared" si="0"/>
        <v>7.5326317986210825</v>
      </c>
      <c r="E45">
        <f>D45/'Goods review'!BA20</f>
        <v>0.20923977218391895</v>
      </c>
      <c r="F45">
        <f t="shared" si="1"/>
        <v>56.740541813597481</v>
      </c>
      <c r="G45">
        <f t="shared" si="2"/>
        <v>15.935355268557839</v>
      </c>
    </row>
    <row r="46" spans="1:7" x14ac:dyDescent="0.2">
      <c r="A46">
        <v>20</v>
      </c>
      <c r="B46">
        <v>52.45322159003765</v>
      </c>
      <c r="C46">
        <v>-16.45322159003765</v>
      </c>
      <c r="D46">
        <f t="shared" si="0"/>
        <v>16.45322159003765</v>
      </c>
      <c r="E46">
        <f>D46/'Goods review'!BA21</f>
        <v>0.45703393305660139</v>
      </c>
      <c r="F46">
        <f t="shared" si="1"/>
        <v>270.70850069088107</v>
      </c>
      <c r="G46">
        <f t="shared" si="2"/>
        <v>79.576922226725486</v>
      </c>
    </row>
    <row r="47" spans="1:7" x14ac:dyDescent="0.2">
      <c r="A47">
        <v>21</v>
      </c>
      <c r="B47">
        <v>34.032366263938854</v>
      </c>
      <c r="C47">
        <v>1.9676337360611456</v>
      </c>
      <c r="D47">
        <f t="shared" si="0"/>
        <v>1.9676337360611456</v>
      </c>
      <c r="E47">
        <f>D47/'Goods review'!BA22</f>
        <v>5.4656492668365156E-2</v>
      </c>
      <c r="F47">
        <f t="shared" si="1"/>
        <v>3.8715825192859419</v>
      </c>
      <c r="G47">
        <f t="shared" si="2"/>
        <v>339.32791094506234</v>
      </c>
    </row>
    <row r="48" spans="1:7" x14ac:dyDescent="0.2">
      <c r="A48">
        <v>22</v>
      </c>
      <c r="B48">
        <v>47.487764871372534</v>
      </c>
      <c r="C48">
        <v>-11.487764871372534</v>
      </c>
      <c r="D48">
        <f t="shared" si="0"/>
        <v>11.487764871372534</v>
      </c>
      <c r="E48">
        <f>D48/'Goods review'!BA23</f>
        <v>0.31910457976034817</v>
      </c>
      <c r="F48">
        <f t="shared" si="1"/>
        <v>131.96874173994081</v>
      </c>
      <c r="G48">
        <f t="shared" si="2"/>
        <v>181.04775168492819</v>
      </c>
    </row>
    <row r="49" spans="1:7" x14ac:dyDescent="0.2">
      <c r="A49">
        <v>23</v>
      </c>
      <c r="B49">
        <v>35.868165163577281</v>
      </c>
      <c r="C49">
        <v>0.13183483642271909</v>
      </c>
      <c r="D49">
        <f t="shared" si="0"/>
        <v>0.13183483642271909</v>
      </c>
      <c r="E49">
        <f>D49/'Goods review'!BA24</f>
        <v>3.6620787895199746E-3</v>
      </c>
      <c r="F49">
        <f t="shared" si="1"/>
        <v>1.73804240946051E-2</v>
      </c>
      <c r="G49">
        <f t="shared" si="2"/>
        <v>135.01509736939553</v>
      </c>
    </row>
    <row r="50" spans="1:7" x14ac:dyDescent="0.2">
      <c r="A50">
        <v>24</v>
      </c>
      <c r="B50">
        <v>35.831387006283933</v>
      </c>
      <c r="C50">
        <v>0.16861299371606719</v>
      </c>
      <c r="D50">
        <f t="shared" si="0"/>
        <v>0.16861299371606719</v>
      </c>
      <c r="E50">
        <f>D50/'Goods review'!BA25</f>
        <v>4.6836942698907551E-3</v>
      </c>
      <c r="F50">
        <f t="shared" si="1"/>
        <v>2.8430341649894515E-2</v>
      </c>
      <c r="G50">
        <f t="shared" si="2"/>
        <v>1.3526328538942542E-3</v>
      </c>
    </row>
    <row r="51" spans="1:7" x14ac:dyDescent="0.2">
      <c r="A51">
        <v>25</v>
      </c>
      <c r="B51">
        <v>50.654200847692564</v>
      </c>
      <c r="C51">
        <v>-14.654200847692564</v>
      </c>
      <c r="D51">
        <f t="shared" si="0"/>
        <v>14.654200847692564</v>
      </c>
      <c r="E51">
        <f>D51/'Goods review'!BA26</f>
        <v>0.40706113465812677</v>
      </c>
      <c r="F51">
        <f t="shared" si="1"/>
        <v>214.74560248451348</v>
      </c>
      <c r="G51">
        <f t="shared" si="2"/>
        <v>219.71581017705532</v>
      </c>
    </row>
    <row r="52" spans="1:7" x14ac:dyDescent="0.2">
      <c r="A52">
        <v>26</v>
      </c>
      <c r="B52">
        <v>29.103687702567086</v>
      </c>
      <c r="C52">
        <v>6.8963122974329139</v>
      </c>
      <c r="D52">
        <f t="shared" si="0"/>
        <v>6.8963122974329139</v>
      </c>
      <c r="E52">
        <f>D52/'Goods review'!BA27</f>
        <v>0.19156423048424762</v>
      </c>
      <c r="F52">
        <f t="shared" si="1"/>
        <v>47.559123303724434</v>
      </c>
      <c r="G52">
        <f t="shared" si="2"/>
        <v>464.42461681822601</v>
      </c>
    </row>
    <row r="53" spans="1:7" x14ac:dyDescent="0.2">
      <c r="A53">
        <v>27</v>
      </c>
      <c r="B53">
        <v>47.524543028665889</v>
      </c>
      <c r="C53">
        <v>-10.524543028665889</v>
      </c>
      <c r="D53">
        <f t="shared" si="0"/>
        <v>10.524543028665889</v>
      </c>
      <c r="E53">
        <f>D53/'Goods review'!BA28</f>
        <v>0.28444710888286184</v>
      </c>
      <c r="F53">
        <f t="shared" si="1"/>
        <v>110.76600596223976</v>
      </c>
      <c r="G53">
        <f t="shared" si="2"/>
        <v>303.48620029286502</v>
      </c>
    </row>
    <row r="54" spans="1:7" x14ac:dyDescent="0.2">
      <c r="A54">
        <v>28</v>
      </c>
      <c r="B54">
        <v>54.252242332382735</v>
      </c>
      <c r="C54">
        <v>-17.252242332382735</v>
      </c>
      <c r="D54">
        <f t="shared" si="0"/>
        <v>17.252242332382735</v>
      </c>
      <c r="E54">
        <f>D54/'Goods review'!BA29</f>
        <v>0.46627681979412799</v>
      </c>
      <c r="F54">
        <f t="shared" si="1"/>
        <v>297.6398654952589</v>
      </c>
      <c r="G54">
        <f t="shared" si="2"/>
        <v>45.261937921232146</v>
      </c>
    </row>
    <row r="55" spans="1:7" x14ac:dyDescent="0.2">
      <c r="A55">
        <v>29</v>
      </c>
      <c r="B55">
        <v>52.921605255701131</v>
      </c>
      <c r="C55">
        <v>-15.921605255701131</v>
      </c>
      <c r="D55">
        <f t="shared" si="0"/>
        <v>15.921605255701131</v>
      </c>
      <c r="E55">
        <f>D55/'Goods review'!BA30</f>
        <v>0.43031365555949003</v>
      </c>
      <c r="F55">
        <f t="shared" si="1"/>
        <v>253.49751391836986</v>
      </c>
      <c r="G55">
        <f t="shared" si="2"/>
        <v>1.7705950298397661</v>
      </c>
    </row>
    <row r="56" spans="1:7" x14ac:dyDescent="0.2">
      <c r="A56">
        <v>30</v>
      </c>
      <c r="B56">
        <v>52.45322159003765</v>
      </c>
      <c r="C56">
        <v>-15.45322159003765</v>
      </c>
      <c r="D56">
        <f t="shared" si="0"/>
        <v>15.45322159003765</v>
      </c>
      <c r="E56">
        <f>D56/'Goods review'!BA31</f>
        <v>0.41765463756858512</v>
      </c>
      <c r="F56">
        <f t="shared" si="1"/>
        <v>238.80205751080575</v>
      </c>
      <c r="G56">
        <f t="shared" si="2"/>
        <v>0.21938325826035954</v>
      </c>
    </row>
    <row r="57" spans="1:7" x14ac:dyDescent="0.2">
      <c r="A57">
        <v>31</v>
      </c>
      <c r="B57">
        <v>46.662289617647765</v>
      </c>
      <c r="C57">
        <v>-9.6622896176477653</v>
      </c>
      <c r="D57">
        <f t="shared" si="0"/>
        <v>9.6622896176477653</v>
      </c>
      <c r="E57">
        <f>D57/'Goods review'!BA32</f>
        <v>0.26114296263912878</v>
      </c>
      <c r="F57">
        <f t="shared" si="1"/>
        <v>93.359840655303799</v>
      </c>
      <c r="G57">
        <f t="shared" si="2"/>
        <v>33.534893108847399</v>
      </c>
    </row>
    <row r="58" spans="1:7" x14ac:dyDescent="0.2">
      <c r="A58">
        <v>32</v>
      </c>
      <c r="B58">
        <v>43.532631798621082</v>
      </c>
      <c r="C58">
        <v>-5.5326317986210825</v>
      </c>
      <c r="D58">
        <f t="shared" si="0"/>
        <v>5.5326317986210825</v>
      </c>
      <c r="E58">
        <f>D58/'Goods review'!BA33</f>
        <v>0.14559557364792322</v>
      </c>
      <c r="F58">
        <f t="shared" si="1"/>
        <v>30.610014619113155</v>
      </c>
      <c r="G58">
        <f t="shared" si="2"/>
        <v>17.054073702248218</v>
      </c>
    </row>
    <row r="59" spans="1:7" x14ac:dyDescent="0.2">
      <c r="A59">
        <v>33</v>
      </c>
      <c r="B59">
        <v>40.760065567655694</v>
      </c>
      <c r="C59">
        <v>-2.760065567655694</v>
      </c>
      <c r="D59">
        <f t="shared" si="0"/>
        <v>2.760065567655694</v>
      </c>
      <c r="E59">
        <f>D59/'Goods review'!BA34</f>
        <v>7.263330441199195E-2</v>
      </c>
      <c r="F59">
        <f t="shared" si="1"/>
        <v>7.6179619377585484</v>
      </c>
      <c r="G59">
        <f t="shared" si="2"/>
        <v>7.6871235050896196</v>
      </c>
    </row>
    <row r="60" spans="1:7" x14ac:dyDescent="0.2">
      <c r="A60">
        <v>34</v>
      </c>
      <c r="B60">
        <v>50.654200847692564</v>
      </c>
      <c r="C60">
        <v>-12.654200847692564</v>
      </c>
      <c r="D60">
        <f t="shared" si="0"/>
        <v>12.654200847692564</v>
      </c>
      <c r="E60">
        <f>D60/'Goods review'!BA35</f>
        <v>0.33300528546559383</v>
      </c>
      <c r="F60">
        <f t="shared" si="1"/>
        <v>160.12879909374323</v>
      </c>
      <c r="G60">
        <f t="shared" si="2"/>
        <v>97.893912939670287</v>
      </c>
    </row>
    <row r="61" spans="1:7" x14ac:dyDescent="0.2">
      <c r="A61">
        <v>35</v>
      </c>
      <c r="B61">
        <v>54.252242332382735</v>
      </c>
      <c r="C61">
        <v>-16.252242332382735</v>
      </c>
      <c r="D61">
        <f t="shared" si="0"/>
        <v>16.252242332382735</v>
      </c>
      <c r="E61">
        <f>D61/'Goods review'!BA36</f>
        <v>0.42769058769428253</v>
      </c>
      <c r="F61">
        <f t="shared" si="1"/>
        <v>264.13538083049343</v>
      </c>
      <c r="G61">
        <f t="shared" si="2"/>
        <v>12.94590252555145</v>
      </c>
    </row>
    <row r="62" spans="1:7" x14ac:dyDescent="0.2">
      <c r="A62">
        <v>36</v>
      </c>
      <c r="B62">
        <v>45.257138620657329</v>
      </c>
      <c r="C62">
        <v>-7.2571386206573294</v>
      </c>
      <c r="D62">
        <f t="shared" si="0"/>
        <v>7.2571386206573294</v>
      </c>
      <c r="E62">
        <f>D62/'Goods review'!BA37</f>
        <v>0.19097733212256129</v>
      </c>
      <c r="F62">
        <f t="shared" si="1"/>
        <v>52.666060959436166</v>
      </c>
      <c r="G62">
        <f t="shared" si="2"/>
        <v>80.911890784696183</v>
      </c>
    </row>
    <row r="63" spans="1:7" x14ac:dyDescent="0.2">
      <c r="A63">
        <v>37</v>
      </c>
      <c r="B63">
        <v>47.056159363002408</v>
      </c>
      <c r="C63">
        <v>-8.0561593630024078</v>
      </c>
      <c r="D63">
        <f t="shared" si="0"/>
        <v>8.0561593630024078</v>
      </c>
      <c r="E63">
        <f>D63/'Goods review'!BA38</f>
        <v>0.20656818879493352</v>
      </c>
      <c r="F63">
        <f t="shared" si="1"/>
        <v>64.901703682091366</v>
      </c>
      <c r="G63">
        <f t="shared" si="2"/>
        <v>0.63843414669768006</v>
      </c>
    </row>
    <row r="64" spans="1:7" x14ac:dyDescent="0.2">
      <c r="A64">
        <v>38</v>
      </c>
      <c r="B64">
        <v>43.458117878312251</v>
      </c>
      <c r="C64">
        <v>-4.458117878312251</v>
      </c>
      <c r="D64">
        <f t="shared" si="0"/>
        <v>4.458117878312251</v>
      </c>
      <c r="E64">
        <f>D64/'Goods review'!BA39</f>
        <v>0.11431071482851926</v>
      </c>
      <c r="F64">
        <f t="shared" si="1"/>
        <v>19.874815016927325</v>
      </c>
      <c r="G64">
        <f t="shared" si="2"/>
        <v>12.945902525551347</v>
      </c>
    </row>
    <row r="65" spans="1:7" x14ac:dyDescent="0.2">
      <c r="A65">
        <v>39</v>
      </c>
      <c r="B65">
        <v>50.654200847692564</v>
      </c>
      <c r="C65">
        <v>-11.654200847692564</v>
      </c>
      <c r="D65">
        <f t="shared" si="0"/>
        <v>11.654200847692564</v>
      </c>
      <c r="E65">
        <f>D65/'Goods review'!BA40</f>
        <v>0.29882566276134781</v>
      </c>
      <c r="F65">
        <f t="shared" si="1"/>
        <v>135.8203973983581</v>
      </c>
      <c r="G65">
        <f t="shared" si="2"/>
        <v>51.783610102205387</v>
      </c>
    </row>
    <row r="66" spans="1:7" x14ac:dyDescent="0.2">
      <c r="A66">
        <v>40</v>
      </c>
      <c r="B66">
        <v>36.336548829240769</v>
      </c>
      <c r="C66">
        <v>2.663451170759231</v>
      </c>
      <c r="D66">
        <f t="shared" si="0"/>
        <v>2.663451170759231</v>
      </c>
      <c r="E66">
        <f>D66/'Goods review'!BA41</f>
        <v>6.8293619763057201E-2</v>
      </c>
      <c r="F66">
        <f t="shared" si="1"/>
        <v>7.0939721390187183</v>
      </c>
      <c r="G66">
        <f t="shared" si="2"/>
        <v>204.99515932147676</v>
      </c>
    </row>
    <row r="67" spans="1:7" x14ac:dyDescent="0.2">
      <c r="A67">
        <v>41</v>
      </c>
      <c r="B67">
        <v>36.768154337610895</v>
      </c>
      <c r="C67">
        <v>2.2318456623891052</v>
      </c>
      <c r="D67">
        <f t="shared" si="0"/>
        <v>2.2318456623891052</v>
      </c>
      <c r="E67">
        <f>D67/'Goods review'!BA42</f>
        <v>5.7226811856130905E-2</v>
      </c>
      <c r="F67">
        <f t="shared" si="1"/>
        <v>4.9811350607250642</v>
      </c>
      <c r="G67">
        <f t="shared" si="2"/>
        <v>0.18628331485543473</v>
      </c>
    </row>
    <row r="68" spans="1:7" x14ac:dyDescent="0.2">
      <c r="A68">
        <v>42</v>
      </c>
      <c r="B68">
        <v>52.921605255701131</v>
      </c>
      <c r="C68">
        <v>-13.921605255701131</v>
      </c>
      <c r="D68">
        <f t="shared" si="0"/>
        <v>13.921605255701131</v>
      </c>
      <c r="E68">
        <f>D68/'Goods review'!BA43</f>
        <v>0.35696423732567001</v>
      </c>
      <c r="F68">
        <f t="shared" si="1"/>
        <v>193.81109289556534</v>
      </c>
      <c r="G68">
        <f t="shared" si="2"/>
        <v>260.93397656315028</v>
      </c>
    </row>
    <row r="69" spans="1:7" x14ac:dyDescent="0.2">
      <c r="A69">
        <v>43</v>
      </c>
      <c r="B69">
        <v>29.572071368230571</v>
      </c>
      <c r="C69">
        <v>9.4279286317694293</v>
      </c>
      <c r="D69">
        <f t="shared" si="0"/>
        <v>9.4279286317694293</v>
      </c>
      <c r="E69">
        <f>D69/'Goods review'!BA44</f>
        <v>0.24174175978895973</v>
      </c>
      <c r="F69">
        <f t="shared" si="1"/>
        <v>88.885838285737776</v>
      </c>
      <c r="G69">
        <f t="shared" si="2"/>
        <v>545.200732762136</v>
      </c>
    </row>
    <row r="70" spans="1:7" x14ac:dyDescent="0.2">
      <c r="A70">
        <v>44</v>
      </c>
      <c r="B70">
        <v>47.99292669432937</v>
      </c>
      <c r="C70">
        <v>-8.9929266943293698</v>
      </c>
      <c r="D70">
        <f t="shared" si="0"/>
        <v>8.9929266943293698</v>
      </c>
      <c r="E70">
        <f>D70/'Goods review'!BA45</f>
        <v>0.23058786395716332</v>
      </c>
      <c r="F70">
        <f t="shared" si="1"/>
        <v>80.872730529581759</v>
      </c>
      <c r="G70">
        <f t="shared" si="2"/>
        <v>339.32791094506251</v>
      </c>
    </row>
    <row r="71" spans="1:7" x14ac:dyDescent="0.2">
      <c r="A71">
        <v>45</v>
      </c>
      <c r="B71">
        <v>52.45322159003765</v>
      </c>
      <c r="C71">
        <v>-13.45322159003765</v>
      </c>
      <c r="D71">
        <f t="shared" si="0"/>
        <v>13.45322159003765</v>
      </c>
      <c r="E71">
        <f>D71/'Goods review'!BA46</f>
        <v>0.34495439974455511</v>
      </c>
      <c r="F71">
        <f t="shared" si="1"/>
        <v>180.98917115065515</v>
      </c>
      <c r="G71">
        <f t="shared" si="2"/>
        <v>19.89423055668134</v>
      </c>
    </row>
    <row r="72" spans="1:7" x14ac:dyDescent="0.2">
      <c r="A72">
        <v>46</v>
      </c>
      <c r="B72">
        <v>40.796843724949042</v>
      </c>
      <c r="C72">
        <v>-1.7968437249490421</v>
      </c>
      <c r="D72">
        <f t="shared" si="0"/>
        <v>1.7968437249490421</v>
      </c>
      <c r="E72">
        <f>D72/'Goods review'!BA47</f>
        <v>4.6072916024334415E-2</v>
      </c>
      <c r="F72">
        <f t="shared" si="1"/>
        <v>3.2286473718887487</v>
      </c>
      <c r="G72">
        <f t="shared" si="2"/>
        <v>135.87114493372766</v>
      </c>
    </row>
    <row r="73" spans="1:7" x14ac:dyDescent="0.2">
      <c r="A73">
        <v>47</v>
      </c>
      <c r="B73">
        <v>42.595864467294128</v>
      </c>
      <c r="C73">
        <v>-2.5958644672941276</v>
      </c>
      <c r="D73">
        <f t="shared" si="0"/>
        <v>2.5958644672941276</v>
      </c>
      <c r="E73">
        <f>D73/'Goods review'!BA48</f>
        <v>6.4896611682353195E-2</v>
      </c>
      <c r="F73">
        <f t="shared" si="1"/>
        <v>6.7385123325602247</v>
      </c>
      <c r="G73">
        <f t="shared" si="2"/>
        <v>0.6384341466976915</v>
      </c>
    </row>
    <row r="74" spans="1:7" x14ac:dyDescent="0.2">
      <c r="A74">
        <v>48</v>
      </c>
      <c r="B74">
        <v>56.051263074727814</v>
      </c>
      <c r="C74">
        <v>-16.051263074727814</v>
      </c>
      <c r="D74">
        <f t="shared" si="0"/>
        <v>16.051263074727814</v>
      </c>
      <c r="E74">
        <f>D74/'Goods review'!BA49</f>
        <v>0.40128157686819532</v>
      </c>
      <c r="F74">
        <f t="shared" si="1"/>
        <v>257.64304629412061</v>
      </c>
      <c r="G74">
        <f t="shared" si="2"/>
        <v>181.04775168492839</v>
      </c>
    </row>
    <row r="75" spans="1:7" x14ac:dyDescent="0.2">
      <c r="A75">
        <v>49</v>
      </c>
      <c r="B75">
        <v>45.72552228632081</v>
      </c>
      <c r="C75">
        <v>-5.7255222863208104</v>
      </c>
      <c r="D75">
        <f t="shared" si="0"/>
        <v>5.7255222863208104</v>
      </c>
      <c r="E75">
        <f>D75/'Goods review'!BA50</f>
        <v>0.14313805715802025</v>
      </c>
      <c r="F75">
        <f t="shared" si="1"/>
        <v>32.781605451156281</v>
      </c>
      <c r="G75">
        <f t="shared" si="2"/>
        <v>106.62092282937208</v>
      </c>
    </row>
    <row r="76" spans="1:7" x14ac:dyDescent="0.2">
      <c r="A76">
        <v>50</v>
      </c>
      <c r="B76">
        <v>38.135569571585847</v>
      </c>
      <c r="C76">
        <v>1.8644304284141526</v>
      </c>
      <c r="D76">
        <f t="shared" si="0"/>
        <v>1.8644304284141526</v>
      </c>
      <c r="E76">
        <f>D76/'Goods review'!BA51</f>
        <v>4.6610760710353819E-2</v>
      </c>
      <c r="F76">
        <f t="shared" si="1"/>
        <v>3.4761008223965808</v>
      </c>
      <c r="G76">
        <f t="shared" si="2"/>
        <v>57.607382211912636</v>
      </c>
    </row>
    <row r="77" spans="1:7" x14ac:dyDescent="0.2">
      <c r="A77">
        <v>51</v>
      </c>
      <c r="B77">
        <v>45.257138620657329</v>
      </c>
      <c r="C77">
        <v>-5.2571386206573294</v>
      </c>
      <c r="D77">
        <f t="shared" si="0"/>
        <v>5.2571386206573294</v>
      </c>
      <c r="E77">
        <f>D77/'Goods review'!BA52</f>
        <v>0.13142846551643322</v>
      </c>
      <c r="F77">
        <f t="shared" si="1"/>
        <v>27.637506476806848</v>
      </c>
      <c r="G77">
        <f t="shared" si="2"/>
        <v>50.716745720692892</v>
      </c>
    </row>
    <row r="78" spans="1:7" x14ac:dyDescent="0.2">
      <c r="A78">
        <v>52</v>
      </c>
      <c r="B78">
        <v>47.056159363002408</v>
      </c>
      <c r="C78">
        <v>-7.0561593630024078</v>
      </c>
      <c r="D78">
        <f t="shared" si="0"/>
        <v>7.0561593630024078</v>
      </c>
      <c r="E78">
        <f>D78/'Goods review'!BA53</f>
        <v>0.17640398407506019</v>
      </c>
      <c r="F78">
        <f t="shared" si="1"/>
        <v>49.789384956086543</v>
      </c>
      <c r="G78">
        <f t="shared" si="2"/>
        <v>3.2364756313878367</v>
      </c>
    </row>
    <row r="79" spans="1:7" x14ac:dyDescent="0.2">
      <c r="A79">
        <v>53</v>
      </c>
      <c r="B79">
        <v>56.051263074727814</v>
      </c>
      <c r="C79">
        <v>-16.051263074727814</v>
      </c>
      <c r="D79">
        <f t="shared" si="0"/>
        <v>16.051263074727814</v>
      </c>
      <c r="E79">
        <f>D79/'Goods review'!BA54</f>
        <v>0.40128157686819532</v>
      </c>
      <c r="F79">
        <f t="shared" si="1"/>
        <v>257.64304629412061</v>
      </c>
      <c r="G79">
        <f t="shared" si="2"/>
        <v>80.911890784696183</v>
      </c>
    </row>
    <row r="80" spans="1:7" x14ac:dyDescent="0.2">
      <c r="A80">
        <v>54</v>
      </c>
      <c r="B80">
        <v>56.051263074727814</v>
      </c>
      <c r="C80">
        <v>-16.051263074727814</v>
      </c>
      <c r="D80">
        <f t="shared" si="0"/>
        <v>16.051263074727814</v>
      </c>
      <c r="E80">
        <f>D80/'Goods review'!BA55</f>
        <v>0.40128157686819532</v>
      </c>
      <c r="F80">
        <f t="shared" si="1"/>
        <v>257.64304629412061</v>
      </c>
      <c r="G80">
        <f t="shared" si="2"/>
        <v>0</v>
      </c>
    </row>
    <row r="81" spans="1:7" x14ac:dyDescent="0.2">
      <c r="A81">
        <v>55</v>
      </c>
      <c r="B81">
        <v>49.323563771010967</v>
      </c>
      <c r="C81">
        <v>-9.3235637710109671</v>
      </c>
      <c r="D81">
        <f t="shared" si="0"/>
        <v>9.3235637710109671</v>
      </c>
      <c r="E81">
        <f>D81/'Goods review'!BA56</f>
        <v>0.23308909427527419</v>
      </c>
      <c r="F81">
        <f t="shared" si="1"/>
        <v>86.928841392108239</v>
      </c>
      <c r="G81">
        <f t="shared" si="2"/>
        <v>45.261937921232146</v>
      </c>
    </row>
    <row r="82" spans="1:7" x14ac:dyDescent="0.2">
      <c r="A82">
        <v>56</v>
      </c>
      <c r="B82">
        <v>38.603953237249328</v>
      </c>
      <c r="C82">
        <v>1.3960467627506716</v>
      </c>
      <c r="D82">
        <f t="shared" si="0"/>
        <v>1.3960467627506716</v>
      </c>
      <c r="E82">
        <f>D82/'Goods review'!BA57</f>
        <v>3.4901169068766794E-2</v>
      </c>
      <c r="F82">
        <f t="shared" si="1"/>
        <v>1.9489465637866301</v>
      </c>
      <c r="G82">
        <f t="shared" si="2"/>
        <v>114.91004999553348</v>
      </c>
    </row>
    <row r="83" spans="1:7" x14ac:dyDescent="0.2">
      <c r="A83">
        <v>57</v>
      </c>
      <c r="B83">
        <v>37.16202408296553</v>
      </c>
      <c r="C83">
        <v>2.8379759170344698</v>
      </c>
      <c r="D83">
        <f t="shared" si="0"/>
        <v>2.8379759170344698</v>
      </c>
      <c r="E83">
        <f>D83/'Goods review'!BA58</f>
        <v>7.0949397925861746E-2</v>
      </c>
      <c r="F83">
        <f t="shared" si="1"/>
        <v>8.0541073056676407</v>
      </c>
      <c r="G83">
        <f t="shared" si="2"/>
        <v>2.0791596859735897</v>
      </c>
    </row>
    <row r="84" spans="1:7" x14ac:dyDescent="0.2">
      <c r="A84">
        <v>58</v>
      </c>
      <c r="B84">
        <v>33.67527467587756</v>
      </c>
      <c r="C84">
        <v>6.3247253241224399</v>
      </c>
      <c r="D84">
        <f t="shared" si="0"/>
        <v>6.3247253241224399</v>
      </c>
      <c r="E84">
        <f>D84/'Goods review'!BA59</f>
        <v>0.158118133103061</v>
      </c>
      <c r="F84">
        <f t="shared" si="1"/>
        <v>40.002150425595701</v>
      </c>
      <c r="G84">
        <f t="shared" si="2"/>
        <v>12.157421427828311</v>
      </c>
    </row>
    <row r="85" spans="1:7" x14ac:dyDescent="0.2">
      <c r="A85">
        <v>59</v>
      </c>
      <c r="B85">
        <v>54.252242332382735</v>
      </c>
      <c r="C85">
        <v>-14.252242332382735</v>
      </c>
      <c r="D85">
        <f t="shared" si="0"/>
        <v>14.252242332382735</v>
      </c>
      <c r="E85">
        <f>D85/'Goods review'!BA60</f>
        <v>0.35630605830956841</v>
      </c>
      <c r="F85">
        <f t="shared" si="1"/>
        <v>203.12641150096246</v>
      </c>
      <c r="G85">
        <f t="shared" si="2"/>
        <v>423.41159793686006</v>
      </c>
    </row>
    <row r="86" spans="1:7" x14ac:dyDescent="0.2">
      <c r="A86">
        <v>60</v>
      </c>
      <c r="B86">
        <v>45.72552228632081</v>
      </c>
      <c r="C86">
        <v>-5.7255222863208104</v>
      </c>
      <c r="D86">
        <f t="shared" si="0"/>
        <v>5.7255222863208104</v>
      </c>
      <c r="E86">
        <f>D86/'Goods review'!BA61</f>
        <v>0.14313805715802025</v>
      </c>
      <c r="F86">
        <f t="shared" si="1"/>
        <v>32.781605451156281</v>
      </c>
      <c r="G86">
        <f t="shared" si="2"/>
        <v>72.704954743914271</v>
      </c>
    </row>
    <row r="87" spans="1:7" x14ac:dyDescent="0.2">
      <c r="A87">
        <v>61</v>
      </c>
      <c r="B87">
        <v>40.291681901992213</v>
      </c>
      <c r="C87">
        <v>-0.291681901992213</v>
      </c>
      <c r="D87">
        <f t="shared" si="0"/>
        <v>0.291681901992213</v>
      </c>
      <c r="E87">
        <f>D87/'Goods review'!BA62</f>
        <v>7.2920475498053248E-3</v>
      </c>
      <c r="F87">
        <f t="shared" si="1"/>
        <v>8.5078331949794944E-2</v>
      </c>
      <c r="G87">
        <f t="shared" si="2"/>
        <v>29.526621322360359</v>
      </c>
    </row>
    <row r="88" spans="1:7" x14ac:dyDescent="0.2">
      <c r="A88">
        <v>62</v>
      </c>
      <c r="B88">
        <v>56.051263074727814</v>
      </c>
      <c r="C88">
        <v>-16.051263074727814</v>
      </c>
      <c r="D88">
        <f t="shared" si="0"/>
        <v>16.051263074727814</v>
      </c>
      <c r="E88">
        <f>D88/'Goods review'!BA63</f>
        <v>0.40128157686819532</v>
      </c>
      <c r="F88">
        <f t="shared" si="1"/>
        <v>257.64304629412061</v>
      </c>
      <c r="G88">
        <f t="shared" si="2"/>
        <v>248.36439874004242</v>
      </c>
    </row>
    <row r="89" spans="1:7" x14ac:dyDescent="0.2">
      <c r="A89">
        <v>63</v>
      </c>
      <c r="B89">
        <v>45.72552228632081</v>
      </c>
      <c r="C89">
        <v>-4.7255222863208104</v>
      </c>
      <c r="D89">
        <f t="shared" si="0"/>
        <v>4.7255222863208104</v>
      </c>
      <c r="E89">
        <f>D89/'Goods review'!BA64</f>
        <v>0.11525664112977586</v>
      </c>
      <c r="F89">
        <f t="shared" si="1"/>
        <v>22.33056087851466</v>
      </c>
      <c r="G89">
        <f t="shared" si="2"/>
        <v>128.2724044061861</v>
      </c>
    </row>
    <row r="90" spans="1:7" x14ac:dyDescent="0.2">
      <c r="A90">
        <v>64</v>
      </c>
      <c r="B90">
        <v>34.500749929602328</v>
      </c>
      <c r="C90">
        <v>6.4992500703976717</v>
      </c>
      <c r="D90">
        <f t="shared" si="0"/>
        <v>6.4992500703976717</v>
      </c>
      <c r="E90">
        <f>D90/'Goods review'!BA65</f>
        <v>0.15851829439994322</v>
      </c>
      <c r="F90">
        <f t="shared" si="1"/>
        <v>42.240251477564144</v>
      </c>
      <c r="G90">
        <f t="shared" si="2"/>
        <v>125.99551446015138</v>
      </c>
    </row>
    <row r="91" spans="1:7" x14ac:dyDescent="0.2">
      <c r="A91">
        <v>65</v>
      </c>
      <c r="B91">
        <v>37.273316160567724</v>
      </c>
      <c r="C91">
        <v>3.7266838394322761</v>
      </c>
      <c r="D91">
        <f t="shared" si="0"/>
        <v>3.7266838394322761</v>
      </c>
      <c r="E91">
        <f>D91/'Goods review'!BA66</f>
        <v>9.0894727791031124E-2</v>
      </c>
      <c r="F91">
        <f t="shared" si="1"/>
        <v>13.888172439085691</v>
      </c>
      <c r="G91">
        <f t="shared" si="2"/>
        <v>7.6871235050896596</v>
      </c>
    </row>
    <row r="92" spans="1:7" x14ac:dyDescent="0.2">
      <c r="A92">
        <v>66</v>
      </c>
      <c r="B92">
        <v>34.032366263938854</v>
      </c>
      <c r="C92">
        <v>6.9676337360611456</v>
      </c>
      <c r="D92">
        <f t="shared" ref="D92:D155" si="3">ABS(C92)</f>
        <v>6.9676337360611456</v>
      </c>
      <c r="E92">
        <f>D92/'Goods review'!BA67</f>
        <v>0.16994228624539379</v>
      </c>
      <c r="F92">
        <f t="shared" si="1"/>
        <v>48.5479198798974</v>
      </c>
      <c r="G92">
        <f t="shared" si="2"/>
        <v>10.503756232458679</v>
      </c>
    </row>
    <row r="93" spans="1:7" x14ac:dyDescent="0.2">
      <c r="A93">
        <v>67</v>
      </c>
      <c r="B93">
        <v>38.492661159647135</v>
      </c>
      <c r="C93">
        <v>2.5073388403528654</v>
      </c>
      <c r="D93">
        <f t="shared" si="3"/>
        <v>2.5073388403528654</v>
      </c>
      <c r="E93">
        <f>D93/'Goods review'!BA68</f>
        <v>6.115460586226501E-2</v>
      </c>
      <c r="F93">
        <f t="shared" ref="F93:F156" si="4">C93^2</f>
        <v>6.2867480603420516</v>
      </c>
      <c r="G93">
        <f t="shared" ref="G93:G156" si="5">(C93-C92)^2</f>
        <v>19.89423055668134</v>
      </c>
    </row>
    <row r="94" spans="1:7" x14ac:dyDescent="0.2">
      <c r="A94">
        <v>68</v>
      </c>
      <c r="B94">
        <v>32.233345521593769</v>
      </c>
      <c r="C94">
        <v>8.766654478406231</v>
      </c>
      <c r="D94">
        <f t="shared" si="3"/>
        <v>8.766654478406231</v>
      </c>
      <c r="E94">
        <f>D94/'Goods review'!BA69</f>
        <v>0.21382084093673734</v>
      </c>
      <c r="F94">
        <f t="shared" si="4"/>
        <v>76.854230743760027</v>
      </c>
      <c r="G94">
        <f t="shared" si="5"/>
        <v>39.179032256779415</v>
      </c>
    </row>
    <row r="95" spans="1:7" x14ac:dyDescent="0.2">
      <c r="A95">
        <v>69</v>
      </c>
      <c r="B95">
        <v>54.252242332382735</v>
      </c>
      <c r="C95">
        <v>-13.252242332382735</v>
      </c>
      <c r="D95">
        <f t="shared" si="3"/>
        <v>13.252242332382735</v>
      </c>
      <c r="E95">
        <f>D95/'Goods review'!BA70</f>
        <v>0.32322542274104232</v>
      </c>
      <c r="F95">
        <f t="shared" si="4"/>
        <v>175.62192683619699</v>
      </c>
      <c r="G95">
        <f t="shared" si="5"/>
        <v>484.83181676417252</v>
      </c>
    </row>
    <row r="96" spans="1:7" x14ac:dyDescent="0.2">
      <c r="A96">
        <v>70</v>
      </c>
      <c r="B96">
        <v>52.921605255701131</v>
      </c>
      <c r="C96">
        <v>-10.921605255701131</v>
      </c>
      <c r="D96">
        <f t="shared" si="3"/>
        <v>10.921605255701131</v>
      </c>
      <c r="E96">
        <f>D96/'Goods review'!BA71</f>
        <v>0.26003822037383645</v>
      </c>
      <c r="F96">
        <f t="shared" si="4"/>
        <v>119.28146136135857</v>
      </c>
      <c r="G96">
        <f t="shared" si="5"/>
        <v>5.4318691832029753</v>
      </c>
    </row>
    <row r="97" spans="1:7" x14ac:dyDescent="0.2">
      <c r="A97">
        <v>71</v>
      </c>
      <c r="B97">
        <v>38.492661159647135</v>
      </c>
      <c r="C97">
        <v>3.5073388403528654</v>
      </c>
      <c r="D97">
        <f t="shared" si="3"/>
        <v>3.5073388403528654</v>
      </c>
      <c r="E97">
        <f>D97/'Goods review'!BA72</f>
        <v>8.3508067627449181E-2</v>
      </c>
      <c r="F97">
        <f t="shared" si="4"/>
        <v>12.301425741047783</v>
      </c>
      <c r="G97">
        <f t="shared" si="5"/>
        <v>208.19442772705148</v>
      </c>
    </row>
    <row r="98" spans="1:7" x14ac:dyDescent="0.2">
      <c r="A98">
        <v>72</v>
      </c>
      <c r="B98">
        <v>47.99292669432937</v>
      </c>
      <c r="C98">
        <v>-5.9929266943293698</v>
      </c>
      <c r="D98">
        <f t="shared" si="3"/>
        <v>5.9929266943293698</v>
      </c>
      <c r="E98">
        <f>D98/'Goods review'!BA73</f>
        <v>0.14268873081736594</v>
      </c>
      <c r="F98">
        <f t="shared" si="4"/>
        <v>35.915170363605547</v>
      </c>
      <c r="G98">
        <f t="shared" si="5"/>
        <v>90.255045229471136</v>
      </c>
    </row>
    <row r="99" spans="1:7" x14ac:dyDescent="0.2">
      <c r="A99">
        <v>73</v>
      </c>
      <c r="B99">
        <v>52.45322159003765</v>
      </c>
      <c r="C99">
        <v>-10.45322159003765</v>
      </c>
      <c r="D99">
        <f t="shared" si="3"/>
        <v>10.45322159003765</v>
      </c>
      <c r="E99">
        <f>D99/'Goods review'!BA74</f>
        <v>0.24888622833422977</v>
      </c>
      <c r="F99">
        <f t="shared" si="4"/>
        <v>109.26984161042925</v>
      </c>
      <c r="G99">
        <f t="shared" si="5"/>
        <v>19.89423055668134</v>
      </c>
    </row>
    <row r="100" spans="1:7" x14ac:dyDescent="0.2">
      <c r="A100">
        <v>74</v>
      </c>
      <c r="B100">
        <v>56.051263074727814</v>
      </c>
      <c r="C100">
        <v>-14.051263074727814</v>
      </c>
      <c r="D100">
        <f t="shared" si="3"/>
        <v>14.051263074727814</v>
      </c>
      <c r="E100">
        <f>D100/'Goods review'!BA75</f>
        <v>0.33455388273161463</v>
      </c>
      <c r="F100">
        <f t="shared" si="4"/>
        <v>197.43799399520933</v>
      </c>
      <c r="G100">
        <f t="shared" si="5"/>
        <v>12.945902525551398</v>
      </c>
    </row>
    <row r="101" spans="1:7" x14ac:dyDescent="0.2">
      <c r="A101">
        <v>75</v>
      </c>
      <c r="B101">
        <v>35.005911752559165</v>
      </c>
      <c r="C101">
        <v>6.9940882474408355</v>
      </c>
      <c r="D101">
        <f t="shared" si="3"/>
        <v>6.9940882474408355</v>
      </c>
      <c r="E101">
        <f>D101/'Goods review'!BA76</f>
        <v>0.16652591065335323</v>
      </c>
      <c r="F101">
        <f t="shared" si="4"/>
        <v>48.917270412990014</v>
      </c>
      <c r="G101">
        <f t="shared" si="5"/>
        <v>442.90681227350569</v>
      </c>
    </row>
    <row r="102" spans="1:7" x14ac:dyDescent="0.2">
      <c r="A102">
        <v>76</v>
      </c>
      <c r="B102">
        <v>50.654200847692564</v>
      </c>
      <c r="C102">
        <v>-8.6542008476925645</v>
      </c>
      <c r="D102">
        <f t="shared" si="3"/>
        <v>8.6542008476925645</v>
      </c>
      <c r="E102">
        <f>D102/'Goods review'!BA77</f>
        <v>0.20605240113553724</v>
      </c>
      <c r="F102">
        <f t="shared" si="4"/>
        <v>74.895192312202695</v>
      </c>
      <c r="G102">
        <f t="shared" si="5"/>
        <v>244.86895160487089</v>
      </c>
    </row>
    <row r="103" spans="1:7" x14ac:dyDescent="0.2">
      <c r="A103">
        <v>77</v>
      </c>
      <c r="B103">
        <v>32.738507344550598</v>
      </c>
      <c r="C103">
        <v>9.2614926554494019</v>
      </c>
      <c r="D103">
        <f t="shared" si="3"/>
        <v>9.2614926554494019</v>
      </c>
      <c r="E103">
        <f>D103/'Goods review'!BA78</f>
        <v>0.22051172989165244</v>
      </c>
      <c r="F103">
        <f t="shared" si="4"/>
        <v>85.775246206943208</v>
      </c>
      <c r="G103">
        <f t="shared" si="5"/>
        <v>320.97207369852327</v>
      </c>
    </row>
    <row r="104" spans="1:7" x14ac:dyDescent="0.2">
      <c r="A104">
        <v>78</v>
      </c>
      <c r="B104">
        <v>47.056159363002408</v>
      </c>
      <c r="C104">
        <v>-5.0561593630024078</v>
      </c>
      <c r="D104">
        <f t="shared" si="3"/>
        <v>5.0561593630024078</v>
      </c>
      <c r="E104">
        <f>D104/'Goods review'!BA79</f>
        <v>0.12038474673815257</v>
      </c>
      <c r="F104">
        <f t="shared" si="4"/>
        <v>25.564747504076912</v>
      </c>
      <c r="G104">
        <f t="shared" si="5"/>
        <v>204.99515932147719</v>
      </c>
    </row>
    <row r="105" spans="1:7" x14ac:dyDescent="0.2">
      <c r="A105">
        <v>79</v>
      </c>
      <c r="B105">
        <v>52.921605255701131</v>
      </c>
      <c r="C105">
        <v>-9.9216052557011309</v>
      </c>
      <c r="D105">
        <f t="shared" si="3"/>
        <v>9.9216052557011309</v>
      </c>
      <c r="E105">
        <f>D105/'Goods review'!BA80</f>
        <v>0.23073500594653792</v>
      </c>
      <c r="F105">
        <f t="shared" si="4"/>
        <v>98.438250849956304</v>
      </c>
      <c r="G105">
        <f t="shared" si="5"/>
        <v>23.672563734778876</v>
      </c>
    </row>
    <row r="106" spans="1:7" x14ac:dyDescent="0.2">
      <c r="A106">
        <v>80</v>
      </c>
      <c r="B106">
        <v>47.487764871372534</v>
      </c>
      <c r="C106">
        <v>-4.4877648713725335</v>
      </c>
      <c r="D106">
        <f t="shared" si="3"/>
        <v>4.4877648713725335</v>
      </c>
      <c r="E106">
        <f>D106/'Goods review'!BA81</f>
        <v>0.10436662491564032</v>
      </c>
      <c r="F106">
        <f t="shared" si="4"/>
        <v>20.140033540725334</v>
      </c>
      <c r="G106">
        <f t="shared" si="5"/>
        <v>29.526621322360359</v>
      </c>
    </row>
    <row r="107" spans="1:7" x14ac:dyDescent="0.2">
      <c r="A107">
        <v>81</v>
      </c>
      <c r="B107">
        <v>47.056159363002408</v>
      </c>
      <c r="C107">
        <v>-4.0561593630024078</v>
      </c>
      <c r="D107">
        <f t="shared" si="3"/>
        <v>4.0561593630024078</v>
      </c>
      <c r="E107">
        <f>D107/'Goods review'!BA82</f>
        <v>9.4329287511683901E-2</v>
      </c>
      <c r="F107">
        <f t="shared" si="4"/>
        <v>16.452428778072097</v>
      </c>
      <c r="G107">
        <f t="shared" si="5"/>
        <v>0.18628331485543473</v>
      </c>
    </row>
    <row r="108" spans="1:7" x14ac:dyDescent="0.2">
      <c r="A108">
        <v>82</v>
      </c>
      <c r="B108">
        <v>47.487764871372534</v>
      </c>
      <c r="C108">
        <v>-4.4877648713725335</v>
      </c>
      <c r="D108">
        <f t="shared" si="3"/>
        <v>4.4877648713725335</v>
      </c>
      <c r="E108">
        <f>D108/'Goods review'!BA83</f>
        <v>0.10436662491564032</v>
      </c>
      <c r="F108">
        <f t="shared" si="4"/>
        <v>20.140033540725334</v>
      </c>
      <c r="G108">
        <f t="shared" si="5"/>
        <v>0.18628331485543473</v>
      </c>
    </row>
    <row r="109" spans="1:7" x14ac:dyDescent="0.2">
      <c r="A109">
        <v>83</v>
      </c>
      <c r="B109">
        <v>54.252242332382735</v>
      </c>
      <c r="C109">
        <v>-11.252242332382735</v>
      </c>
      <c r="D109">
        <f t="shared" si="3"/>
        <v>11.252242332382735</v>
      </c>
      <c r="E109">
        <f>D109/'Goods review'!BA84</f>
        <v>0.26168005424145896</v>
      </c>
      <c r="F109">
        <f t="shared" si="4"/>
        <v>126.61295750666606</v>
      </c>
      <c r="G109">
        <f t="shared" si="5"/>
        <v>45.75815532051503</v>
      </c>
    </row>
    <row r="110" spans="1:7" x14ac:dyDescent="0.2">
      <c r="A110">
        <v>84</v>
      </c>
      <c r="B110">
        <v>49.791947436674448</v>
      </c>
      <c r="C110">
        <v>-6.7919474366744481</v>
      </c>
      <c r="D110">
        <f t="shared" si="3"/>
        <v>6.7919474366744481</v>
      </c>
      <c r="E110">
        <f>D110/'Goods review'!BA85</f>
        <v>0.15795226596917322</v>
      </c>
      <c r="F110">
        <f t="shared" si="4"/>
        <v>46.130549982548608</v>
      </c>
      <c r="G110">
        <f t="shared" si="5"/>
        <v>19.8942305566814</v>
      </c>
    </row>
    <row r="111" spans="1:7" x14ac:dyDescent="0.2">
      <c r="A111">
        <v>85</v>
      </c>
      <c r="B111">
        <v>30.902708444912168</v>
      </c>
      <c r="C111">
        <v>12.097291555087832</v>
      </c>
      <c r="D111">
        <f t="shared" si="3"/>
        <v>12.097291555087832</v>
      </c>
      <c r="E111">
        <f>D111/'Goods review'!BA86</f>
        <v>0.28133236174622867</v>
      </c>
      <c r="F111">
        <f t="shared" si="4"/>
        <v>146.34446296879938</v>
      </c>
      <c r="G111">
        <f t="shared" si="5"/>
        <v>356.80334968791249</v>
      </c>
    </row>
    <row r="112" spans="1:7" x14ac:dyDescent="0.2">
      <c r="A112">
        <v>86</v>
      </c>
      <c r="B112">
        <v>43.458117878312251</v>
      </c>
      <c r="C112">
        <v>-0.45811787831225104</v>
      </c>
      <c r="D112">
        <f t="shared" si="3"/>
        <v>0.45811787831225104</v>
      </c>
      <c r="E112">
        <f>D112/'Goods review'!BA87</f>
        <v>1.0653904146796535E-2</v>
      </c>
      <c r="F112">
        <f t="shared" si="4"/>
        <v>0.20987199042931845</v>
      </c>
      <c r="G112">
        <f t="shared" si="5"/>
        <v>157.63830604031179</v>
      </c>
    </row>
    <row r="113" spans="1:7" x14ac:dyDescent="0.2">
      <c r="A113">
        <v>87</v>
      </c>
      <c r="B113">
        <v>34.537528086895684</v>
      </c>
      <c r="C113">
        <v>8.4624719131043165</v>
      </c>
      <c r="D113">
        <f t="shared" si="3"/>
        <v>8.4624719131043165</v>
      </c>
      <c r="E113">
        <f>D113/'Goods review'!BA88</f>
        <v>0.1968016723977748</v>
      </c>
      <c r="F113">
        <f t="shared" si="4"/>
        <v>71.613430880079434</v>
      </c>
      <c r="G113">
        <f t="shared" si="5"/>
        <v>79.576922226725486</v>
      </c>
    </row>
    <row r="114" spans="1:7" x14ac:dyDescent="0.2">
      <c r="A114">
        <v>88</v>
      </c>
      <c r="B114">
        <v>44.863268875302687</v>
      </c>
      <c r="C114">
        <v>-1.8632688753026869</v>
      </c>
      <c r="D114">
        <f t="shared" si="3"/>
        <v>1.8632688753026869</v>
      </c>
      <c r="E114">
        <f>D114/'Goods review'!BA89</f>
        <v>4.3331834309364811E-2</v>
      </c>
      <c r="F114">
        <f t="shared" si="4"/>
        <v>3.4717709016717397</v>
      </c>
      <c r="G114">
        <f t="shared" si="5"/>
        <v>106.62092282937208</v>
      </c>
    </row>
    <row r="115" spans="1:7" x14ac:dyDescent="0.2">
      <c r="A115">
        <v>89</v>
      </c>
      <c r="B115">
        <v>48.855180105347486</v>
      </c>
      <c r="C115">
        <v>-4.8551801053474861</v>
      </c>
      <c r="D115">
        <f t="shared" si="3"/>
        <v>4.8551801053474861</v>
      </c>
      <c r="E115">
        <f>D115/'Goods review'!BA90</f>
        <v>0.11034500239426105</v>
      </c>
      <c r="F115">
        <f t="shared" si="4"/>
        <v>23.572773855362026</v>
      </c>
      <c r="G115">
        <f t="shared" si="5"/>
        <v>8.9515328084681833</v>
      </c>
    </row>
    <row r="116" spans="1:7" x14ac:dyDescent="0.2">
      <c r="A116">
        <v>90</v>
      </c>
      <c r="B116">
        <v>45.72552228632081</v>
      </c>
      <c r="C116">
        <v>-1.7255222863208104</v>
      </c>
      <c r="D116">
        <f t="shared" si="3"/>
        <v>1.7255222863208104</v>
      </c>
      <c r="E116">
        <f>D116/'Goods review'!BA91</f>
        <v>3.9216415598200237E-2</v>
      </c>
      <c r="F116">
        <f t="shared" si="4"/>
        <v>2.9774271605897966</v>
      </c>
      <c r="G116">
        <f t="shared" si="5"/>
        <v>9.7947580641948093</v>
      </c>
    </row>
    <row r="117" spans="1:7" x14ac:dyDescent="0.2">
      <c r="A117">
        <v>91</v>
      </c>
      <c r="B117">
        <v>52.921605255701131</v>
      </c>
      <c r="C117">
        <v>-8.9216052557011309</v>
      </c>
      <c r="D117">
        <f t="shared" si="3"/>
        <v>8.9216052557011309</v>
      </c>
      <c r="E117">
        <f>D117/'Goods review'!BA92</f>
        <v>0.20276375581138933</v>
      </c>
      <c r="F117">
        <f t="shared" si="4"/>
        <v>79.595040338554043</v>
      </c>
      <c r="G117">
        <f t="shared" si="5"/>
        <v>51.783610102205493</v>
      </c>
    </row>
    <row r="118" spans="1:7" x14ac:dyDescent="0.2">
      <c r="A118">
        <v>92</v>
      </c>
      <c r="B118">
        <v>37.273316160567724</v>
      </c>
      <c r="C118">
        <v>6.7266838394322761</v>
      </c>
      <c r="D118">
        <f t="shared" si="3"/>
        <v>6.7266838394322761</v>
      </c>
      <c r="E118">
        <f>D118/'Goods review'!BA93</f>
        <v>0.15287917816891536</v>
      </c>
      <c r="F118">
        <f t="shared" si="4"/>
        <v>45.24827547567935</v>
      </c>
      <c r="G118">
        <f t="shared" si="5"/>
        <v>244.86895160487111</v>
      </c>
    </row>
    <row r="119" spans="1:7" x14ac:dyDescent="0.2">
      <c r="A119">
        <v>93</v>
      </c>
      <c r="B119">
        <v>37.198802240258885</v>
      </c>
      <c r="C119">
        <v>6.8011977597411146</v>
      </c>
      <c r="D119">
        <f t="shared" si="3"/>
        <v>6.8011977597411146</v>
      </c>
      <c r="E119">
        <f>D119/'Goods review'!BA94</f>
        <v>0.1545726763577526</v>
      </c>
      <c r="F119">
        <f t="shared" si="4"/>
        <v>46.256290967107553</v>
      </c>
      <c r="G119">
        <f t="shared" si="5"/>
        <v>5.5523243197919377E-3</v>
      </c>
    </row>
    <row r="120" spans="1:7" x14ac:dyDescent="0.2">
      <c r="A120">
        <v>94</v>
      </c>
      <c r="B120">
        <v>42.559086310000779</v>
      </c>
      <c r="C120">
        <v>2.4409136899992205</v>
      </c>
      <c r="D120">
        <f t="shared" si="3"/>
        <v>2.4409136899992205</v>
      </c>
      <c r="E120">
        <f>D120/'Goods review'!BA95</f>
        <v>5.4242526444427126E-2</v>
      </c>
      <c r="F120">
        <f t="shared" si="4"/>
        <v>5.9580596420256109</v>
      </c>
      <c r="G120">
        <f t="shared" si="5"/>
        <v>19.012077168844936</v>
      </c>
    </row>
    <row r="121" spans="1:7" x14ac:dyDescent="0.2">
      <c r="A121">
        <v>95</v>
      </c>
      <c r="B121">
        <v>50.654200847692564</v>
      </c>
      <c r="C121">
        <v>-5.6542008476925645</v>
      </c>
      <c r="D121">
        <f t="shared" si="3"/>
        <v>5.6542008476925645</v>
      </c>
      <c r="E121">
        <f>D121/'Goods review'!BA96</f>
        <v>0.12564890772650145</v>
      </c>
      <c r="F121">
        <f t="shared" si="4"/>
        <v>31.969987226047316</v>
      </c>
      <c r="G121">
        <f t="shared" si="5"/>
        <v>65.530879378348885</v>
      </c>
    </row>
    <row r="122" spans="1:7" x14ac:dyDescent="0.2">
      <c r="A122">
        <v>96</v>
      </c>
      <c r="B122">
        <v>56.051263074727814</v>
      </c>
      <c r="C122">
        <v>-11.051263074727814</v>
      </c>
      <c r="D122">
        <f t="shared" si="3"/>
        <v>11.051263074727814</v>
      </c>
      <c r="E122">
        <f>D122/'Goods review'!BA97</f>
        <v>0.2455836238828403</v>
      </c>
      <c r="F122">
        <f t="shared" si="4"/>
        <v>122.13041554684246</v>
      </c>
      <c r="G122">
        <f t="shared" si="5"/>
        <v>29.128280682490686</v>
      </c>
    </row>
    <row r="123" spans="1:7" x14ac:dyDescent="0.2">
      <c r="A123">
        <v>97</v>
      </c>
      <c r="B123">
        <v>47.524543028665889</v>
      </c>
      <c r="C123">
        <v>-2.5245430286658888</v>
      </c>
      <c r="D123">
        <f t="shared" si="3"/>
        <v>2.5245430286658888</v>
      </c>
      <c r="E123">
        <f>D123/'Goods review'!BA98</f>
        <v>5.6100956192575303E-2</v>
      </c>
      <c r="F123">
        <f t="shared" si="4"/>
        <v>6.3733175035855387</v>
      </c>
      <c r="G123">
        <f t="shared" si="5"/>
        <v>72.704954743914271</v>
      </c>
    </row>
    <row r="124" spans="1:7" x14ac:dyDescent="0.2">
      <c r="A124">
        <v>98</v>
      </c>
      <c r="B124">
        <v>38.098791414292492</v>
      </c>
      <c r="C124">
        <v>6.9012085857075078</v>
      </c>
      <c r="D124">
        <f t="shared" si="3"/>
        <v>6.9012085857075078</v>
      </c>
      <c r="E124">
        <f>D124/'Goods review'!BA99</f>
        <v>0.15336019079350016</v>
      </c>
      <c r="F124">
        <f t="shared" si="4"/>
        <v>47.626679943443023</v>
      </c>
      <c r="G124">
        <f t="shared" si="5"/>
        <v>88.844793495862689</v>
      </c>
    </row>
    <row r="125" spans="1:7" x14ac:dyDescent="0.2">
      <c r="A125">
        <v>99</v>
      </c>
      <c r="B125">
        <v>52.921605255701131</v>
      </c>
      <c r="C125">
        <v>-7.9216052557011309</v>
      </c>
      <c r="D125">
        <f t="shared" si="3"/>
        <v>7.9216052557011309</v>
      </c>
      <c r="E125">
        <f>D125/'Goods review'!BA100</f>
        <v>0.17603567234891401</v>
      </c>
      <c r="F125">
        <f t="shared" si="4"/>
        <v>62.751829827151781</v>
      </c>
      <c r="G125">
        <f t="shared" si="5"/>
        <v>219.71581017705552</v>
      </c>
    </row>
    <row r="126" spans="1:7" x14ac:dyDescent="0.2">
      <c r="A126">
        <v>100</v>
      </c>
      <c r="B126">
        <v>50.654200847692564</v>
      </c>
      <c r="C126">
        <v>-5.6542008476925645</v>
      </c>
      <c r="D126">
        <f t="shared" si="3"/>
        <v>5.6542008476925645</v>
      </c>
      <c r="E126">
        <f>D126/'Goods review'!BA101</f>
        <v>0.12564890772650145</v>
      </c>
      <c r="F126">
        <f t="shared" si="4"/>
        <v>31.969987226047316</v>
      </c>
      <c r="G126">
        <f t="shared" si="5"/>
        <v>5.1411227494566774</v>
      </c>
    </row>
    <row r="127" spans="1:7" x14ac:dyDescent="0.2">
      <c r="A127">
        <v>101</v>
      </c>
      <c r="B127">
        <v>28.746596114505799</v>
      </c>
      <c r="C127">
        <v>16.253403885494201</v>
      </c>
      <c r="D127">
        <f t="shared" si="3"/>
        <v>16.253403885494201</v>
      </c>
      <c r="E127">
        <f>D127/'Goods review'!BA102</f>
        <v>0.36118675301098224</v>
      </c>
      <c r="F127">
        <f t="shared" si="4"/>
        <v>264.17313786499801</v>
      </c>
      <c r="G127">
        <f t="shared" si="5"/>
        <v>479.94314514554719</v>
      </c>
    </row>
    <row r="128" spans="1:7" x14ac:dyDescent="0.2">
      <c r="A128">
        <v>102</v>
      </c>
      <c r="B128">
        <v>49.286785613717612</v>
      </c>
      <c r="C128">
        <v>-4.2867856137176119</v>
      </c>
      <c r="D128">
        <f t="shared" si="3"/>
        <v>4.2867856137176119</v>
      </c>
      <c r="E128">
        <f>D128/'Goods review'!BA103</f>
        <v>9.5261902527058046E-2</v>
      </c>
      <c r="F128">
        <f t="shared" si="4"/>
        <v>18.376530897976284</v>
      </c>
      <c r="G128">
        <f t="shared" si="5"/>
        <v>421.89938466353124</v>
      </c>
    </row>
    <row r="129" spans="1:7" x14ac:dyDescent="0.2">
      <c r="A129">
        <v>103</v>
      </c>
      <c r="B129">
        <v>42.090702644337298</v>
      </c>
      <c r="C129">
        <v>3.9092973556627015</v>
      </c>
      <c r="D129">
        <f t="shared" si="3"/>
        <v>3.9092973556627015</v>
      </c>
      <c r="E129">
        <f>D129/'Goods review'!BA104</f>
        <v>8.4984725123102206E-2</v>
      </c>
      <c r="F129">
        <f t="shared" si="4"/>
        <v>15.28260581499139</v>
      </c>
      <c r="G129">
        <f t="shared" si="5"/>
        <v>67.175776040966014</v>
      </c>
    </row>
    <row r="130" spans="1:7" x14ac:dyDescent="0.2">
      <c r="A130">
        <v>104</v>
      </c>
      <c r="B130">
        <v>20.651481576814007</v>
      </c>
      <c r="C130">
        <v>25.348518423185993</v>
      </c>
      <c r="D130">
        <f t="shared" si="3"/>
        <v>25.348518423185993</v>
      </c>
      <c r="E130">
        <f>D130/'Goods review'!BA105</f>
        <v>0.55105474833013024</v>
      </c>
      <c r="F130">
        <f t="shared" si="4"/>
        <v>642.54738625059974</v>
      </c>
      <c r="G130">
        <f t="shared" si="5"/>
        <v>459.64019998213456</v>
      </c>
    </row>
    <row r="131" spans="1:7" x14ac:dyDescent="0.2">
      <c r="A131">
        <v>105</v>
      </c>
      <c r="B131">
        <v>40.402973979594407</v>
      </c>
      <c r="C131">
        <v>5.5970260204055933</v>
      </c>
      <c r="D131">
        <f t="shared" si="3"/>
        <v>5.5970260204055933</v>
      </c>
      <c r="E131">
        <f>D131/'Goods review'!BA106</f>
        <v>0.12167447870446942</v>
      </c>
      <c r="F131">
        <f t="shared" si="4"/>
        <v>31.326700273097273</v>
      </c>
      <c r="G131">
        <f t="shared" si="5"/>
        <v>390.12145213709186</v>
      </c>
    </row>
    <row r="132" spans="1:7" x14ac:dyDescent="0.2">
      <c r="A132">
        <v>106</v>
      </c>
      <c r="B132">
        <v>47.524543028665889</v>
      </c>
      <c r="C132">
        <v>-1.5245430286658888</v>
      </c>
      <c r="D132">
        <f t="shared" si="3"/>
        <v>1.5245430286658888</v>
      </c>
      <c r="E132">
        <f>D132/'Goods review'!BA107</f>
        <v>3.3142239753606278E-2</v>
      </c>
      <c r="F132">
        <f t="shared" si="4"/>
        <v>2.3242314462537608</v>
      </c>
      <c r="G132">
        <f t="shared" si="5"/>
        <v>50.716745720692892</v>
      </c>
    </row>
    <row r="133" spans="1:7" x14ac:dyDescent="0.2">
      <c r="A133">
        <v>107</v>
      </c>
      <c r="B133">
        <v>49.791947436674448</v>
      </c>
      <c r="C133">
        <v>-3.7919474366744481</v>
      </c>
      <c r="D133">
        <f t="shared" si="3"/>
        <v>3.7919474366744481</v>
      </c>
      <c r="E133">
        <f>D133/'Goods review'!BA108</f>
        <v>8.2433639927705388E-2</v>
      </c>
      <c r="F133">
        <f t="shared" si="4"/>
        <v>14.378865362501918</v>
      </c>
      <c r="G133">
        <f t="shared" si="5"/>
        <v>5.1411227494566454</v>
      </c>
    </row>
    <row r="134" spans="1:7" x14ac:dyDescent="0.2">
      <c r="A134">
        <v>108</v>
      </c>
      <c r="B134">
        <v>32.738507344550598</v>
      </c>
      <c r="C134">
        <v>13.261492655449402</v>
      </c>
      <c r="D134">
        <f t="shared" si="3"/>
        <v>13.261492655449402</v>
      </c>
      <c r="E134">
        <f>D134/'Goods review'!BA109</f>
        <v>0.28829331859672613</v>
      </c>
      <c r="F134">
        <f t="shared" si="4"/>
        <v>175.86718745053844</v>
      </c>
      <c r="G134">
        <f t="shared" si="5"/>
        <v>290.81981897565709</v>
      </c>
    </row>
    <row r="135" spans="1:7" x14ac:dyDescent="0.2">
      <c r="A135">
        <v>109</v>
      </c>
      <c r="B135">
        <v>35.868165163577281</v>
      </c>
      <c r="C135">
        <v>10.131834836422719</v>
      </c>
      <c r="D135">
        <f t="shared" si="3"/>
        <v>10.131834836422719</v>
      </c>
      <c r="E135">
        <f>D135/'Goods review'!BA110</f>
        <v>0.22025727905266781</v>
      </c>
      <c r="F135">
        <f t="shared" si="4"/>
        <v>102.65407715254899</v>
      </c>
      <c r="G135">
        <f t="shared" si="5"/>
        <v>9.7947580641948537</v>
      </c>
    </row>
    <row r="136" spans="1:7" x14ac:dyDescent="0.2">
      <c r="A136">
        <v>110</v>
      </c>
      <c r="B136">
        <v>41.228449233319175</v>
      </c>
      <c r="C136">
        <v>5.771550766680825</v>
      </c>
      <c r="D136">
        <f t="shared" si="3"/>
        <v>5.771550766680825</v>
      </c>
      <c r="E136">
        <f>D136/'Goods review'!BA111</f>
        <v>0.12279895248257075</v>
      </c>
      <c r="F136">
        <f t="shared" si="4"/>
        <v>33.31079825237402</v>
      </c>
      <c r="G136">
        <f t="shared" si="5"/>
        <v>19.012077168844936</v>
      </c>
    </row>
    <row r="137" spans="1:7" x14ac:dyDescent="0.2">
      <c r="A137">
        <v>111</v>
      </c>
      <c r="B137">
        <v>38.961044825310616</v>
      </c>
      <c r="C137">
        <v>8.0389551746893844</v>
      </c>
      <c r="D137">
        <f t="shared" si="3"/>
        <v>8.0389551746893844</v>
      </c>
      <c r="E137">
        <f>D137/'Goods review'!BA112</f>
        <v>0.17104159946147626</v>
      </c>
      <c r="F137">
        <f t="shared" si="4"/>
        <v>64.624800300665228</v>
      </c>
      <c r="G137">
        <f t="shared" si="5"/>
        <v>5.1411227494566454</v>
      </c>
    </row>
    <row r="138" spans="1:7" x14ac:dyDescent="0.2">
      <c r="A138">
        <v>112</v>
      </c>
      <c r="B138">
        <v>52.921605255701131</v>
      </c>
      <c r="C138">
        <v>-5.9216052557011309</v>
      </c>
      <c r="D138">
        <f t="shared" si="3"/>
        <v>5.9216052557011309</v>
      </c>
      <c r="E138">
        <f>D138/'Goods review'!BA113</f>
        <v>0.12599160118513045</v>
      </c>
      <c r="F138">
        <f t="shared" si="4"/>
        <v>35.065408804347257</v>
      </c>
      <c r="G138">
        <f t="shared" si="5"/>
        <v>194.89724753058542</v>
      </c>
    </row>
    <row r="139" spans="1:7" x14ac:dyDescent="0.2">
      <c r="A139">
        <v>113</v>
      </c>
      <c r="B139">
        <v>38.492661159647135</v>
      </c>
      <c r="C139">
        <v>9.5073388403528654</v>
      </c>
      <c r="D139">
        <f t="shared" si="3"/>
        <v>9.5073388403528654</v>
      </c>
      <c r="E139">
        <f>D139/'Goods review'!BA114</f>
        <v>0.19806955917401803</v>
      </c>
      <c r="F139">
        <f t="shared" si="4"/>
        <v>90.389491825282164</v>
      </c>
      <c r="G139">
        <f t="shared" si="5"/>
        <v>238.05231591915947</v>
      </c>
    </row>
    <row r="140" spans="1:7" x14ac:dyDescent="0.2">
      <c r="A140">
        <v>114</v>
      </c>
      <c r="B140">
        <v>47.056159363002408</v>
      </c>
      <c r="C140">
        <v>0.94384063699759224</v>
      </c>
      <c r="D140">
        <f t="shared" si="3"/>
        <v>0.94384063699759224</v>
      </c>
      <c r="E140">
        <f>D140/'Goods review'!BA115</f>
        <v>1.9663346604116505E-2</v>
      </c>
      <c r="F140">
        <f t="shared" si="4"/>
        <v>0.89083514804802066</v>
      </c>
      <c r="G140">
        <f t="shared" si="5"/>
        <v>73.333501478868996</v>
      </c>
    </row>
    <row r="141" spans="1:7" x14ac:dyDescent="0.2">
      <c r="A141">
        <v>115</v>
      </c>
      <c r="B141">
        <v>42.127480801630647</v>
      </c>
      <c r="C141">
        <v>5.8725191983693534</v>
      </c>
      <c r="D141">
        <f t="shared" si="3"/>
        <v>5.8725191983693534</v>
      </c>
      <c r="E141">
        <f>D141/'Goods review'!BA116</f>
        <v>0.1223441499660282</v>
      </c>
      <c r="F141">
        <f t="shared" si="4"/>
        <v>34.486481735216636</v>
      </c>
      <c r="G141">
        <f t="shared" si="5"/>
        <v>24.291872361325613</v>
      </c>
    </row>
    <row r="142" spans="1:7" x14ac:dyDescent="0.2">
      <c r="A142">
        <v>116</v>
      </c>
      <c r="B142">
        <v>49.791947436674448</v>
      </c>
      <c r="C142">
        <v>-1.7919474366744481</v>
      </c>
      <c r="D142">
        <f t="shared" si="3"/>
        <v>1.7919474366744481</v>
      </c>
      <c r="E142">
        <f>D142/'Goods review'!BA117</f>
        <v>3.7332238264051E-2</v>
      </c>
      <c r="F142">
        <f t="shared" si="4"/>
        <v>3.2110756158041251</v>
      </c>
      <c r="G142">
        <f t="shared" si="5"/>
        <v>58.744048799699655</v>
      </c>
    </row>
    <row r="143" spans="1:7" x14ac:dyDescent="0.2">
      <c r="A143">
        <v>117</v>
      </c>
      <c r="B143">
        <v>48.855180105347486</v>
      </c>
      <c r="C143">
        <v>-0.85518010534748612</v>
      </c>
      <c r="D143">
        <f t="shared" si="3"/>
        <v>0.85518010534748612</v>
      </c>
      <c r="E143">
        <f>D143/'Goods review'!BA118</f>
        <v>1.7816252194739295E-2</v>
      </c>
      <c r="F143">
        <f t="shared" si="4"/>
        <v>0.73133301258213745</v>
      </c>
      <c r="G143">
        <f t="shared" si="5"/>
        <v>0.87753303304143815</v>
      </c>
    </row>
    <row r="144" spans="1:7" x14ac:dyDescent="0.2">
      <c r="A144">
        <v>118</v>
      </c>
      <c r="B144">
        <v>52.45322159003765</v>
      </c>
      <c r="C144">
        <v>-3.4532215900376499</v>
      </c>
      <c r="D144">
        <f t="shared" si="3"/>
        <v>3.4532215900376499</v>
      </c>
      <c r="E144">
        <f>D144/'Goods review'!BA119</f>
        <v>7.0473910000768372E-2</v>
      </c>
      <c r="F144">
        <f t="shared" si="4"/>
        <v>11.924739349902156</v>
      </c>
      <c r="G144">
        <f t="shared" si="5"/>
        <v>6.7498195561710705</v>
      </c>
    </row>
    <row r="145" spans="1:7" x14ac:dyDescent="0.2">
      <c r="A145">
        <v>119</v>
      </c>
      <c r="B145">
        <v>30.077233191187403</v>
      </c>
      <c r="C145">
        <v>18.922766808812597</v>
      </c>
      <c r="D145">
        <f t="shared" si="3"/>
        <v>18.922766808812597</v>
      </c>
      <c r="E145">
        <f>D145/'Goods review'!BA120</f>
        <v>0.38617891446556318</v>
      </c>
      <c r="F145">
        <f t="shared" si="4"/>
        <v>358.07110370069967</v>
      </c>
      <c r="G145">
        <f t="shared" si="5"/>
        <v>500.68485682548084</v>
      </c>
    </row>
    <row r="146" spans="1:7" x14ac:dyDescent="0.2">
      <c r="A146">
        <v>120</v>
      </c>
      <c r="B146">
        <v>45.688744129027455</v>
      </c>
      <c r="C146">
        <v>3.3112558709725448</v>
      </c>
      <c r="D146">
        <f t="shared" si="3"/>
        <v>3.3112558709725448</v>
      </c>
      <c r="E146">
        <f>D146/'Goods review'!BA121</f>
        <v>6.7576650428011115E-2</v>
      </c>
      <c r="F146">
        <f t="shared" si="4"/>
        <v>10.964415443050147</v>
      </c>
      <c r="G146">
        <f t="shared" si="5"/>
        <v>243.71927376229957</v>
      </c>
    </row>
    <row r="147" spans="1:7" x14ac:dyDescent="0.2">
      <c r="A147">
        <v>121</v>
      </c>
      <c r="B147">
        <v>56.051263074727814</v>
      </c>
      <c r="C147">
        <v>-7.0512630747278138</v>
      </c>
      <c r="D147">
        <f t="shared" si="3"/>
        <v>7.0512630747278138</v>
      </c>
      <c r="E147">
        <f>D147/'Goods review'!BA122</f>
        <v>0.14390332805566966</v>
      </c>
      <c r="F147">
        <f t="shared" si="4"/>
        <v>49.72031094901994</v>
      </c>
      <c r="G147">
        <f t="shared" si="5"/>
        <v>107.38179889999887</v>
      </c>
    </row>
    <row r="148" spans="1:7" x14ac:dyDescent="0.2">
      <c r="A148">
        <v>122</v>
      </c>
      <c r="B148">
        <v>51.122584513356053</v>
      </c>
      <c r="C148">
        <v>-2.1225845133560526</v>
      </c>
      <c r="D148">
        <f t="shared" si="3"/>
        <v>2.1225845133560526</v>
      </c>
      <c r="E148">
        <f>D148/'Goods review'!BA123</f>
        <v>4.3318051292980664E-2</v>
      </c>
      <c r="F148">
        <f t="shared" si="4"/>
        <v>4.5053650163389509</v>
      </c>
      <c r="G148">
        <f t="shared" si="5"/>
        <v>24.291872361325613</v>
      </c>
    </row>
    <row r="149" spans="1:7" x14ac:dyDescent="0.2">
      <c r="A149">
        <v>123</v>
      </c>
      <c r="B149">
        <v>42.090702644337298</v>
      </c>
      <c r="C149">
        <v>6.9092973556627015</v>
      </c>
      <c r="D149">
        <f t="shared" si="3"/>
        <v>6.9092973556627015</v>
      </c>
      <c r="E149">
        <f>D149/'Goods review'!BA124</f>
        <v>0.14100606848291228</v>
      </c>
      <c r="F149">
        <f t="shared" si="4"/>
        <v>47.738389948967601</v>
      </c>
      <c r="G149">
        <f t="shared" si="5"/>
        <v>81.574890095909709</v>
      </c>
    </row>
    <row r="150" spans="1:7" x14ac:dyDescent="0.2">
      <c r="A150">
        <v>124</v>
      </c>
      <c r="B150">
        <v>37.667185905922366</v>
      </c>
      <c r="C150">
        <v>11.332814094077634</v>
      </c>
      <c r="D150">
        <f t="shared" si="3"/>
        <v>11.332814094077634</v>
      </c>
      <c r="E150">
        <f>D150/'Goods review'!BA125</f>
        <v>0.23128192028729866</v>
      </c>
      <c r="F150">
        <f t="shared" si="4"/>
        <v>128.43267529092466</v>
      </c>
      <c r="G150">
        <f t="shared" si="5"/>
        <v>19.567500335037078</v>
      </c>
    </row>
    <row r="151" spans="1:7" x14ac:dyDescent="0.2">
      <c r="A151">
        <v>125</v>
      </c>
      <c r="B151">
        <v>37.16202408296553</v>
      </c>
      <c r="C151">
        <v>11.83797591703447</v>
      </c>
      <c r="D151">
        <f t="shared" si="3"/>
        <v>11.83797591703447</v>
      </c>
      <c r="E151">
        <f>D151/'Goods review'!BA126</f>
        <v>0.24159134524560141</v>
      </c>
      <c r="F151">
        <f t="shared" si="4"/>
        <v>140.13767381228809</v>
      </c>
      <c r="G151">
        <f t="shared" si="5"/>
        <v>0.25518846737307394</v>
      </c>
    </row>
    <row r="152" spans="1:7" x14ac:dyDescent="0.2">
      <c r="A152">
        <v>126</v>
      </c>
      <c r="B152">
        <v>40.328460059285568</v>
      </c>
      <c r="C152">
        <v>8.6715399407144318</v>
      </c>
      <c r="D152">
        <f t="shared" si="3"/>
        <v>8.6715399407144318</v>
      </c>
      <c r="E152">
        <f>D152/'Goods review'!BA127</f>
        <v>0.1769702028717231</v>
      </c>
      <c r="F152">
        <f t="shared" si="4"/>
        <v>75.195604943405655</v>
      </c>
      <c r="G152">
        <f t="shared" si="5"/>
        <v>10.026316792133832</v>
      </c>
    </row>
    <row r="153" spans="1:7" x14ac:dyDescent="0.2">
      <c r="A153">
        <v>127</v>
      </c>
      <c r="B153">
        <v>40.402973979594407</v>
      </c>
      <c r="C153">
        <v>8.5970260204055933</v>
      </c>
      <c r="D153">
        <f t="shared" si="3"/>
        <v>8.5970260204055933</v>
      </c>
      <c r="E153">
        <f>D153/'Goods review'!BA128</f>
        <v>0.1754495106205223</v>
      </c>
      <c r="F153">
        <f t="shared" si="4"/>
        <v>73.908856395530833</v>
      </c>
      <c r="G153">
        <f t="shared" si="5"/>
        <v>5.5523243197919377E-3</v>
      </c>
    </row>
    <row r="154" spans="1:7" x14ac:dyDescent="0.2">
      <c r="A154">
        <v>128</v>
      </c>
      <c r="B154">
        <v>43.458117878312251</v>
      </c>
      <c r="C154">
        <v>5.541882121687749</v>
      </c>
      <c r="D154">
        <f t="shared" si="3"/>
        <v>5.541882121687749</v>
      </c>
      <c r="E154">
        <f>D154/'Goods review'!BA129</f>
        <v>0.11309963513648467</v>
      </c>
      <c r="F154">
        <f t="shared" si="4"/>
        <v>30.712457450682304</v>
      </c>
      <c r="G154">
        <f t="shared" si="5"/>
        <v>9.3339042418728706</v>
      </c>
    </row>
    <row r="155" spans="1:7" x14ac:dyDescent="0.2">
      <c r="A155">
        <v>129</v>
      </c>
      <c r="B155">
        <v>54.252242332382735</v>
      </c>
      <c r="C155">
        <v>-4.2522423323827354</v>
      </c>
      <c r="D155">
        <f t="shared" si="3"/>
        <v>4.2522423323827354</v>
      </c>
      <c r="E155">
        <f>D155/'Goods review'!BA130</f>
        <v>8.5044846647654715E-2</v>
      </c>
      <c r="F155">
        <f t="shared" si="4"/>
        <v>18.081564853307764</v>
      </c>
      <c r="G155">
        <f t="shared" si="5"/>
        <v>95.924873821821464</v>
      </c>
    </row>
    <row r="156" spans="1:7" x14ac:dyDescent="0.2">
      <c r="A156">
        <v>130</v>
      </c>
      <c r="B156">
        <v>27.773050625885489</v>
      </c>
      <c r="C156">
        <v>22.226949374114511</v>
      </c>
      <c r="D156">
        <f t="shared" ref="D156:D219" si="6">ABS(C156)</f>
        <v>22.226949374114511</v>
      </c>
      <c r="E156">
        <f>D156/'Goods review'!BA131</f>
        <v>0.4445389874822902</v>
      </c>
      <c r="F156">
        <f t="shared" si="4"/>
        <v>494.03727847944947</v>
      </c>
      <c r="G156">
        <f t="shared" si="5"/>
        <v>701.14759342943262</v>
      </c>
    </row>
    <row r="157" spans="1:7" x14ac:dyDescent="0.2">
      <c r="A157">
        <v>131</v>
      </c>
      <c r="B157">
        <v>52.45322159003765</v>
      </c>
      <c r="C157">
        <v>-2.4532215900376499</v>
      </c>
      <c r="D157">
        <f t="shared" si="6"/>
        <v>2.4532215900376499</v>
      </c>
      <c r="E157">
        <f>D157/'Goods review'!BA132</f>
        <v>4.9064431800752997E-2</v>
      </c>
      <c r="F157">
        <f t="shared" ref="F157:F220" si="7">C157^2</f>
        <v>6.0182961698268551</v>
      </c>
      <c r="G157">
        <f t="shared" ref="G157:G220" si="8">(C157-C156)^2</f>
        <v>609.11083881977936</v>
      </c>
    </row>
    <row r="158" spans="1:7" x14ac:dyDescent="0.2">
      <c r="A158">
        <v>132</v>
      </c>
      <c r="B158">
        <v>35.868165163577281</v>
      </c>
      <c r="C158">
        <v>14.131834836422719</v>
      </c>
      <c r="D158">
        <f t="shared" si="6"/>
        <v>14.131834836422719</v>
      </c>
      <c r="E158">
        <f>D158/'Goods review'!BA133</f>
        <v>0.28263669672845437</v>
      </c>
      <c r="F158">
        <f t="shared" si="7"/>
        <v>199.70875584393073</v>
      </c>
      <c r="G158">
        <f t="shared" si="8"/>
        <v>275.06409666887441</v>
      </c>
    </row>
    <row r="159" spans="1:7" x14ac:dyDescent="0.2">
      <c r="A159">
        <v>133</v>
      </c>
      <c r="B159">
        <v>48.855180105347486</v>
      </c>
      <c r="C159">
        <v>1.1448198946525139</v>
      </c>
      <c r="D159">
        <f t="shared" si="6"/>
        <v>1.1448198946525139</v>
      </c>
      <c r="E159">
        <f>D159/'Goods review'!BA134</f>
        <v>2.2896397893050278E-2</v>
      </c>
      <c r="F159">
        <f t="shared" si="7"/>
        <v>1.3106125911921931</v>
      </c>
      <c r="G159">
        <f t="shared" si="8"/>
        <v>168.66255709776257</v>
      </c>
    </row>
    <row r="160" spans="1:7" x14ac:dyDescent="0.2">
      <c r="A160">
        <v>134</v>
      </c>
      <c r="B160">
        <v>47.99292669432937</v>
      </c>
      <c r="C160">
        <v>2.0070733056706302</v>
      </c>
      <c r="D160">
        <f t="shared" si="6"/>
        <v>2.0070733056706302</v>
      </c>
      <c r="E160">
        <f>D160/'Goods review'!BA135</f>
        <v>4.0141466113412606E-2</v>
      </c>
      <c r="F160">
        <f t="shared" si="7"/>
        <v>4.0283432543356312</v>
      </c>
      <c r="G160">
        <f t="shared" si="8"/>
        <v>0.7434809448123767</v>
      </c>
    </row>
    <row r="161" spans="1:7" x14ac:dyDescent="0.2">
      <c r="A161">
        <v>135</v>
      </c>
      <c r="B161">
        <v>44.394885209639206</v>
      </c>
      <c r="C161">
        <v>5.6051147903607941</v>
      </c>
      <c r="D161">
        <f t="shared" si="6"/>
        <v>5.6051147903607941</v>
      </c>
      <c r="E161">
        <f>D161/'Goods review'!BA136</f>
        <v>0.11210229580721588</v>
      </c>
      <c r="F161">
        <f t="shared" si="7"/>
        <v>31.41731181312133</v>
      </c>
      <c r="G161">
        <f t="shared" si="8"/>
        <v>12.945902525551398</v>
      </c>
    </row>
    <row r="162" spans="1:7" x14ac:dyDescent="0.2">
      <c r="A162">
        <v>136</v>
      </c>
      <c r="B162">
        <v>48.855180105347486</v>
      </c>
      <c r="C162">
        <v>1.1448198946525139</v>
      </c>
      <c r="D162">
        <f t="shared" si="6"/>
        <v>1.1448198946525139</v>
      </c>
      <c r="E162">
        <f>D162/'Goods review'!BA137</f>
        <v>2.2896397893050278E-2</v>
      </c>
      <c r="F162">
        <f t="shared" si="7"/>
        <v>1.3106125911921931</v>
      </c>
      <c r="G162">
        <f t="shared" si="8"/>
        <v>19.89423055668134</v>
      </c>
    </row>
    <row r="163" spans="1:7" x14ac:dyDescent="0.2">
      <c r="A163">
        <v>137</v>
      </c>
      <c r="B163">
        <v>45.257138620657329</v>
      </c>
      <c r="C163">
        <v>4.7428613793426706</v>
      </c>
      <c r="D163">
        <f t="shared" si="6"/>
        <v>4.7428613793426706</v>
      </c>
      <c r="E163">
        <f>D163/'Goods review'!BA138</f>
        <v>9.4857227586853415E-2</v>
      </c>
      <c r="F163">
        <f t="shared" si="7"/>
        <v>22.49473406366026</v>
      </c>
      <c r="G163">
        <f t="shared" si="8"/>
        <v>12.945902525551347</v>
      </c>
    </row>
    <row r="164" spans="1:7" x14ac:dyDescent="0.2">
      <c r="A164">
        <v>138</v>
      </c>
      <c r="B164">
        <v>46.157127794690936</v>
      </c>
      <c r="C164">
        <v>3.8428722053090638</v>
      </c>
      <c r="D164">
        <f t="shared" si="6"/>
        <v>3.8428722053090638</v>
      </c>
      <c r="E164">
        <f>D164/'Goods review'!BA139</f>
        <v>7.6857444106181283E-2</v>
      </c>
      <c r="F164">
        <f t="shared" si="7"/>
        <v>14.767666786336948</v>
      </c>
      <c r="G164">
        <f t="shared" si="8"/>
        <v>0.80998051337769372</v>
      </c>
    </row>
    <row r="165" spans="1:7" x14ac:dyDescent="0.2">
      <c r="A165">
        <v>139</v>
      </c>
      <c r="B165">
        <v>45.257138620657329</v>
      </c>
      <c r="C165">
        <v>5.7428613793426706</v>
      </c>
      <c r="D165">
        <f t="shared" si="6"/>
        <v>5.7428613793426706</v>
      </c>
      <c r="E165">
        <f>D165/'Goods review'!BA140</f>
        <v>0.1126051250851504</v>
      </c>
      <c r="F165">
        <f t="shared" si="7"/>
        <v>32.980456822345602</v>
      </c>
      <c r="G165">
        <f t="shared" si="8"/>
        <v>3.6099588614449072</v>
      </c>
    </row>
    <row r="166" spans="1:7" x14ac:dyDescent="0.2">
      <c r="A166">
        <v>140</v>
      </c>
      <c r="B166">
        <v>46.662289617647765</v>
      </c>
      <c r="C166">
        <v>4.3377103823522347</v>
      </c>
      <c r="D166">
        <f t="shared" si="6"/>
        <v>4.3377103823522347</v>
      </c>
      <c r="E166">
        <f>D166/'Goods review'!BA141</f>
        <v>8.5053144752004609E-2</v>
      </c>
      <c r="F166">
        <f t="shared" si="7"/>
        <v>18.815731361166371</v>
      </c>
      <c r="G166">
        <f t="shared" si="8"/>
        <v>1.974449324343216</v>
      </c>
    </row>
    <row r="167" spans="1:7" x14ac:dyDescent="0.2">
      <c r="A167">
        <v>141</v>
      </c>
      <c r="B167">
        <v>40.796843724949042</v>
      </c>
      <c r="C167">
        <v>11.203156275050958</v>
      </c>
      <c r="D167">
        <f t="shared" si="6"/>
        <v>11.203156275050958</v>
      </c>
      <c r="E167">
        <f>D167/'Goods review'!BA142</f>
        <v>0.21544531298174918</v>
      </c>
      <c r="F167">
        <f t="shared" si="7"/>
        <v>125.51071052321366</v>
      </c>
      <c r="G167">
        <f t="shared" si="8"/>
        <v>47.134347305573769</v>
      </c>
    </row>
    <row r="168" spans="1:7" x14ac:dyDescent="0.2">
      <c r="A168">
        <v>142</v>
      </c>
      <c r="B168">
        <v>48.855180105347486</v>
      </c>
      <c r="C168">
        <v>3.1448198946525139</v>
      </c>
      <c r="D168">
        <f t="shared" si="6"/>
        <v>3.1448198946525139</v>
      </c>
      <c r="E168">
        <f>D168/'Goods review'!BA143</f>
        <v>6.0477305666394497E-2</v>
      </c>
      <c r="F168">
        <f t="shared" si="7"/>
        <v>9.8898921698022484</v>
      </c>
      <c r="G168">
        <f t="shared" si="8"/>
        <v>64.936785219653103</v>
      </c>
    </row>
    <row r="169" spans="1:7" x14ac:dyDescent="0.2">
      <c r="A169">
        <v>143</v>
      </c>
      <c r="B169">
        <v>40.796843724949042</v>
      </c>
      <c r="C169">
        <v>11.203156275050958</v>
      </c>
      <c r="D169">
        <f t="shared" si="6"/>
        <v>11.203156275050958</v>
      </c>
      <c r="E169">
        <f>D169/'Goods review'!BA144</f>
        <v>0.21544531298174918</v>
      </c>
      <c r="F169">
        <f t="shared" si="7"/>
        <v>125.51071052321366</v>
      </c>
      <c r="G169">
        <f t="shared" si="8"/>
        <v>64.936785219653103</v>
      </c>
    </row>
    <row r="170" spans="1:7" x14ac:dyDescent="0.2">
      <c r="A170">
        <v>144</v>
      </c>
      <c r="B170">
        <v>47.524543028665889</v>
      </c>
      <c r="C170">
        <v>4.4754569713341112</v>
      </c>
      <c r="D170">
        <f t="shared" si="6"/>
        <v>4.4754569713341112</v>
      </c>
      <c r="E170">
        <f>D170/'Goods review'!BA145</f>
        <v>8.6066480217963676E-2</v>
      </c>
      <c r="F170">
        <f t="shared" si="7"/>
        <v>20.029715102263097</v>
      </c>
      <c r="G170">
        <f t="shared" si="8"/>
        <v>45.261937921232146</v>
      </c>
    </row>
    <row r="171" spans="1:7" x14ac:dyDescent="0.2">
      <c r="A171">
        <v>145</v>
      </c>
      <c r="B171">
        <v>30.077233191187403</v>
      </c>
      <c r="C171">
        <v>21.922766808812597</v>
      </c>
      <c r="D171">
        <f t="shared" si="6"/>
        <v>21.922766808812597</v>
      </c>
      <c r="E171">
        <f>D171/'Goods review'!BA146</f>
        <v>0.42159166940024223</v>
      </c>
      <c r="F171">
        <f t="shared" si="7"/>
        <v>480.60770455357522</v>
      </c>
      <c r="G171">
        <f t="shared" si="8"/>
        <v>304.40862056497355</v>
      </c>
    </row>
    <row r="172" spans="1:7" x14ac:dyDescent="0.2">
      <c r="A172">
        <v>146</v>
      </c>
      <c r="B172">
        <v>49.791947436674448</v>
      </c>
      <c r="C172">
        <v>2.2080525633255519</v>
      </c>
      <c r="D172">
        <f t="shared" si="6"/>
        <v>2.2080525633255519</v>
      </c>
      <c r="E172">
        <f>D172/'Goods review'!BA147</f>
        <v>4.2462549294722152E-2</v>
      </c>
      <c r="F172">
        <f t="shared" si="7"/>
        <v>4.8754961224085402</v>
      </c>
      <c r="G172">
        <f t="shared" si="8"/>
        <v>388.6699577812098</v>
      </c>
    </row>
    <row r="173" spans="1:7" x14ac:dyDescent="0.2">
      <c r="A173">
        <v>147</v>
      </c>
      <c r="B173">
        <v>36.336548829240769</v>
      </c>
      <c r="C173">
        <v>15.663451170759231</v>
      </c>
      <c r="D173">
        <f t="shared" si="6"/>
        <v>15.663451170759231</v>
      </c>
      <c r="E173">
        <f>D173/'Goods review'!BA148</f>
        <v>0.30122021482229289</v>
      </c>
      <c r="F173">
        <f t="shared" si="7"/>
        <v>245.34370257875872</v>
      </c>
      <c r="G173">
        <f t="shared" si="8"/>
        <v>181.04775168492819</v>
      </c>
    </row>
    <row r="174" spans="1:7" x14ac:dyDescent="0.2">
      <c r="A174">
        <v>148</v>
      </c>
      <c r="B174">
        <v>42.595864467294128</v>
      </c>
      <c r="C174">
        <v>9.4041355327058724</v>
      </c>
      <c r="D174">
        <f t="shared" si="6"/>
        <v>9.4041355327058724</v>
      </c>
      <c r="E174">
        <f>D174/'Goods review'!BA149</f>
        <v>0.18084876024434371</v>
      </c>
      <c r="F174">
        <f t="shared" si="7"/>
        <v>88.437765117501158</v>
      </c>
      <c r="G174">
        <f t="shared" si="8"/>
        <v>39.179032256779323</v>
      </c>
    </row>
    <row r="175" spans="1:7" x14ac:dyDescent="0.2">
      <c r="A175">
        <v>149</v>
      </c>
      <c r="B175">
        <v>46.193905951984291</v>
      </c>
      <c r="C175">
        <v>6.8060940480157086</v>
      </c>
      <c r="D175">
        <f t="shared" si="6"/>
        <v>6.8060940480157086</v>
      </c>
      <c r="E175">
        <f>D175/'Goods review'!BA150</f>
        <v>0.12841686883048506</v>
      </c>
      <c r="F175">
        <f t="shared" si="7"/>
        <v>46.322916190434853</v>
      </c>
      <c r="G175">
        <f t="shared" si="8"/>
        <v>6.7498195561710705</v>
      </c>
    </row>
    <row r="176" spans="1:7" x14ac:dyDescent="0.2">
      <c r="A176">
        <v>150</v>
      </c>
      <c r="B176">
        <v>47.056159363002408</v>
      </c>
      <c r="C176">
        <v>5.9438406369975922</v>
      </c>
      <c r="D176">
        <f t="shared" si="6"/>
        <v>5.9438406369975922</v>
      </c>
      <c r="E176">
        <f>D176/'Goods review'!BA151</f>
        <v>0.11214793654712438</v>
      </c>
      <c r="F176">
        <f t="shared" si="7"/>
        <v>35.329241518023942</v>
      </c>
      <c r="G176">
        <f t="shared" si="8"/>
        <v>0.7434809448123767</v>
      </c>
    </row>
    <row r="177" spans="1:7" x14ac:dyDescent="0.2">
      <c r="A177">
        <v>151</v>
      </c>
      <c r="B177">
        <v>45.72552228632081</v>
      </c>
      <c r="C177">
        <v>7.2744777136791896</v>
      </c>
      <c r="D177">
        <f t="shared" si="6"/>
        <v>7.2744777136791896</v>
      </c>
      <c r="E177">
        <f>D177/'Goods review'!BA152</f>
        <v>0.13725429648451301</v>
      </c>
      <c r="F177">
        <f t="shared" si="7"/>
        <v>52.918026006815211</v>
      </c>
      <c r="G177">
        <f t="shared" si="8"/>
        <v>1.7705950298397473</v>
      </c>
    </row>
    <row r="178" spans="1:7" x14ac:dyDescent="0.2">
      <c r="A178">
        <v>152</v>
      </c>
      <c r="B178">
        <v>49.323563771010967</v>
      </c>
      <c r="C178">
        <v>3.6764362289890329</v>
      </c>
      <c r="D178">
        <f t="shared" si="6"/>
        <v>3.6764362289890329</v>
      </c>
      <c r="E178">
        <f>D178/'Goods review'!BA153</f>
        <v>6.9366721301679868E-2</v>
      </c>
      <c r="F178">
        <f t="shared" si="7"/>
        <v>13.5161833458231</v>
      </c>
      <c r="G178">
        <f t="shared" si="8"/>
        <v>12.945902525551347</v>
      </c>
    </row>
    <row r="179" spans="1:7" x14ac:dyDescent="0.2">
      <c r="A179">
        <v>153</v>
      </c>
      <c r="B179">
        <v>52.45322159003765</v>
      </c>
      <c r="C179">
        <v>0.54677840996235005</v>
      </c>
      <c r="D179">
        <f t="shared" si="6"/>
        <v>0.54677840996235005</v>
      </c>
      <c r="E179">
        <f>D179/'Goods review'!BA154</f>
        <v>1.0316573772874529E-2</v>
      </c>
      <c r="F179">
        <f t="shared" si="7"/>
        <v>0.29896662960095577</v>
      </c>
      <c r="G179">
        <f t="shared" si="8"/>
        <v>9.7947580641948537</v>
      </c>
    </row>
    <row r="180" spans="1:7" x14ac:dyDescent="0.2">
      <c r="A180">
        <v>154</v>
      </c>
      <c r="B180">
        <v>48.855180105347486</v>
      </c>
      <c r="C180">
        <v>4.1448198946525139</v>
      </c>
      <c r="D180">
        <f t="shared" si="6"/>
        <v>4.1448198946525139</v>
      </c>
      <c r="E180">
        <f>D180/'Goods review'!BA155</f>
        <v>7.8204148955707806E-2</v>
      </c>
      <c r="F180">
        <f t="shared" si="7"/>
        <v>17.179531959107276</v>
      </c>
      <c r="G180">
        <f t="shared" si="8"/>
        <v>12.945902525551398</v>
      </c>
    </row>
    <row r="181" spans="1:7" x14ac:dyDescent="0.2">
      <c r="A181">
        <v>155</v>
      </c>
      <c r="B181">
        <v>45.257138620657329</v>
      </c>
      <c r="C181">
        <v>7.7428613793426706</v>
      </c>
      <c r="D181">
        <f t="shared" si="6"/>
        <v>7.7428613793426706</v>
      </c>
      <c r="E181">
        <f>D181/'Goods review'!BA156</f>
        <v>0.14609172413854096</v>
      </c>
      <c r="F181">
        <f t="shared" si="7"/>
        <v>59.951902339716284</v>
      </c>
      <c r="G181">
        <f t="shared" si="8"/>
        <v>12.945902525551347</v>
      </c>
    </row>
    <row r="182" spans="1:7" x14ac:dyDescent="0.2">
      <c r="A182">
        <v>156</v>
      </c>
      <c r="B182">
        <v>43.458117878312251</v>
      </c>
      <c r="C182">
        <v>9.541882121687749</v>
      </c>
      <c r="D182">
        <f t="shared" si="6"/>
        <v>9.541882121687749</v>
      </c>
      <c r="E182">
        <f>D182/'Goods review'!BA157</f>
        <v>0.18003551172995752</v>
      </c>
      <c r="F182">
        <f t="shared" si="7"/>
        <v>91.0475144241843</v>
      </c>
      <c r="G182">
        <f t="shared" si="8"/>
        <v>3.2364756313878367</v>
      </c>
    </row>
    <row r="183" spans="1:7" x14ac:dyDescent="0.2">
      <c r="A183">
        <v>157</v>
      </c>
      <c r="B183">
        <v>34.500749929602328</v>
      </c>
      <c r="C183">
        <v>18.499250070397672</v>
      </c>
      <c r="D183">
        <f t="shared" si="6"/>
        <v>18.499250070397672</v>
      </c>
      <c r="E183">
        <f>D183/'Goods review'!BA158</f>
        <v>0.34904245415844665</v>
      </c>
      <c r="F183">
        <f t="shared" si="7"/>
        <v>342.22225316710825</v>
      </c>
      <c r="G183">
        <f t="shared" si="8"/>
        <v>80.234440568575806</v>
      </c>
    </row>
    <row r="184" spans="1:7" x14ac:dyDescent="0.2">
      <c r="A184">
        <v>158</v>
      </c>
      <c r="B184">
        <v>48.855180105347486</v>
      </c>
      <c r="C184">
        <v>5.1448198946525139</v>
      </c>
      <c r="D184">
        <f t="shared" si="6"/>
        <v>5.1448198946525139</v>
      </c>
      <c r="E184">
        <f>D184/'Goods review'!BA159</f>
        <v>9.5274442493565079E-2</v>
      </c>
      <c r="F184">
        <f t="shared" si="7"/>
        <v>26.469171748412304</v>
      </c>
      <c r="G184">
        <f t="shared" si="8"/>
        <v>178.34080531885286</v>
      </c>
    </row>
    <row r="185" spans="1:7" x14ac:dyDescent="0.2">
      <c r="A185">
        <v>159</v>
      </c>
      <c r="B185">
        <v>39.466206648267445</v>
      </c>
      <c r="C185">
        <v>14.533793351732555</v>
      </c>
      <c r="D185">
        <f t="shared" si="6"/>
        <v>14.533793351732555</v>
      </c>
      <c r="E185">
        <f>D185/'Goods review'!BA160</f>
        <v>0.26914432132838068</v>
      </c>
      <c r="F185">
        <f t="shared" si="7"/>
        <v>211.23114919086541</v>
      </c>
      <c r="G185">
        <f t="shared" si="8"/>
        <v>88.15282257775354</v>
      </c>
    </row>
    <row r="186" spans="1:7" x14ac:dyDescent="0.2">
      <c r="A186">
        <v>160</v>
      </c>
      <c r="B186">
        <v>43.532631798621082</v>
      </c>
      <c r="C186">
        <v>10.467368201378918</v>
      </c>
      <c r="D186">
        <f t="shared" si="6"/>
        <v>10.467368201378918</v>
      </c>
      <c r="E186">
        <f>D186/'Goods review'!BA161</f>
        <v>0.19384015187738737</v>
      </c>
      <c r="F186">
        <f t="shared" si="7"/>
        <v>109.56579706323852</v>
      </c>
      <c r="G186">
        <f t="shared" si="8"/>
        <v>16.535813503428606</v>
      </c>
    </row>
    <row r="187" spans="1:7" x14ac:dyDescent="0.2">
      <c r="A187">
        <v>161</v>
      </c>
      <c r="B187">
        <v>39.466206648267445</v>
      </c>
      <c r="C187">
        <v>14.533793351732555</v>
      </c>
      <c r="D187">
        <f t="shared" si="6"/>
        <v>14.533793351732555</v>
      </c>
      <c r="E187">
        <f>D187/'Goods review'!BA162</f>
        <v>0.26914432132838068</v>
      </c>
      <c r="F187">
        <f t="shared" si="7"/>
        <v>211.23114919086541</v>
      </c>
      <c r="G187">
        <f t="shared" si="8"/>
        <v>16.535813503428606</v>
      </c>
    </row>
    <row r="188" spans="1:7" x14ac:dyDescent="0.2">
      <c r="A188">
        <v>162</v>
      </c>
      <c r="B188">
        <v>45.257138620657329</v>
      </c>
      <c r="C188">
        <v>8.7428613793426706</v>
      </c>
      <c r="D188">
        <f t="shared" si="6"/>
        <v>8.7428613793426706</v>
      </c>
      <c r="E188">
        <f>D188/'Goods review'!BA163</f>
        <v>0.1619048403581976</v>
      </c>
      <c r="F188">
        <f t="shared" si="7"/>
        <v>76.437625098401625</v>
      </c>
      <c r="G188">
        <f t="shared" si="8"/>
        <v>33.534893108847399</v>
      </c>
    </row>
    <row r="189" spans="1:7" x14ac:dyDescent="0.2">
      <c r="A189">
        <v>163</v>
      </c>
      <c r="B189">
        <v>43.532631798621082</v>
      </c>
      <c r="C189">
        <v>11.467368201378918</v>
      </c>
      <c r="D189">
        <f t="shared" si="6"/>
        <v>11.467368201378918</v>
      </c>
      <c r="E189">
        <f>D189/'Goods review'!BA164</f>
        <v>0.20849760366143485</v>
      </c>
      <c r="F189">
        <f t="shared" si="7"/>
        <v>131.50053346599634</v>
      </c>
      <c r="G189">
        <f t="shared" si="8"/>
        <v>7.4229374233220495</v>
      </c>
    </row>
    <row r="190" spans="1:7" x14ac:dyDescent="0.2">
      <c r="A190">
        <v>164</v>
      </c>
      <c r="B190">
        <v>43.064248132957601</v>
      </c>
      <c r="C190">
        <v>11.935751867042399</v>
      </c>
      <c r="D190">
        <f t="shared" si="6"/>
        <v>11.935751867042399</v>
      </c>
      <c r="E190">
        <f>D190/'Goods review'!BA165</f>
        <v>0.21701367030986179</v>
      </c>
      <c r="F190">
        <f t="shared" si="7"/>
        <v>142.46217263160611</v>
      </c>
      <c r="G190">
        <f t="shared" si="8"/>
        <v>0.21938325826035954</v>
      </c>
    </row>
    <row r="191" spans="1:7" x14ac:dyDescent="0.2">
      <c r="A191">
        <v>165</v>
      </c>
      <c r="B191">
        <v>41.265227390612523</v>
      </c>
      <c r="C191">
        <v>13.734772609387477</v>
      </c>
      <c r="D191">
        <f t="shared" si="6"/>
        <v>13.734772609387477</v>
      </c>
      <c r="E191">
        <f>D191/'Goods review'!BA166</f>
        <v>0.24972313835249957</v>
      </c>
      <c r="F191">
        <f t="shared" si="7"/>
        <v>188.6439786315805</v>
      </c>
      <c r="G191">
        <f t="shared" si="8"/>
        <v>3.2364756313878367</v>
      </c>
    </row>
    <row r="192" spans="1:7" x14ac:dyDescent="0.2">
      <c r="A192">
        <v>166</v>
      </c>
      <c r="B192">
        <v>47.056159363002408</v>
      </c>
      <c r="C192">
        <v>7.9438406369975922</v>
      </c>
      <c r="D192">
        <f t="shared" si="6"/>
        <v>7.9438406369975922</v>
      </c>
      <c r="E192">
        <f>D192/'Goods review'!BA167</f>
        <v>0.14443346612722896</v>
      </c>
      <c r="F192">
        <f t="shared" si="7"/>
        <v>63.104604066014311</v>
      </c>
      <c r="G192">
        <f t="shared" si="8"/>
        <v>33.534893108847399</v>
      </c>
    </row>
    <row r="193" spans="1:7" x14ac:dyDescent="0.2">
      <c r="A193">
        <v>167</v>
      </c>
      <c r="B193">
        <v>34.537528086895684</v>
      </c>
      <c r="C193">
        <v>20.462471913104316</v>
      </c>
      <c r="D193">
        <f t="shared" si="6"/>
        <v>20.462471913104316</v>
      </c>
      <c r="E193">
        <f>D193/'Goods review'!BA168</f>
        <v>0.37204494387462395</v>
      </c>
      <c r="F193">
        <f t="shared" si="7"/>
        <v>418.71275679458302</v>
      </c>
      <c r="G193">
        <f t="shared" si="8"/>
        <v>156.71612902711746</v>
      </c>
    </row>
    <row r="194" spans="1:7" x14ac:dyDescent="0.2">
      <c r="A194">
        <v>168</v>
      </c>
      <c r="B194">
        <v>40.796843724949042</v>
      </c>
      <c r="C194">
        <v>14.203156275050958</v>
      </c>
      <c r="D194">
        <f t="shared" si="6"/>
        <v>14.203156275050958</v>
      </c>
      <c r="E194">
        <f>D194/'Goods review'!BA169</f>
        <v>0.25823920500092651</v>
      </c>
      <c r="F194">
        <f t="shared" si="7"/>
        <v>201.72964817351939</v>
      </c>
      <c r="G194">
        <f t="shared" si="8"/>
        <v>39.179032256779323</v>
      </c>
    </row>
    <row r="195" spans="1:7" x14ac:dyDescent="0.2">
      <c r="A195">
        <v>169</v>
      </c>
      <c r="B195">
        <v>46.193905951984291</v>
      </c>
      <c r="C195">
        <v>9.8060940480157086</v>
      </c>
      <c r="D195">
        <f t="shared" si="6"/>
        <v>9.8060940480157086</v>
      </c>
      <c r="E195">
        <f>D195/'Goods review'!BA170</f>
        <v>0.17510882228599481</v>
      </c>
      <c r="F195">
        <f t="shared" si="7"/>
        <v>96.159480478529105</v>
      </c>
      <c r="G195">
        <f t="shared" si="8"/>
        <v>19.334156228420188</v>
      </c>
    </row>
    <row r="196" spans="1:7" x14ac:dyDescent="0.2">
      <c r="A196">
        <v>170</v>
      </c>
      <c r="B196">
        <v>41.659097135967166</v>
      </c>
      <c r="C196">
        <v>14.340902864032834</v>
      </c>
      <c r="D196">
        <f t="shared" si="6"/>
        <v>14.340902864032834</v>
      </c>
      <c r="E196">
        <f>D196/'Goods review'!BA171</f>
        <v>0.25608755114344345</v>
      </c>
      <c r="F196">
        <f t="shared" si="7"/>
        <v>205.66149495562516</v>
      </c>
      <c r="G196">
        <f t="shared" si="8"/>
        <v>20.564490997826645</v>
      </c>
    </row>
    <row r="197" spans="1:7" x14ac:dyDescent="0.2">
      <c r="A197">
        <v>171</v>
      </c>
      <c r="B197">
        <v>43.532631798621082</v>
      </c>
      <c r="C197">
        <v>12.467368201378918</v>
      </c>
      <c r="D197">
        <f t="shared" si="6"/>
        <v>12.467368201378918</v>
      </c>
      <c r="E197">
        <f>D197/'Goods review'!BA172</f>
        <v>0.22263157502462352</v>
      </c>
      <c r="F197">
        <f t="shared" si="7"/>
        <v>155.43526986875418</v>
      </c>
      <c r="G197">
        <f t="shared" si="8"/>
        <v>3.5101321321657259</v>
      </c>
    </row>
    <row r="198" spans="1:7" x14ac:dyDescent="0.2">
      <c r="A198">
        <v>172</v>
      </c>
      <c r="B198">
        <v>26.442413549203891</v>
      </c>
      <c r="C198">
        <v>29.557586450796109</v>
      </c>
      <c r="D198">
        <f t="shared" si="6"/>
        <v>29.557586450796109</v>
      </c>
      <c r="E198">
        <f>D198/'Goods review'!BA173</f>
        <v>0.52781404376421626</v>
      </c>
      <c r="F198">
        <f t="shared" si="7"/>
        <v>873.65091679628574</v>
      </c>
      <c r="G198">
        <f t="shared" si="8"/>
        <v>292.07555981271241</v>
      </c>
    </row>
    <row r="199" spans="1:7" x14ac:dyDescent="0.2">
      <c r="A199">
        <v>173</v>
      </c>
      <c r="B199">
        <v>30.077233191187403</v>
      </c>
      <c r="C199">
        <v>25.922766808812597</v>
      </c>
      <c r="D199">
        <f t="shared" si="6"/>
        <v>25.922766808812597</v>
      </c>
      <c r="E199">
        <f>D199/'Goods review'!BA174</f>
        <v>0.46290655015736781</v>
      </c>
      <c r="F199">
        <f t="shared" si="7"/>
        <v>671.98983902407599</v>
      </c>
      <c r="G199">
        <f t="shared" si="8"/>
        <v>13.211913829749145</v>
      </c>
    </row>
    <row r="200" spans="1:7" x14ac:dyDescent="0.2">
      <c r="A200">
        <v>174</v>
      </c>
      <c r="B200">
        <v>42.090702644337298</v>
      </c>
      <c r="C200">
        <v>13.909297355662702</v>
      </c>
      <c r="D200">
        <f t="shared" si="6"/>
        <v>13.909297355662702</v>
      </c>
      <c r="E200">
        <f>D200/'Goods review'!BA175</f>
        <v>0.24838030992254825</v>
      </c>
      <c r="F200">
        <f t="shared" si="7"/>
        <v>193.46855292824543</v>
      </c>
      <c r="G200">
        <f t="shared" si="8"/>
        <v>144.32344830176564</v>
      </c>
    </row>
    <row r="201" spans="1:7" x14ac:dyDescent="0.2">
      <c r="A201">
        <v>175</v>
      </c>
      <c r="B201">
        <v>32.738507344550598</v>
      </c>
      <c r="C201">
        <v>23.261492655449402</v>
      </c>
      <c r="D201">
        <f t="shared" si="6"/>
        <v>23.261492655449402</v>
      </c>
      <c r="E201">
        <f>D201/'Goods review'!BA176</f>
        <v>0.41538379741873932</v>
      </c>
      <c r="F201">
        <f t="shared" si="7"/>
        <v>541.09704055952648</v>
      </c>
      <c r="G201">
        <f t="shared" si="8"/>
        <v>87.463556925352449</v>
      </c>
    </row>
    <row r="202" spans="1:7" x14ac:dyDescent="0.2">
      <c r="A202">
        <v>176</v>
      </c>
      <c r="B202">
        <v>45.257138620657329</v>
      </c>
      <c r="C202">
        <v>10.742861379342671</v>
      </c>
      <c r="D202">
        <f t="shared" si="6"/>
        <v>10.742861379342671</v>
      </c>
      <c r="E202">
        <f>D202/'Goods review'!BA177</f>
        <v>0.19183681034540484</v>
      </c>
      <c r="F202">
        <f t="shared" si="7"/>
        <v>115.40907061577231</v>
      </c>
      <c r="G202">
        <f t="shared" si="8"/>
        <v>156.71612902711766</v>
      </c>
    </row>
    <row r="203" spans="1:7" x14ac:dyDescent="0.2">
      <c r="A203">
        <v>177</v>
      </c>
      <c r="B203">
        <v>43.027469975664253</v>
      </c>
      <c r="C203">
        <v>13.972530024335747</v>
      </c>
      <c r="D203">
        <f t="shared" si="6"/>
        <v>13.972530024335747</v>
      </c>
      <c r="E203">
        <f>D203/'Goods review'!BA178</f>
        <v>0.24513210569010083</v>
      </c>
      <c r="F203">
        <f t="shared" si="7"/>
        <v>195.23159528096389</v>
      </c>
      <c r="G203">
        <f t="shared" si="8"/>
        <v>10.430759556451411</v>
      </c>
    </row>
    <row r="204" spans="1:7" x14ac:dyDescent="0.2">
      <c r="A204">
        <v>178</v>
      </c>
      <c r="B204">
        <v>47.056159363002408</v>
      </c>
      <c r="C204">
        <v>9.9438406369975922</v>
      </c>
      <c r="D204">
        <f t="shared" si="6"/>
        <v>9.9438406369975922</v>
      </c>
      <c r="E204">
        <f>D204/'Goods review'!BA179</f>
        <v>0.17445334450872968</v>
      </c>
      <c r="F204">
        <f t="shared" si="7"/>
        <v>98.879966614004687</v>
      </c>
      <c r="G204">
        <f t="shared" si="8"/>
        <v>16.230338179651074</v>
      </c>
    </row>
    <row r="205" spans="1:7" x14ac:dyDescent="0.2">
      <c r="A205">
        <v>179</v>
      </c>
      <c r="B205">
        <v>56.051263074727814</v>
      </c>
      <c r="C205">
        <v>0.94873692527218623</v>
      </c>
      <c r="D205">
        <f t="shared" si="6"/>
        <v>0.94873692527218623</v>
      </c>
      <c r="E205">
        <f>D205/'Goods review'!BA180</f>
        <v>1.6644507460915548E-2</v>
      </c>
      <c r="F205">
        <f t="shared" si="7"/>
        <v>0.90010175337492182</v>
      </c>
      <c r="G205">
        <f t="shared" si="8"/>
        <v>80.911890784696183</v>
      </c>
    </row>
    <row r="206" spans="1:7" x14ac:dyDescent="0.2">
      <c r="A206">
        <v>180</v>
      </c>
      <c r="B206">
        <v>43.458117878312251</v>
      </c>
      <c r="C206">
        <v>13.541882121687749</v>
      </c>
      <c r="D206">
        <f t="shared" si="6"/>
        <v>13.541882121687749</v>
      </c>
      <c r="E206">
        <f>D206/'Goods review'!BA181</f>
        <v>0.23757687932785523</v>
      </c>
      <c r="F206">
        <f t="shared" si="7"/>
        <v>183.38257139768629</v>
      </c>
      <c r="G206">
        <f t="shared" si="8"/>
        <v>158.58730593800436</v>
      </c>
    </row>
    <row r="207" spans="1:7" x14ac:dyDescent="0.2">
      <c r="A207">
        <v>181</v>
      </c>
      <c r="B207">
        <v>43.064248132957601</v>
      </c>
      <c r="C207">
        <v>13.935751867042399</v>
      </c>
      <c r="D207">
        <f t="shared" si="6"/>
        <v>13.935751867042399</v>
      </c>
      <c r="E207">
        <f>D207/'Goods review'!BA182</f>
        <v>0.24448687486039294</v>
      </c>
      <c r="F207">
        <f t="shared" si="7"/>
        <v>194.2051800997757</v>
      </c>
      <c r="G207">
        <f t="shared" si="8"/>
        <v>0.15513337630573651</v>
      </c>
    </row>
    <row r="208" spans="1:7" x14ac:dyDescent="0.2">
      <c r="A208">
        <v>182</v>
      </c>
      <c r="B208">
        <v>46.662289617647765</v>
      </c>
      <c r="C208">
        <v>10.337710382352235</v>
      </c>
      <c r="D208">
        <f t="shared" si="6"/>
        <v>10.337710382352235</v>
      </c>
      <c r="E208">
        <f>D208/'Goods review'!BA183</f>
        <v>0.18136334004126728</v>
      </c>
      <c r="F208">
        <f t="shared" si="7"/>
        <v>106.86825594939319</v>
      </c>
      <c r="G208">
        <f t="shared" si="8"/>
        <v>12.945902525551398</v>
      </c>
    </row>
    <row r="209" spans="1:7" x14ac:dyDescent="0.2">
      <c r="A209">
        <v>183</v>
      </c>
      <c r="B209">
        <v>46.193905951984291</v>
      </c>
      <c r="C209">
        <v>10.806094048015709</v>
      </c>
      <c r="D209">
        <f t="shared" si="6"/>
        <v>10.806094048015709</v>
      </c>
      <c r="E209">
        <f>D209/'Goods review'!BA184</f>
        <v>0.18958059733360894</v>
      </c>
      <c r="F209">
        <f t="shared" si="7"/>
        <v>116.77166857456052</v>
      </c>
      <c r="G209">
        <f t="shared" si="8"/>
        <v>0.2193832582603529</v>
      </c>
    </row>
    <row r="210" spans="1:7" x14ac:dyDescent="0.2">
      <c r="A210">
        <v>184</v>
      </c>
      <c r="B210">
        <v>48.855180105347486</v>
      </c>
      <c r="C210">
        <v>9.1448198946525139</v>
      </c>
      <c r="D210">
        <f t="shared" si="6"/>
        <v>9.1448198946525139</v>
      </c>
      <c r="E210">
        <f>D210/'Goods review'!BA185</f>
        <v>0.15766930852849162</v>
      </c>
      <c r="F210">
        <f t="shared" si="7"/>
        <v>83.627730905632419</v>
      </c>
      <c r="G210">
        <f t="shared" si="8"/>
        <v>2.7598318126325996</v>
      </c>
    </row>
    <row r="211" spans="1:7" x14ac:dyDescent="0.2">
      <c r="A211">
        <v>185</v>
      </c>
      <c r="B211">
        <v>38.135569571585847</v>
      </c>
      <c r="C211">
        <v>19.864430428414153</v>
      </c>
      <c r="D211">
        <f t="shared" si="6"/>
        <v>19.864430428414153</v>
      </c>
      <c r="E211">
        <f>D211/'Goods review'!BA186</f>
        <v>0.34249017980024399</v>
      </c>
      <c r="F211">
        <f t="shared" si="7"/>
        <v>394.59559624530607</v>
      </c>
      <c r="G211">
        <f t="shared" si="8"/>
        <v>114.91004999553348</v>
      </c>
    </row>
    <row r="212" spans="1:7" x14ac:dyDescent="0.2">
      <c r="A212">
        <v>186</v>
      </c>
      <c r="B212">
        <v>48.855180105347486</v>
      </c>
      <c r="C212">
        <v>9.1448198946525139</v>
      </c>
      <c r="D212">
        <f t="shared" si="6"/>
        <v>9.1448198946525139</v>
      </c>
      <c r="E212">
        <f>D212/'Goods review'!BA187</f>
        <v>0.15766930852849162</v>
      </c>
      <c r="F212">
        <f t="shared" si="7"/>
        <v>83.627730905632419</v>
      </c>
      <c r="G212">
        <f t="shared" si="8"/>
        <v>114.91004999553348</v>
      </c>
    </row>
    <row r="213" spans="1:7" x14ac:dyDescent="0.2">
      <c r="A213">
        <v>187</v>
      </c>
      <c r="B213">
        <v>30.545616856850884</v>
      </c>
      <c r="C213">
        <v>27.454383143149116</v>
      </c>
      <c r="D213">
        <f t="shared" si="6"/>
        <v>27.454383143149116</v>
      </c>
      <c r="E213">
        <f>D213/'Goods review'!BA188</f>
        <v>0.47335143350257097</v>
      </c>
      <c r="F213">
        <f t="shared" si="7"/>
        <v>753.7431537708303</v>
      </c>
      <c r="G213">
        <f t="shared" si="8"/>
        <v>335.24010635069743</v>
      </c>
    </row>
    <row r="214" spans="1:7" x14ac:dyDescent="0.2">
      <c r="A214">
        <v>188</v>
      </c>
      <c r="B214">
        <v>46.193905951984291</v>
      </c>
      <c r="C214">
        <v>11.806094048015709</v>
      </c>
      <c r="D214">
        <f t="shared" si="6"/>
        <v>11.806094048015709</v>
      </c>
      <c r="E214">
        <f>D214/'Goods review'!BA189</f>
        <v>0.20355334565544325</v>
      </c>
      <c r="F214">
        <f t="shared" si="7"/>
        <v>139.38385667059194</v>
      </c>
      <c r="G214">
        <f t="shared" si="8"/>
        <v>244.86895160487111</v>
      </c>
    </row>
    <row r="215" spans="1:7" x14ac:dyDescent="0.2">
      <c r="A215">
        <v>189</v>
      </c>
      <c r="B215">
        <v>42.559086310000779</v>
      </c>
      <c r="C215">
        <v>15.440913689999221</v>
      </c>
      <c r="D215">
        <f t="shared" si="6"/>
        <v>15.440913689999221</v>
      </c>
      <c r="E215">
        <f>D215/'Goods review'!BA190</f>
        <v>0.26622264982757277</v>
      </c>
      <c r="F215">
        <f t="shared" si="7"/>
        <v>238.42181558200534</v>
      </c>
      <c r="G215">
        <f t="shared" si="8"/>
        <v>13.211913829749145</v>
      </c>
    </row>
    <row r="216" spans="1:7" x14ac:dyDescent="0.2">
      <c r="A216">
        <v>190</v>
      </c>
      <c r="B216">
        <v>42.127480801630647</v>
      </c>
      <c r="C216">
        <v>16.872519198369353</v>
      </c>
      <c r="D216">
        <f t="shared" si="6"/>
        <v>16.872519198369353</v>
      </c>
      <c r="E216">
        <f>D216/'Goods review'!BA191</f>
        <v>0.28597490166727718</v>
      </c>
      <c r="F216">
        <f t="shared" si="7"/>
        <v>284.68190409934243</v>
      </c>
      <c r="G216">
        <f t="shared" si="8"/>
        <v>2.0494943315957066</v>
      </c>
    </row>
    <row r="217" spans="1:7" x14ac:dyDescent="0.2">
      <c r="A217">
        <v>191</v>
      </c>
      <c r="B217">
        <v>56.051263074727814</v>
      </c>
      <c r="C217">
        <v>2.9487369252721862</v>
      </c>
      <c r="D217">
        <f t="shared" si="6"/>
        <v>2.9487369252721862</v>
      </c>
      <c r="E217">
        <f>D217/'Goods review'!BA192</f>
        <v>4.9978591953765868E-2</v>
      </c>
      <c r="F217">
        <f t="shared" si="7"/>
        <v>8.6950494544636676</v>
      </c>
      <c r="G217">
        <f t="shared" si="8"/>
        <v>193.87171278861493</v>
      </c>
    </row>
    <row r="218" spans="1:7" x14ac:dyDescent="0.2">
      <c r="A218">
        <v>192</v>
      </c>
      <c r="B218">
        <v>44.863268875302687</v>
      </c>
      <c r="C218">
        <v>14.136731124697313</v>
      </c>
      <c r="D218">
        <f t="shared" si="6"/>
        <v>14.136731124697313</v>
      </c>
      <c r="E218">
        <f>D218/'Goods review'!BA193</f>
        <v>0.23960561228300531</v>
      </c>
      <c r="F218">
        <f t="shared" si="7"/>
        <v>199.84716689198575</v>
      </c>
      <c r="G218">
        <f t="shared" si="8"/>
        <v>125.17121420637028</v>
      </c>
    </row>
    <row r="219" spans="1:7" x14ac:dyDescent="0.2">
      <c r="A219">
        <v>193</v>
      </c>
      <c r="B219">
        <v>49.286785613717612</v>
      </c>
      <c r="C219">
        <v>9.7132143862823881</v>
      </c>
      <c r="D219">
        <f t="shared" si="6"/>
        <v>9.7132143862823881</v>
      </c>
      <c r="E219">
        <f>D219/'Goods review'!BA194</f>
        <v>0.16463075230987098</v>
      </c>
      <c r="F219">
        <f t="shared" si="7"/>
        <v>94.346533713883147</v>
      </c>
      <c r="G219">
        <f t="shared" si="8"/>
        <v>19.567500335037018</v>
      </c>
    </row>
    <row r="220" spans="1:7" x14ac:dyDescent="0.2">
      <c r="A220">
        <v>194</v>
      </c>
      <c r="B220">
        <v>50.654200847692564</v>
      </c>
      <c r="C220">
        <v>8.3457991523074355</v>
      </c>
      <c r="D220">
        <f t="shared" ref="D220:D221" si="9">ABS(C220)</f>
        <v>8.3457991523074355</v>
      </c>
      <c r="E220">
        <f>D220/'Goods review'!BA195</f>
        <v>0.141454222920465</v>
      </c>
      <c r="F220">
        <f t="shared" si="7"/>
        <v>69.652363490655503</v>
      </c>
      <c r="G220">
        <f t="shared" si="8"/>
        <v>1.8698244221067744</v>
      </c>
    </row>
    <row r="221" spans="1:7" ht="17" thickBot="1" x14ac:dyDescent="0.25">
      <c r="A221" s="2">
        <v>195</v>
      </c>
      <c r="B221" s="2">
        <v>49.286785613717612</v>
      </c>
      <c r="C221" s="2">
        <v>9.7132143862823881</v>
      </c>
      <c r="D221">
        <f t="shared" si="9"/>
        <v>9.7132143862823881</v>
      </c>
      <c r="E221">
        <f>D221/'Goods review'!BA196</f>
        <v>0.16463075230987098</v>
      </c>
      <c r="F221">
        <f t="shared" ref="F221" si="10">C221^2</f>
        <v>94.346533713883147</v>
      </c>
      <c r="G221">
        <f t="shared" ref="G221" si="11">(C221-C220)^2</f>
        <v>1.8698244221067744</v>
      </c>
    </row>
    <row r="222" spans="1:7" x14ac:dyDescent="0.2">
      <c r="E222">
        <f>AVERAGE(E27:E221)</f>
        <v>0.20369956049138085</v>
      </c>
      <c r="F222">
        <f>SUM(F27:F221)</f>
        <v>23072.663034530233</v>
      </c>
      <c r="G222">
        <f>SUM(G27:G221)</f>
        <v>19741.674091814406</v>
      </c>
    </row>
    <row r="223" spans="1:7" x14ac:dyDescent="0.2">
      <c r="E223">
        <f>E222*100</f>
        <v>20.369956049138086</v>
      </c>
      <c r="G223">
        <f>G222/F222</f>
        <v>0.85563049493980325</v>
      </c>
    </row>
    <row r="224" spans="1:7" x14ac:dyDescent="0.2">
      <c r="G224" t="s">
        <v>87</v>
      </c>
    </row>
    <row r="225" spans="7:7" x14ac:dyDescent="0.2">
      <c r="G225" t="s">
        <v>88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I501"/>
  <sheetViews>
    <sheetView topLeftCell="T3" zoomScale="65" workbookViewId="0">
      <selection activeCell="F19" sqref="F19"/>
    </sheetView>
  </sheetViews>
  <sheetFormatPr baseColWidth="10" defaultRowHeight="16" x14ac:dyDescent="0.2"/>
  <cols>
    <col min="2" max="2" width="10.33203125" customWidth="1"/>
    <col min="3" max="3" width="17.5" bestFit="1" customWidth="1"/>
    <col min="4" max="4" width="17" bestFit="1" customWidth="1"/>
    <col min="5" max="5" width="18.33203125" bestFit="1" customWidth="1"/>
    <col min="7" max="7" width="29.5" bestFit="1" customWidth="1"/>
    <col min="8" max="8" width="20.5" bestFit="1" customWidth="1"/>
    <col min="9" max="9" width="12.1640625" bestFit="1" customWidth="1"/>
    <col min="10" max="11" width="12.83203125" bestFit="1" customWidth="1"/>
    <col min="12" max="12" width="13" bestFit="1" customWidth="1"/>
    <col min="13" max="13" width="19.33203125" customWidth="1"/>
    <col min="14" max="14" width="7.83203125" customWidth="1"/>
    <col min="15" max="16" width="9.6640625" customWidth="1"/>
    <col min="17" max="17" width="4.6640625" customWidth="1"/>
    <col min="18" max="18" width="3.1640625" bestFit="1" customWidth="1"/>
    <col min="19" max="19" width="7.1640625" bestFit="1" customWidth="1"/>
    <col min="20" max="20" width="12.1640625" bestFit="1" customWidth="1"/>
    <col min="21" max="21" width="11.5" bestFit="1" customWidth="1"/>
    <col min="22" max="22" width="32.1640625" bestFit="1" customWidth="1"/>
    <col min="23" max="23" width="17.83203125" bestFit="1" customWidth="1"/>
    <col min="24" max="24" width="2.5" bestFit="1" customWidth="1"/>
    <col min="25" max="31" width="3.5" bestFit="1" customWidth="1"/>
    <col min="32" max="32" width="4.5" bestFit="1" customWidth="1"/>
    <col min="33" max="33" width="7.5" bestFit="1" customWidth="1"/>
    <col min="34" max="34" width="11.83203125" bestFit="1" customWidth="1"/>
    <col min="36" max="36" width="33.1640625" bestFit="1" customWidth="1"/>
    <col min="37" max="37" width="18.5" bestFit="1" customWidth="1"/>
    <col min="38" max="38" width="2.5" bestFit="1" customWidth="1"/>
    <col min="39" max="44" width="3.5" bestFit="1" customWidth="1"/>
    <col min="45" max="45" width="4.5" bestFit="1" customWidth="1"/>
    <col min="46" max="46" width="7.5" bestFit="1" customWidth="1"/>
    <col min="47" max="47" width="11.83203125" bestFit="1" customWidth="1"/>
    <col min="52" max="53" width="11" bestFit="1" customWidth="1"/>
    <col min="54" max="54" width="17.6640625" bestFit="1" customWidth="1"/>
    <col min="55" max="55" width="17.1640625" bestFit="1" customWidth="1"/>
    <col min="56" max="56" width="18.5" bestFit="1" customWidth="1"/>
    <col min="57" max="57" width="18.33203125" customWidth="1"/>
    <col min="58" max="58" width="22.33203125" bestFit="1" customWidth="1"/>
    <col min="60" max="60" width="32" bestFit="1" customWidth="1"/>
    <col min="61" max="61" width="29.5" bestFit="1" customWidth="1"/>
    <col min="62" max="62" width="21" bestFit="1" customWidth="1"/>
    <col min="63" max="63" width="17.5" bestFit="1" customWidth="1"/>
    <col min="64" max="64" width="17" bestFit="1" customWidth="1"/>
    <col min="65" max="65" width="18.33203125" bestFit="1" customWidth="1"/>
    <col min="66" max="68" width="18.33203125" customWidth="1"/>
    <col min="69" max="69" width="2.33203125" bestFit="1" customWidth="1"/>
    <col min="70" max="70" width="31.5" bestFit="1" customWidth="1"/>
    <col min="71" max="71" width="17" bestFit="1" customWidth="1"/>
    <col min="72" max="72" width="4.1640625" bestFit="1" customWidth="1"/>
    <col min="73" max="73" width="7.5" bestFit="1" customWidth="1"/>
    <col min="74" max="74" width="7.1640625" bestFit="1" customWidth="1"/>
    <col min="75" max="75" width="12.1640625" bestFit="1" customWidth="1"/>
    <col min="76" max="76" width="23.1640625" bestFit="1" customWidth="1"/>
    <col min="77" max="77" width="16.1640625" bestFit="1" customWidth="1"/>
    <col min="78" max="78" width="4.5" bestFit="1" customWidth="1"/>
    <col min="79" max="79" width="18.5" bestFit="1" customWidth="1"/>
    <col min="80" max="80" width="12" bestFit="1" customWidth="1"/>
    <col min="81" max="81" width="11" bestFit="1" customWidth="1"/>
  </cols>
  <sheetData>
    <row r="1" spans="1:87" ht="27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S1" s="10" t="s">
        <v>1</v>
      </c>
      <c r="T1" s="1" t="s">
        <v>76</v>
      </c>
      <c r="V1" s="59" t="s">
        <v>74</v>
      </c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1"/>
      <c r="AJ1" s="59" t="s">
        <v>75</v>
      </c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3"/>
      <c r="AZ1" s="13" t="s">
        <v>0</v>
      </c>
      <c r="BA1" s="13" t="s">
        <v>1</v>
      </c>
      <c r="BB1" s="13" t="s">
        <v>2</v>
      </c>
      <c r="BC1" s="13" t="s">
        <v>3</v>
      </c>
      <c r="BD1" s="13" t="s">
        <v>4</v>
      </c>
      <c r="BE1" s="31"/>
      <c r="BF1" s="13" t="s">
        <v>98</v>
      </c>
      <c r="BR1" s="10" t="s">
        <v>69</v>
      </c>
      <c r="BS1" s="10" t="s">
        <v>3</v>
      </c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7" ht="16" customHeight="1" x14ac:dyDescent="0.2">
      <c r="A2" s="1">
        <v>1</v>
      </c>
      <c r="B2" s="1">
        <v>15</v>
      </c>
      <c r="C2" s="1">
        <v>0</v>
      </c>
      <c r="D2" s="1">
        <v>10</v>
      </c>
      <c r="E2" s="1">
        <v>10</v>
      </c>
      <c r="G2" s="47" t="s">
        <v>71</v>
      </c>
      <c r="H2" s="48"/>
      <c r="I2" s="48"/>
      <c r="J2" s="48"/>
      <c r="K2" s="48"/>
      <c r="L2" s="49"/>
      <c r="S2" s="11">
        <v>15</v>
      </c>
      <c r="T2" s="1">
        <v>4</v>
      </c>
      <c r="V2" s="10" t="s">
        <v>69</v>
      </c>
      <c r="W2" s="10" t="s">
        <v>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J2" s="10" t="s">
        <v>70</v>
      </c>
      <c r="AK2" s="10" t="s">
        <v>4</v>
      </c>
      <c r="AL2" s="1"/>
      <c r="AM2" s="1"/>
      <c r="AN2" s="1"/>
      <c r="AO2" s="1"/>
      <c r="AP2" s="1"/>
      <c r="AQ2" s="1"/>
      <c r="AR2" s="1"/>
      <c r="AS2" s="1"/>
      <c r="AT2" s="1"/>
      <c r="AU2" s="1"/>
      <c r="AZ2" s="1">
        <v>1</v>
      </c>
      <c r="BA2" s="1">
        <v>35</v>
      </c>
      <c r="BB2" s="1">
        <v>1</v>
      </c>
      <c r="BC2" s="1">
        <v>5</v>
      </c>
      <c r="BD2" s="1">
        <v>10</v>
      </c>
      <c r="BF2" s="1">
        <f>BC2-BD2</f>
        <v>-5</v>
      </c>
      <c r="BH2" s="47" t="s">
        <v>71</v>
      </c>
      <c r="BI2" s="48"/>
      <c r="BJ2" s="48"/>
      <c r="BK2" s="48"/>
      <c r="BL2" s="48"/>
      <c r="BM2" s="49"/>
      <c r="BN2" s="93"/>
      <c r="BO2" s="93"/>
      <c r="BP2" s="93"/>
      <c r="BR2" s="10" t="s">
        <v>1</v>
      </c>
      <c r="BS2" s="1">
        <v>2</v>
      </c>
      <c r="BT2" s="1">
        <v>3</v>
      </c>
      <c r="BU2" s="1">
        <v>4</v>
      </c>
      <c r="BV2" s="1">
        <v>5</v>
      </c>
      <c r="BW2" s="1">
        <v>6</v>
      </c>
      <c r="BX2" s="1">
        <v>7</v>
      </c>
      <c r="BY2" s="1">
        <v>8</v>
      </c>
      <c r="BZ2" s="1">
        <v>9</v>
      </c>
      <c r="CA2" s="1">
        <v>10</v>
      </c>
      <c r="CB2" s="1" t="s">
        <v>67</v>
      </c>
      <c r="CC2" s="1" t="s">
        <v>68</v>
      </c>
      <c r="CE2" s="8" t="s">
        <v>77</v>
      </c>
      <c r="CF2" s="8" t="s">
        <v>2</v>
      </c>
    </row>
    <row r="3" spans="1:87" ht="17" customHeight="1" thickBot="1" x14ac:dyDescent="0.25">
      <c r="A3" s="1">
        <v>1</v>
      </c>
      <c r="B3" s="1">
        <v>15</v>
      </c>
      <c r="C3" s="1">
        <v>1</v>
      </c>
      <c r="D3" s="1">
        <v>7</v>
      </c>
      <c r="E3" s="1">
        <v>8</v>
      </c>
      <c r="G3" s="50"/>
      <c r="H3" s="51"/>
      <c r="I3" s="51"/>
      <c r="J3" s="51"/>
      <c r="K3" s="51"/>
      <c r="L3" s="52"/>
      <c r="S3" s="11">
        <v>16</v>
      </c>
      <c r="T3" s="1">
        <v>1</v>
      </c>
      <c r="V3" s="10" t="s">
        <v>1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 t="s">
        <v>67</v>
      </c>
      <c r="AH3" s="1" t="s">
        <v>68</v>
      </c>
      <c r="AJ3" s="10" t="s">
        <v>1</v>
      </c>
      <c r="AK3" s="1">
        <v>2</v>
      </c>
      <c r="AL3" s="1">
        <v>3</v>
      </c>
      <c r="AM3" s="1">
        <v>4</v>
      </c>
      <c r="AN3" s="1">
        <v>5</v>
      </c>
      <c r="AO3" s="1">
        <v>6</v>
      </c>
      <c r="AP3" s="1">
        <v>7</v>
      </c>
      <c r="AQ3" s="1">
        <v>8</v>
      </c>
      <c r="AR3" s="1">
        <v>9</v>
      </c>
      <c r="AS3" s="1">
        <v>10</v>
      </c>
      <c r="AT3" s="1" t="s">
        <v>67</v>
      </c>
      <c r="AU3" s="1" t="s">
        <v>68</v>
      </c>
      <c r="AZ3" s="1">
        <v>1</v>
      </c>
      <c r="BA3" s="1">
        <v>35</v>
      </c>
      <c r="BB3" s="1">
        <v>1</v>
      </c>
      <c r="BC3" s="1">
        <v>10</v>
      </c>
      <c r="BD3" s="1">
        <v>9</v>
      </c>
      <c r="BF3" s="1">
        <f>BC3-BD3</f>
        <v>1</v>
      </c>
      <c r="BH3" s="50"/>
      <c r="BI3" s="51"/>
      <c r="BJ3" s="51"/>
      <c r="BK3" s="51"/>
      <c r="BL3" s="51"/>
      <c r="BM3" s="52"/>
      <c r="BN3" s="93"/>
      <c r="BO3" s="93"/>
      <c r="BP3" s="93"/>
      <c r="BR3" s="11">
        <v>35</v>
      </c>
      <c r="BS3" s="1"/>
      <c r="BT3" s="1"/>
      <c r="BU3" s="1"/>
      <c r="BV3" s="1">
        <v>3</v>
      </c>
      <c r="BW3" s="1">
        <v>3</v>
      </c>
      <c r="BX3" s="1">
        <v>1</v>
      </c>
      <c r="BY3" s="1">
        <v>3</v>
      </c>
      <c r="BZ3" s="1">
        <v>2</v>
      </c>
      <c r="CA3" s="1">
        <v>3</v>
      </c>
      <c r="CB3" s="1"/>
      <c r="CC3" s="1">
        <v>15</v>
      </c>
      <c r="CE3" s="8" t="s">
        <v>3</v>
      </c>
      <c r="CF3">
        <v>0</v>
      </c>
      <c r="CG3">
        <v>1</v>
      </c>
      <c r="CH3" t="s">
        <v>67</v>
      </c>
      <c r="CI3" t="s">
        <v>68</v>
      </c>
    </row>
    <row r="4" spans="1:87" ht="21" x14ac:dyDescent="0.25">
      <c r="A4" s="1">
        <v>0</v>
      </c>
      <c r="B4" s="1">
        <v>15</v>
      </c>
      <c r="C4" s="1">
        <v>1</v>
      </c>
      <c r="D4" s="1">
        <v>10</v>
      </c>
      <c r="E4" s="1">
        <v>9</v>
      </c>
      <c r="G4" s="14"/>
      <c r="H4" s="14" t="s">
        <v>0</v>
      </c>
      <c r="I4" s="14" t="s">
        <v>1</v>
      </c>
      <c r="J4" s="14" t="s">
        <v>2</v>
      </c>
      <c r="K4" s="14" t="s">
        <v>3</v>
      </c>
      <c r="L4" s="14" t="s">
        <v>4</v>
      </c>
      <c r="S4" s="11">
        <v>17</v>
      </c>
      <c r="T4" s="1">
        <v>3</v>
      </c>
      <c r="V4" s="11">
        <v>15</v>
      </c>
      <c r="W4" s="1"/>
      <c r="X4" s="1"/>
      <c r="Y4" s="1"/>
      <c r="Z4" s="1"/>
      <c r="AA4" s="1"/>
      <c r="AB4" s="1">
        <v>1</v>
      </c>
      <c r="AC4" s="1">
        <v>2</v>
      </c>
      <c r="AD4" s="1"/>
      <c r="AE4" s="1"/>
      <c r="AF4" s="1">
        <v>2</v>
      </c>
      <c r="AG4" s="1"/>
      <c r="AH4" s="1">
        <v>5</v>
      </c>
      <c r="AJ4" s="11">
        <v>15</v>
      </c>
      <c r="AK4" s="1"/>
      <c r="AL4" s="1">
        <v>1</v>
      </c>
      <c r="AM4" s="1"/>
      <c r="AN4" s="1"/>
      <c r="AO4" s="1"/>
      <c r="AP4" s="1">
        <v>1</v>
      </c>
      <c r="AQ4" s="1">
        <v>1</v>
      </c>
      <c r="AR4" s="1">
        <v>1</v>
      </c>
      <c r="AS4" s="1">
        <v>1</v>
      </c>
      <c r="AT4" s="1"/>
      <c r="AU4" s="1">
        <v>5</v>
      </c>
      <c r="AZ4" s="1">
        <v>1</v>
      </c>
      <c r="BA4" s="1">
        <v>35</v>
      </c>
      <c r="BB4" s="1">
        <v>1</v>
      </c>
      <c r="BC4" s="1">
        <v>9</v>
      </c>
      <c r="BD4" s="1">
        <v>9</v>
      </c>
      <c r="BF4" s="1">
        <f t="shared" ref="BF4:BF67" si="0">BC4-BD4</f>
        <v>0</v>
      </c>
      <c r="BH4" s="1"/>
      <c r="BI4" s="13" t="s">
        <v>0</v>
      </c>
      <c r="BJ4" s="13" t="s">
        <v>1</v>
      </c>
      <c r="BK4" s="13" t="s">
        <v>2</v>
      </c>
      <c r="BL4" s="13" t="s">
        <v>3</v>
      </c>
      <c r="BM4" s="13" t="s">
        <v>4</v>
      </c>
      <c r="BN4" s="94"/>
      <c r="BO4" s="94"/>
      <c r="BP4" s="94"/>
      <c r="BR4" s="11">
        <v>36</v>
      </c>
      <c r="BS4" s="1"/>
      <c r="BT4" s="1"/>
      <c r="BU4" s="1">
        <v>3</v>
      </c>
      <c r="BV4" s="1">
        <v>1</v>
      </c>
      <c r="BW4" s="1">
        <v>1</v>
      </c>
      <c r="BX4" s="1">
        <v>2</v>
      </c>
      <c r="BY4" s="1">
        <v>1</v>
      </c>
      <c r="BZ4" s="1">
        <v>1</v>
      </c>
      <c r="CA4" s="1">
        <v>2</v>
      </c>
      <c r="CB4" s="1"/>
      <c r="CC4" s="1">
        <v>11</v>
      </c>
      <c r="CE4" s="11">
        <v>2</v>
      </c>
      <c r="CF4" s="1"/>
      <c r="CG4" s="1">
        <v>1</v>
      </c>
      <c r="CH4" s="1"/>
      <c r="CI4" s="1">
        <v>1</v>
      </c>
    </row>
    <row r="5" spans="1:87" x14ac:dyDescent="0.2">
      <c r="A5" s="1">
        <v>0</v>
      </c>
      <c r="B5" s="1">
        <v>15</v>
      </c>
      <c r="C5" s="1">
        <v>1</v>
      </c>
      <c r="D5" s="1">
        <v>7</v>
      </c>
      <c r="E5" s="1">
        <v>3</v>
      </c>
      <c r="G5" s="1" t="s">
        <v>14</v>
      </c>
      <c r="H5" s="1">
        <v>0.72</v>
      </c>
      <c r="I5" s="1">
        <v>42.597999999999999</v>
      </c>
      <c r="J5" s="1">
        <v>0.75</v>
      </c>
      <c r="K5" s="1">
        <v>7.1</v>
      </c>
      <c r="L5" s="1">
        <v>8.3000000000000007</v>
      </c>
      <c r="S5" s="11">
        <v>18</v>
      </c>
      <c r="T5" s="1">
        <v>2</v>
      </c>
      <c r="V5" s="11">
        <v>16</v>
      </c>
      <c r="W5" s="1"/>
      <c r="X5" s="1"/>
      <c r="Y5" s="1"/>
      <c r="Z5" s="1"/>
      <c r="AA5" s="1">
        <v>1</v>
      </c>
      <c r="AB5" s="1">
        <v>1</v>
      </c>
      <c r="AC5" s="1"/>
      <c r="AD5" s="1">
        <v>1</v>
      </c>
      <c r="AE5" s="1"/>
      <c r="AF5" s="1">
        <v>1</v>
      </c>
      <c r="AG5" s="1"/>
      <c r="AH5" s="1">
        <v>4</v>
      </c>
      <c r="AJ5" s="11">
        <v>16</v>
      </c>
      <c r="AK5" s="1"/>
      <c r="AL5" s="1"/>
      <c r="AM5" s="1"/>
      <c r="AN5" s="1"/>
      <c r="AO5" s="1">
        <v>1</v>
      </c>
      <c r="AP5" s="1"/>
      <c r="AQ5" s="1"/>
      <c r="AR5" s="1">
        <v>2</v>
      </c>
      <c r="AS5" s="1">
        <v>1</v>
      </c>
      <c r="AT5" s="1"/>
      <c r="AU5" s="1">
        <v>4</v>
      </c>
      <c r="AZ5" s="1">
        <v>0</v>
      </c>
      <c r="BA5" s="1">
        <v>35</v>
      </c>
      <c r="BB5" s="1">
        <v>1</v>
      </c>
      <c r="BC5" s="1">
        <v>7</v>
      </c>
      <c r="BD5" s="1">
        <v>9</v>
      </c>
      <c r="BF5" s="1">
        <f t="shared" si="0"/>
        <v>-2</v>
      </c>
      <c r="BH5" s="1" t="s">
        <v>14</v>
      </c>
      <c r="BI5" s="1">
        <v>0.74871794871794872</v>
      </c>
      <c r="BJ5" s="1">
        <v>45.805128205128206</v>
      </c>
      <c r="BK5" s="1">
        <v>0.80512820512820515</v>
      </c>
      <c r="BL5" s="1">
        <v>7.0564102564102562</v>
      </c>
      <c r="BM5" s="1">
        <v>8.430769230769231</v>
      </c>
      <c r="BN5" s="91"/>
      <c r="BO5" s="91"/>
      <c r="BP5" s="91"/>
      <c r="BR5" s="11">
        <v>37</v>
      </c>
      <c r="BS5" s="1"/>
      <c r="BT5" s="1"/>
      <c r="BU5" s="1"/>
      <c r="BV5" s="1"/>
      <c r="BW5" s="1"/>
      <c r="BX5" s="1">
        <v>1</v>
      </c>
      <c r="BY5" s="1">
        <v>1</v>
      </c>
      <c r="BZ5" s="1">
        <v>1</v>
      </c>
      <c r="CA5" s="1">
        <v>2</v>
      </c>
      <c r="CB5" s="1"/>
      <c r="CC5" s="1">
        <v>5</v>
      </c>
      <c r="CE5" s="11">
        <v>3</v>
      </c>
      <c r="CF5" s="1"/>
      <c r="CG5" s="1">
        <v>7</v>
      </c>
      <c r="CH5" s="1"/>
      <c r="CI5" s="1">
        <v>7</v>
      </c>
    </row>
    <row r="6" spans="1:87" x14ac:dyDescent="0.2">
      <c r="A6" s="1">
        <v>1</v>
      </c>
      <c r="B6" s="1">
        <v>15</v>
      </c>
      <c r="C6" s="1">
        <v>1</v>
      </c>
      <c r="D6" s="1">
        <v>6</v>
      </c>
      <c r="E6" s="1">
        <v>7</v>
      </c>
      <c r="G6" s="1" t="s">
        <v>15</v>
      </c>
      <c r="H6" s="1">
        <v>2.0099950647503195E-2</v>
      </c>
      <c r="I6" s="1">
        <v>0.78799153124041443</v>
      </c>
      <c r="J6" s="1">
        <v>1.9384310743640384E-2</v>
      </c>
      <c r="K6" s="1">
        <v>9.636686747161903E-2</v>
      </c>
      <c r="L6" s="1">
        <v>8.271446890800585E-2</v>
      </c>
      <c r="S6" s="11">
        <v>19</v>
      </c>
      <c r="T6" s="1">
        <v>3</v>
      </c>
      <c r="V6" s="11">
        <v>17</v>
      </c>
      <c r="W6" s="1"/>
      <c r="X6" s="1"/>
      <c r="Y6" s="1"/>
      <c r="Z6" s="1"/>
      <c r="AA6" s="1">
        <v>1</v>
      </c>
      <c r="AB6" s="1"/>
      <c r="AC6" s="1"/>
      <c r="AD6" s="1">
        <v>3</v>
      </c>
      <c r="AE6" s="1"/>
      <c r="AF6" s="1"/>
      <c r="AG6" s="1"/>
      <c r="AH6" s="1">
        <v>4</v>
      </c>
      <c r="AJ6" s="11">
        <v>17</v>
      </c>
      <c r="AK6" s="1"/>
      <c r="AL6" s="1"/>
      <c r="AM6" s="1"/>
      <c r="AN6" s="1"/>
      <c r="AO6" s="1"/>
      <c r="AP6" s="1">
        <v>1</v>
      </c>
      <c r="AQ6" s="1"/>
      <c r="AR6" s="1"/>
      <c r="AS6" s="1">
        <v>3</v>
      </c>
      <c r="AT6" s="1"/>
      <c r="AU6" s="1">
        <v>4</v>
      </c>
      <c r="AZ6" s="1">
        <v>1</v>
      </c>
      <c r="BA6" s="1">
        <v>35</v>
      </c>
      <c r="BB6" s="1">
        <v>1</v>
      </c>
      <c r="BC6" s="1">
        <v>6</v>
      </c>
      <c r="BD6" s="1">
        <v>8</v>
      </c>
      <c r="BF6" s="1">
        <f t="shared" si="0"/>
        <v>-2</v>
      </c>
      <c r="BH6" s="1" t="s">
        <v>15</v>
      </c>
      <c r="BI6" s="1">
        <v>3.114146157121438E-2</v>
      </c>
      <c r="BJ6" s="1">
        <v>0.52755414152371882</v>
      </c>
      <c r="BK6" s="1">
        <v>2.8438464807264485E-2</v>
      </c>
      <c r="BL6" s="1">
        <v>0.15766431305595427</v>
      </c>
      <c r="BM6" s="1">
        <v>0.1296424845245279</v>
      </c>
      <c r="BN6" s="91"/>
      <c r="BO6" s="91"/>
      <c r="BP6" s="91"/>
      <c r="BR6" s="11">
        <v>38</v>
      </c>
      <c r="BS6" s="1"/>
      <c r="BT6" s="1"/>
      <c r="BU6" s="1">
        <v>1</v>
      </c>
      <c r="BV6" s="1"/>
      <c r="BW6" s="1"/>
      <c r="BX6" s="1">
        <v>2</v>
      </c>
      <c r="BY6" s="1"/>
      <c r="BZ6" s="1">
        <v>1</v>
      </c>
      <c r="CA6" s="1">
        <v>1</v>
      </c>
      <c r="CB6" s="1"/>
      <c r="CC6" s="1">
        <v>5</v>
      </c>
      <c r="CE6" s="11">
        <v>4</v>
      </c>
      <c r="CF6" s="1">
        <v>5</v>
      </c>
      <c r="CG6" s="1">
        <v>16</v>
      </c>
      <c r="CH6" s="1"/>
      <c r="CI6" s="1">
        <v>21</v>
      </c>
    </row>
    <row r="7" spans="1:87" ht="17" thickBot="1" x14ac:dyDescent="0.25">
      <c r="A7" s="1">
        <v>1</v>
      </c>
      <c r="B7" s="1">
        <v>16</v>
      </c>
      <c r="C7" s="1">
        <v>0</v>
      </c>
      <c r="D7" s="1">
        <v>8</v>
      </c>
      <c r="E7" s="1">
        <v>6</v>
      </c>
      <c r="G7" s="1" t="s">
        <v>16</v>
      </c>
      <c r="H7" s="1">
        <v>1</v>
      </c>
      <c r="I7" s="1">
        <v>39</v>
      </c>
      <c r="J7" s="1">
        <v>1</v>
      </c>
      <c r="K7" s="1">
        <v>7</v>
      </c>
      <c r="L7" s="1">
        <v>9</v>
      </c>
      <c r="S7" s="11">
        <v>20</v>
      </c>
      <c r="T7" s="1">
        <v>3</v>
      </c>
      <c r="V7" s="11">
        <v>18</v>
      </c>
      <c r="W7" s="1"/>
      <c r="X7" s="1"/>
      <c r="Y7" s="1"/>
      <c r="Z7" s="1"/>
      <c r="AA7" s="1">
        <v>1</v>
      </c>
      <c r="AB7" s="1"/>
      <c r="AC7" s="1"/>
      <c r="AD7" s="1">
        <v>1</v>
      </c>
      <c r="AE7" s="1"/>
      <c r="AF7" s="1"/>
      <c r="AG7" s="1"/>
      <c r="AH7" s="1">
        <v>2</v>
      </c>
      <c r="AJ7" s="11">
        <v>18</v>
      </c>
      <c r="AK7" s="1"/>
      <c r="AL7" s="1"/>
      <c r="AM7" s="1"/>
      <c r="AN7" s="1"/>
      <c r="AO7" s="1"/>
      <c r="AP7" s="1"/>
      <c r="AQ7" s="1">
        <v>1</v>
      </c>
      <c r="AR7" s="1"/>
      <c r="AS7" s="1">
        <v>1</v>
      </c>
      <c r="AT7" s="1"/>
      <c r="AU7" s="1">
        <v>2</v>
      </c>
      <c r="AZ7" s="1">
        <v>0</v>
      </c>
      <c r="BA7" s="1">
        <v>35</v>
      </c>
      <c r="BB7" s="1">
        <v>1</v>
      </c>
      <c r="BC7" s="1">
        <v>10</v>
      </c>
      <c r="BD7" s="1">
        <v>10</v>
      </c>
      <c r="BF7" s="1">
        <f t="shared" si="0"/>
        <v>0</v>
      </c>
      <c r="BH7" s="1" t="s">
        <v>16</v>
      </c>
      <c r="BI7" s="1">
        <v>1</v>
      </c>
      <c r="BJ7" s="1">
        <v>45</v>
      </c>
      <c r="BK7" s="1">
        <v>1</v>
      </c>
      <c r="BL7" s="1">
        <v>7</v>
      </c>
      <c r="BM7" s="1">
        <v>9</v>
      </c>
      <c r="BN7" s="91"/>
      <c r="BO7" s="91"/>
      <c r="BP7" s="91"/>
      <c r="BR7" s="11">
        <v>39</v>
      </c>
      <c r="BS7" s="1"/>
      <c r="BT7" s="1">
        <v>1</v>
      </c>
      <c r="BU7" s="1"/>
      <c r="BV7" s="1">
        <v>2</v>
      </c>
      <c r="BW7" s="1">
        <v>2</v>
      </c>
      <c r="BX7" s="1">
        <v>1</v>
      </c>
      <c r="BY7" s="1">
        <v>1</v>
      </c>
      <c r="BZ7" s="1">
        <v>1</v>
      </c>
      <c r="CA7" s="1">
        <v>2</v>
      </c>
      <c r="CB7" s="1"/>
      <c r="CC7" s="1">
        <v>10</v>
      </c>
      <c r="CE7" s="11">
        <v>5</v>
      </c>
      <c r="CF7" s="1">
        <v>7</v>
      </c>
      <c r="CG7" s="1">
        <v>18</v>
      </c>
      <c r="CH7" s="1"/>
      <c r="CI7" s="1">
        <v>25</v>
      </c>
    </row>
    <row r="8" spans="1:87" x14ac:dyDescent="0.2">
      <c r="A8" s="1">
        <v>1</v>
      </c>
      <c r="B8" s="1">
        <v>16</v>
      </c>
      <c r="C8" s="1">
        <v>0</v>
      </c>
      <c r="D8" s="1">
        <v>5</v>
      </c>
      <c r="E8" s="1">
        <v>10</v>
      </c>
      <c r="G8" s="1" t="s">
        <v>17</v>
      </c>
      <c r="H8" s="1">
        <v>1</v>
      </c>
      <c r="I8" s="1">
        <v>29</v>
      </c>
      <c r="J8" s="1">
        <v>1</v>
      </c>
      <c r="K8" s="1">
        <v>10</v>
      </c>
      <c r="L8" s="87">
        <v>10</v>
      </c>
      <c r="M8" s="88" t="s">
        <v>108</v>
      </c>
      <c r="N8" s="89"/>
      <c r="O8" s="90"/>
      <c r="S8" s="18">
        <v>21</v>
      </c>
      <c r="T8" s="17">
        <v>13</v>
      </c>
      <c r="V8" s="11">
        <v>19</v>
      </c>
      <c r="W8" s="1"/>
      <c r="X8" s="1"/>
      <c r="Y8" s="1"/>
      <c r="Z8" s="1"/>
      <c r="AA8" s="1">
        <v>1</v>
      </c>
      <c r="AB8" s="1">
        <v>1</v>
      </c>
      <c r="AC8" s="1"/>
      <c r="AD8" s="1">
        <v>2</v>
      </c>
      <c r="AE8" s="1"/>
      <c r="AF8" s="1">
        <v>1</v>
      </c>
      <c r="AG8" s="1"/>
      <c r="AH8" s="1">
        <v>5</v>
      </c>
      <c r="AJ8" s="11">
        <v>19</v>
      </c>
      <c r="AK8" s="1"/>
      <c r="AL8" s="1"/>
      <c r="AM8" s="1">
        <v>1</v>
      </c>
      <c r="AN8" s="1">
        <v>1</v>
      </c>
      <c r="AO8" s="1">
        <v>1</v>
      </c>
      <c r="AP8" s="1"/>
      <c r="AQ8" s="1">
        <v>1</v>
      </c>
      <c r="AR8" s="1"/>
      <c r="AS8" s="1">
        <v>1</v>
      </c>
      <c r="AT8" s="1"/>
      <c r="AU8" s="1">
        <v>5</v>
      </c>
      <c r="AZ8" s="1">
        <v>1</v>
      </c>
      <c r="BA8" s="1">
        <v>35</v>
      </c>
      <c r="BB8" s="1">
        <v>1</v>
      </c>
      <c r="BC8" s="1">
        <v>6</v>
      </c>
      <c r="BD8" s="1">
        <v>10</v>
      </c>
      <c r="BF8" s="1">
        <f t="shared" si="0"/>
        <v>-4</v>
      </c>
      <c r="BH8" s="1" t="s">
        <v>17</v>
      </c>
      <c r="BI8" s="1">
        <v>1</v>
      </c>
      <c r="BJ8" s="1">
        <v>40</v>
      </c>
      <c r="BK8" s="1">
        <v>1</v>
      </c>
      <c r="BL8" s="1">
        <v>10</v>
      </c>
      <c r="BM8" s="1">
        <v>10</v>
      </c>
      <c r="BN8" s="88" t="s">
        <v>108</v>
      </c>
      <c r="BO8" s="89"/>
      <c r="BP8" s="90"/>
      <c r="BR8" s="11">
        <v>40</v>
      </c>
      <c r="BS8" s="1"/>
      <c r="BT8" s="1"/>
      <c r="BU8" s="1">
        <v>1</v>
      </c>
      <c r="BV8" s="1">
        <v>3</v>
      </c>
      <c r="BW8" s="1">
        <v>3</v>
      </c>
      <c r="BX8" s="1">
        <v>1</v>
      </c>
      <c r="BY8" s="1">
        <v>2</v>
      </c>
      <c r="BZ8" s="1">
        <v>2</v>
      </c>
      <c r="CA8" s="1">
        <v>4</v>
      </c>
      <c r="CB8" s="1"/>
      <c r="CC8" s="1">
        <v>16</v>
      </c>
      <c r="CE8" s="11">
        <v>6</v>
      </c>
      <c r="CF8" s="1">
        <v>7</v>
      </c>
      <c r="CG8" s="1">
        <v>26</v>
      </c>
      <c r="CH8" s="1"/>
      <c r="CI8" s="1">
        <v>33</v>
      </c>
    </row>
    <row r="9" spans="1:87" x14ac:dyDescent="0.2">
      <c r="A9" s="1">
        <v>1</v>
      </c>
      <c r="B9" s="1">
        <v>16</v>
      </c>
      <c r="C9" s="1">
        <v>1</v>
      </c>
      <c r="D9" s="1">
        <v>10</v>
      </c>
      <c r="E9" s="1">
        <v>9</v>
      </c>
      <c r="G9" s="1" t="s">
        <v>18</v>
      </c>
      <c r="H9" s="1">
        <v>0.4494485599220806</v>
      </c>
      <c r="I9" s="1">
        <v>17.62002629547716</v>
      </c>
      <c r="J9" s="1">
        <v>0.433446365197594</v>
      </c>
      <c r="K9" s="1">
        <v>2.1548286644525345</v>
      </c>
      <c r="L9" s="1">
        <v>1.849551752010939</v>
      </c>
      <c r="M9" s="1">
        <f>J9/J5</f>
        <v>0.57792848693012533</v>
      </c>
      <c r="N9" s="1">
        <f>K9/K5</f>
        <v>0.30349699499331473</v>
      </c>
      <c r="O9" s="1">
        <f>L9/L5</f>
        <v>0.22283756048324566</v>
      </c>
      <c r="S9" s="11">
        <v>22</v>
      </c>
      <c r="T9" s="1">
        <v>4</v>
      </c>
      <c r="V9" s="11">
        <v>20</v>
      </c>
      <c r="W9" s="1"/>
      <c r="X9" s="1"/>
      <c r="Y9" s="1"/>
      <c r="Z9" s="1"/>
      <c r="AA9" s="1"/>
      <c r="AB9" s="1">
        <v>1</v>
      </c>
      <c r="AC9" s="1"/>
      <c r="AD9" s="1">
        <v>3</v>
      </c>
      <c r="AE9" s="1"/>
      <c r="AF9" s="1">
        <v>2</v>
      </c>
      <c r="AG9" s="1"/>
      <c r="AH9" s="1">
        <v>6</v>
      </c>
      <c r="AJ9" s="11">
        <v>20</v>
      </c>
      <c r="AK9" s="1"/>
      <c r="AL9" s="1"/>
      <c r="AM9" s="1"/>
      <c r="AN9" s="1"/>
      <c r="AO9" s="1">
        <v>1</v>
      </c>
      <c r="AP9" s="1">
        <v>2</v>
      </c>
      <c r="AQ9" s="1"/>
      <c r="AR9" s="1">
        <v>1</v>
      </c>
      <c r="AS9" s="1">
        <v>2</v>
      </c>
      <c r="AT9" s="1"/>
      <c r="AU9" s="1">
        <v>6</v>
      </c>
      <c r="AZ9" s="1">
        <v>1</v>
      </c>
      <c r="BA9" s="1">
        <v>35</v>
      </c>
      <c r="BB9" s="1">
        <v>1</v>
      </c>
      <c r="BC9" s="1">
        <v>5</v>
      </c>
      <c r="BD9" s="1">
        <v>6</v>
      </c>
      <c r="BF9" s="1">
        <f t="shared" si="0"/>
        <v>-1</v>
      </c>
      <c r="BH9" s="1" t="s">
        <v>18</v>
      </c>
      <c r="BI9" s="1">
        <v>0.43486684469424347</v>
      </c>
      <c r="BJ9" s="1">
        <v>7.366892668321662</v>
      </c>
      <c r="BK9" s="1">
        <v>0.39712154904491648</v>
      </c>
      <c r="BL9" s="1">
        <v>2.2016623138492788</v>
      </c>
      <c r="BM9" s="1">
        <v>1.8103587737711075</v>
      </c>
      <c r="BN9" s="1">
        <f>BK9/BK5</f>
        <v>0.49324014053349496</v>
      </c>
      <c r="BO9" s="1">
        <f>BL9/BL5</f>
        <v>0.31200883081439634</v>
      </c>
      <c r="BP9" s="1">
        <f>BM9/BM5</f>
        <v>0.21473233630496713</v>
      </c>
      <c r="BR9" s="11">
        <v>41</v>
      </c>
      <c r="BS9" s="1"/>
      <c r="BT9" s="1"/>
      <c r="BU9" s="1">
        <v>2</v>
      </c>
      <c r="BV9" s="1">
        <v>1</v>
      </c>
      <c r="BW9" s="1">
        <v>1</v>
      </c>
      <c r="BX9" s="1">
        <v>1</v>
      </c>
      <c r="BY9" s="1"/>
      <c r="BZ9" s="1">
        <v>1</v>
      </c>
      <c r="CA9" s="1">
        <v>1</v>
      </c>
      <c r="CB9" s="1"/>
      <c r="CC9" s="1">
        <v>7</v>
      </c>
      <c r="CE9" s="11">
        <v>7</v>
      </c>
      <c r="CF9" s="1">
        <v>3</v>
      </c>
      <c r="CG9" s="1">
        <v>19</v>
      </c>
      <c r="CH9" s="1"/>
      <c r="CI9" s="1">
        <v>22</v>
      </c>
    </row>
    <row r="10" spans="1:87" x14ac:dyDescent="0.2">
      <c r="A10" s="1">
        <v>1</v>
      </c>
      <c r="B10" s="1">
        <v>16</v>
      </c>
      <c r="C10" s="1">
        <v>0</v>
      </c>
      <c r="D10" s="1">
        <v>6</v>
      </c>
      <c r="E10" s="1">
        <v>9</v>
      </c>
      <c r="G10" s="1" t="s">
        <v>19</v>
      </c>
      <c r="H10" s="1">
        <v>0.20200400801603208</v>
      </c>
      <c r="I10" s="1">
        <v>310.46532665330659</v>
      </c>
      <c r="J10" s="1">
        <v>0.18787575150300601</v>
      </c>
      <c r="K10" s="1">
        <v>4.6432865731462929</v>
      </c>
      <c r="L10" s="1">
        <v>3.4208416833667337</v>
      </c>
      <c r="S10" s="11">
        <v>23</v>
      </c>
      <c r="T10" s="1">
        <v>11</v>
      </c>
      <c r="V10" s="11">
        <v>21</v>
      </c>
      <c r="W10" s="1"/>
      <c r="X10" s="1">
        <v>1</v>
      </c>
      <c r="Y10" s="1"/>
      <c r="Z10" s="1">
        <v>1</v>
      </c>
      <c r="AA10" s="1">
        <v>3</v>
      </c>
      <c r="AB10" s="1">
        <v>2</v>
      </c>
      <c r="AC10" s="1">
        <v>5</v>
      </c>
      <c r="AD10" s="1">
        <v>1</v>
      </c>
      <c r="AE10" s="1"/>
      <c r="AF10" s="1">
        <v>3</v>
      </c>
      <c r="AG10" s="1"/>
      <c r="AH10" s="1">
        <v>16</v>
      </c>
      <c r="AJ10" s="11">
        <v>21</v>
      </c>
      <c r="AK10" s="1"/>
      <c r="AL10" s="1"/>
      <c r="AM10" s="1"/>
      <c r="AN10" s="1"/>
      <c r="AO10" s="1">
        <v>4</v>
      </c>
      <c r="AP10" s="1">
        <v>1</v>
      </c>
      <c r="AQ10" s="1">
        <v>4</v>
      </c>
      <c r="AR10" s="1">
        <v>2</v>
      </c>
      <c r="AS10" s="1">
        <v>5</v>
      </c>
      <c r="AT10" s="1"/>
      <c r="AU10" s="1">
        <v>16</v>
      </c>
      <c r="AZ10" s="1">
        <v>1</v>
      </c>
      <c r="BA10" s="1">
        <v>35</v>
      </c>
      <c r="BB10" s="1">
        <v>1</v>
      </c>
      <c r="BC10" s="1">
        <v>9</v>
      </c>
      <c r="BD10" s="1">
        <v>8</v>
      </c>
      <c r="BF10" s="1">
        <f t="shared" si="0"/>
        <v>1</v>
      </c>
      <c r="BH10" s="1" t="s">
        <v>19</v>
      </c>
      <c r="BI10" s="1">
        <v>0.18910917261432728</v>
      </c>
      <c r="BJ10" s="1">
        <v>54.271107586571461</v>
      </c>
      <c r="BK10" s="1">
        <v>0.15770552471583399</v>
      </c>
      <c r="BL10" s="1">
        <v>4.8473169442241604</v>
      </c>
      <c r="BM10" s="1">
        <v>3.2773988897700281</v>
      </c>
      <c r="BN10" s="91"/>
      <c r="BO10" s="91"/>
      <c r="BP10" s="91"/>
      <c r="BR10" s="11">
        <v>42</v>
      </c>
      <c r="BS10" s="1"/>
      <c r="BT10" s="1"/>
      <c r="BU10" s="1">
        <v>2</v>
      </c>
      <c r="BV10" s="1">
        <v>1</v>
      </c>
      <c r="BW10" s="1"/>
      <c r="BX10" s="1">
        <v>2</v>
      </c>
      <c r="BY10" s="1">
        <v>1</v>
      </c>
      <c r="BZ10" s="1">
        <v>1</v>
      </c>
      <c r="CA10" s="1">
        <v>2</v>
      </c>
      <c r="CB10" s="1"/>
      <c r="CC10" s="1">
        <v>9</v>
      </c>
      <c r="CE10" s="11">
        <v>8</v>
      </c>
      <c r="CF10" s="1">
        <v>5</v>
      </c>
      <c r="CG10" s="1">
        <v>19</v>
      </c>
      <c r="CH10" s="1"/>
      <c r="CI10" s="1">
        <v>24</v>
      </c>
    </row>
    <row r="11" spans="1:87" x14ac:dyDescent="0.2">
      <c r="A11" s="1">
        <v>0</v>
      </c>
      <c r="B11" s="1">
        <v>17</v>
      </c>
      <c r="C11" s="1">
        <v>1</v>
      </c>
      <c r="D11" s="1">
        <v>8</v>
      </c>
      <c r="E11" s="1">
        <v>10</v>
      </c>
      <c r="G11" s="1" t="s">
        <v>20</v>
      </c>
      <c r="H11" s="1">
        <v>-1.0380580480396482</v>
      </c>
      <c r="I11" s="1">
        <v>-0.78835443987700948</v>
      </c>
      <c r="J11" s="1">
        <v>-0.66128497895002658</v>
      </c>
      <c r="K11" s="1">
        <v>-0.91902743133842701</v>
      </c>
      <c r="L11" s="1">
        <v>5.5988229391518818E-2</v>
      </c>
      <c r="S11" s="11">
        <v>24</v>
      </c>
      <c r="T11" s="1">
        <v>11</v>
      </c>
      <c r="V11" s="11">
        <v>22</v>
      </c>
      <c r="W11" s="1"/>
      <c r="X11" s="1"/>
      <c r="Y11" s="1"/>
      <c r="Z11" s="1">
        <v>2</v>
      </c>
      <c r="AA11" s="1">
        <v>1</v>
      </c>
      <c r="AB11" s="1">
        <v>1</v>
      </c>
      <c r="AC11" s="1">
        <v>2</v>
      </c>
      <c r="AD11" s="1">
        <v>2</v>
      </c>
      <c r="AE11" s="1">
        <v>1</v>
      </c>
      <c r="AF11" s="1">
        <v>1</v>
      </c>
      <c r="AG11" s="1"/>
      <c r="AH11" s="1">
        <v>10</v>
      </c>
      <c r="AJ11" s="11">
        <v>22</v>
      </c>
      <c r="AK11" s="1">
        <v>1</v>
      </c>
      <c r="AL11" s="1"/>
      <c r="AM11" s="1"/>
      <c r="AN11" s="1"/>
      <c r="AO11" s="1"/>
      <c r="AP11" s="1">
        <v>1</v>
      </c>
      <c r="AQ11" s="1">
        <v>2</v>
      </c>
      <c r="AR11" s="1">
        <v>1</v>
      </c>
      <c r="AS11" s="1">
        <v>5</v>
      </c>
      <c r="AT11" s="1"/>
      <c r="AU11" s="1">
        <v>10</v>
      </c>
      <c r="AZ11" s="1">
        <v>1</v>
      </c>
      <c r="BA11" s="1">
        <v>35</v>
      </c>
      <c r="BB11" s="1">
        <v>0</v>
      </c>
      <c r="BC11" s="1">
        <v>8</v>
      </c>
      <c r="BD11" s="1">
        <v>9</v>
      </c>
      <c r="BF11" s="1">
        <f t="shared" si="0"/>
        <v>-1</v>
      </c>
      <c r="BH11" s="1" t="s">
        <v>20</v>
      </c>
      <c r="BI11" s="1">
        <v>-0.67126836539143797</v>
      </c>
      <c r="BJ11" s="1">
        <v>-1.2080428471939333</v>
      </c>
      <c r="BK11" s="1">
        <v>0.41478894217491247</v>
      </c>
      <c r="BL11" s="1">
        <v>-1.1627192010278078</v>
      </c>
      <c r="BM11" s="1">
        <v>0.74087965942698286</v>
      </c>
      <c r="BN11" s="91"/>
      <c r="BO11" s="91"/>
      <c r="BP11" s="91"/>
      <c r="BR11" s="11">
        <v>43</v>
      </c>
      <c r="BS11" s="1"/>
      <c r="BT11" s="1">
        <v>1</v>
      </c>
      <c r="BU11" s="1"/>
      <c r="BV11" s="1">
        <v>3</v>
      </c>
      <c r="BW11" s="1"/>
      <c r="BX11" s="1"/>
      <c r="BY11" s="1"/>
      <c r="BZ11" s="1">
        <v>4</v>
      </c>
      <c r="CA11" s="1">
        <v>2</v>
      </c>
      <c r="CB11" s="1"/>
      <c r="CC11" s="1">
        <v>10</v>
      </c>
      <c r="CE11" s="11">
        <v>9</v>
      </c>
      <c r="CF11" s="1">
        <v>5</v>
      </c>
      <c r="CG11" s="1">
        <v>15</v>
      </c>
      <c r="CH11" s="1"/>
      <c r="CI11" s="1">
        <v>20</v>
      </c>
    </row>
    <row r="12" spans="1:87" x14ac:dyDescent="0.2">
      <c r="A12" s="1">
        <v>1</v>
      </c>
      <c r="B12" s="1">
        <v>17</v>
      </c>
      <c r="C12" s="1">
        <v>1</v>
      </c>
      <c r="D12" s="1">
        <v>8</v>
      </c>
      <c r="E12" s="1">
        <v>7</v>
      </c>
      <c r="G12" s="1" t="s">
        <v>21</v>
      </c>
      <c r="H12" s="1">
        <v>-0.98290907495548252</v>
      </c>
      <c r="I12" s="1">
        <v>0.52431152398934844</v>
      </c>
      <c r="J12" s="1">
        <v>-1.1581779717997265</v>
      </c>
      <c r="K12" s="1">
        <v>-0.20222141660048093</v>
      </c>
      <c r="L12" s="1">
        <v>-0.91644095609880472</v>
      </c>
      <c r="S12" s="18">
        <v>25</v>
      </c>
      <c r="T12" s="17">
        <v>13</v>
      </c>
      <c r="V12" s="11">
        <v>23</v>
      </c>
      <c r="W12" s="1"/>
      <c r="X12" s="1"/>
      <c r="Y12" s="1">
        <v>1</v>
      </c>
      <c r="Z12" s="1"/>
      <c r="AA12" s="1">
        <v>1</v>
      </c>
      <c r="AB12" s="1">
        <v>2</v>
      </c>
      <c r="AC12" s="1">
        <v>2</v>
      </c>
      <c r="AD12" s="1">
        <v>1</v>
      </c>
      <c r="AE12" s="1">
        <v>4</v>
      </c>
      <c r="AF12" s="1">
        <v>2</v>
      </c>
      <c r="AG12" s="1"/>
      <c r="AH12" s="1">
        <v>13</v>
      </c>
      <c r="AJ12" s="11">
        <v>23</v>
      </c>
      <c r="AK12" s="1"/>
      <c r="AL12" s="1"/>
      <c r="AM12" s="1"/>
      <c r="AN12" s="1">
        <v>2</v>
      </c>
      <c r="AO12" s="1"/>
      <c r="AP12" s="1">
        <v>5</v>
      </c>
      <c r="AQ12" s="1">
        <v>1</v>
      </c>
      <c r="AR12" s="1">
        <v>2</v>
      </c>
      <c r="AS12" s="1">
        <v>3</v>
      </c>
      <c r="AT12" s="1"/>
      <c r="AU12" s="1">
        <v>13</v>
      </c>
      <c r="AZ12" s="1">
        <v>0</v>
      </c>
      <c r="BA12" s="1">
        <v>35</v>
      </c>
      <c r="BB12" s="1">
        <v>1</v>
      </c>
      <c r="BC12" s="1">
        <v>5</v>
      </c>
      <c r="BD12" s="1">
        <v>8</v>
      </c>
      <c r="BF12" s="1">
        <f t="shared" si="0"/>
        <v>-3</v>
      </c>
      <c r="BH12" s="1" t="s">
        <v>21</v>
      </c>
      <c r="BI12" s="1">
        <v>-1.1557346339625041</v>
      </c>
      <c r="BJ12" s="1">
        <v>0.18466955053279843</v>
      </c>
      <c r="BK12" s="1">
        <v>-1.5526236548072354</v>
      </c>
      <c r="BL12" s="1">
        <v>-0.10451883217493811</v>
      </c>
      <c r="BM12" s="1">
        <v>-1.1509838164578656</v>
      </c>
      <c r="BN12" s="91"/>
      <c r="BO12" s="91"/>
      <c r="BP12" s="91"/>
      <c r="BR12" s="11">
        <v>44</v>
      </c>
      <c r="BS12" s="1"/>
      <c r="BT12" s="1">
        <v>1</v>
      </c>
      <c r="BU12" s="1"/>
      <c r="BV12" s="1"/>
      <c r="BW12" s="1">
        <v>2</v>
      </c>
      <c r="BX12" s="1"/>
      <c r="BY12" s="1"/>
      <c r="BZ12" s="1"/>
      <c r="CA12" s="1">
        <v>2</v>
      </c>
      <c r="CB12" s="1"/>
      <c r="CC12" s="1">
        <v>5</v>
      </c>
      <c r="CE12" s="11">
        <v>10</v>
      </c>
      <c r="CF12" s="1">
        <v>6</v>
      </c>
      <c r="CG12" s="1">
        <v>36</v>
      </c>
      <c r="CH12" s="1"/>
      <c r="CI12" s="1">
        <v>42</v>
      </c>
    </row>
    <row r="13" spans="1:87" x14ac:dyDescent="0.2">
      <c r="A13" s="1">
        <v>1</v>
      </c>
      <c r="B13" s="1">
        <v>17</v>
      </c>
      <c r="C13" s="1">
        <v>1</v>
      </c>
      <c r="D13" s="1">
        <v>8</v>
      </c>
      <c r="E13" s="1">
        <v>10</v>
      </c>
      <c r="G13" s="1" t="s">
        <v>22</v>
      </c>
      <c r="H13" s="1">
        <v>1</v>
      </c>
      <c r="I13" s="1">
        <v>65</v>
      </c>
      <c r="J13" s="1">
        <v>1</v>
      </c>
      <c r="K13" s="1">
        <v>9</v>
      </c>
      <c r="L13" s="1">
        <v>8</v>
      </c>
      <c r="S13" s="11">
        <v>26</v>
      </c>
      <c r="T13" s="1">
        <v>8</v>
      </c>
      <c r="V13" s="11">
        <v>24</v>
      </c>
      <c r="W13" s="1"/>
      <c r="X13" s="1"/>
      <c r="Y13" s="1"/>
      <c r="Z13" s="1">
        <v>1</v>
      </c>
      <c r="AA13" s="1"/>
      <c r="AB13" s="1">
        <v>5</v>
      </c>
      <c r="AC13" s="1">
        <v>1</v>
      </c>
      <c r="AD13" s="1">
        <v>5</v>
      </c>
      <c r="AE13" s="1">
        <v>1</v>
      </c>
      <c r="AF13" s="1">
        <v>1</v>
      </c>
      <c r="AG13" s="1"/>
      <c r="AH13" s="1">
        <v>14</v>
      </c>
      <c r="AJ13" s="11">
        <v>24</v>
      </c>
      <c r="AK13" s="1"/>
      <c r="AL13" s="1">
        <v>1</v>
      </c>
      <c r="AM13" s="1"/>
      <c r="AN13" s="1"/>
      <c r="AO13" s="1">
        <v>1</v>
      </c>
      <c r="AP13" s="1">
        <v>3</v>
      </c>
      <c r="AQ13" s="1">
        <v>1</v>
      </c>
      <c r="AR13" s="1">
        <v>1</v>
      </c>
      <c r="AS13" s="1">
        <v>7</v>
      </c>
      <c r="AT13" s="1"/>
      <c r="AU13" s="1">
        <v>14</v>
      </c>
      <c r="AZ13" s="1">
        <v>1</v>
      </c>
      <c r="BA13" s="1">
        <v>35</v>
      </c>
      <c r="BB13" s="1">
        <v>1</v>
      </c>
      <c r="BC13" s="1">
        <v>6</v>
      </c>
      <c r="BD13" s="1">
        <v>8</v>
      </c>
      <c r="BF13" s="1">
        <f t="shared" si="0"/>
        <v>-2</v>
      </c>
      <c r="BH13" s="1" t="s">
        <v>22</v>
      </c>
      <c r="BI13" s="1">
        <v>1</v>
      </c>
      <c r="BJ13" s="1">
        <v>24</v>
      </c>
      <c r="BK13" s="1">
        <v>1</v>
      </c>
      <c r="BL13" s="1">
        <v>8</v>
      </c>
      <c r="BM13" s="1">
        <v>8</v>
      </c>
      <c r="BN13" s="91"/>
      <c r="BO13" s="91"/>
      <c r="BP13" s="91"/>
      <c r="BR13" s="11">
        <v>45</v>
      </c>
      <c r="BS13" s="1"/>
      <c r="BT13" s="1"/>
      <c r="BU13" s="1"/>
      <c r="BV13" s="1"/>
      <c r="BW13" s="1"/>
      <c r="BX13" s="1">
        <v>4</v>
      </c>
      <c r="BY13" s="1">
        <v>1</v>
      </c>
      <c r="BZ13" s="1">
        <v>1</v>
      </c>
      <c r="CA13" s="1">
        <v>3</v>
      </c>
      <c r="CB13" s="1"/>
      <c r="CC13" s="1">
        <v>9</v>
      </c>
      <c r="CE13" s="11" t="s">
        <v>67</v>
      </c>
      <c r="CF13" s="1"/>
      <c r="CG13" s="1"/>
      <c r="CH13" s="1"/>
      <c r="CI13" s="1"/>
    </row>
    <row r="14" spans="1:87" x14ac:dyDescent="0.2">
      <c r="A14" s="1">
        <v>1</v>
      </c>
      <c r="B14" s="1">
        <v>17</v>
      </c>
      <c r="C14" s="1">
        <v>0</v>
      </c>
      <c r="D14" s="1">
        <v>5</v>
      </c>
      <c r="E14" s="1">
        <v>10</v>
      </c>
      <c r="G14" s="1" t="s">
        <v>23</v>
      </c>
      <c r="H14" s="1">
        <v>0</v>
      </c>
      <c r="I14" s="1">
        <v>15</v>
      </c>
      <c r="J14" s="1">
        <v>0</v>
      </c>
      <c r="K14" s="1">
        <v>1</v>
      </c>
      <c r="L14" s="1">
        <v>2</v>
      </c>
      <c r="S14" s="11">
        <v>27</v>
      </c>
      <c r="T14" s="1">
        <v>7</v>
      </c>
      <c r="V14" s="11">
        <v>25</v>
      </c>
      <c r="W14" s="1"/>
      <c r="X14" s="1"/>
      <c r="Y14" s="1">
        <v>1</v>
      </c>
      <c r="Z14" s="1">
        <v>1</v>
      </c>
      <c r="AA14" s="1">
        <v>4</v>
      </c>
      <c r="AB14" s="1">
        <v>1</v>
      </c>
      <c r="AC14" s="1">
        <v>6</v>
      </c>
      <c r="AD14" s="1">
        <v>1</v>
      </c>
      <c r="AE14" s="1">
        <v>2</v>
      </c>
      <c r="AF14" s="1">
        <v>2</v>
      </c>
      <c r="AG14" s="1"/>
      <c r="AH14" s="1">
        <v>18</v>
      </c>
      <c r="AJ14" s="11">
        <v>25</v>
      </c>
      <c r="AK14" s="1"/>
      <c r="AL14" s="1"/>
      <c r="AM14" s="1"/>
      <c r="AN14" s="1">
        <v>5</v>
      </c>
      <c r="AO14" s="1"/>
      <c r="AP14" s="1">
        <v>3</v>
      </c>
      <c r="AQ14" s="1">
        <v>2</v>
      </c>
      <c r="AR14" s="1">
        <v>1</v>
      </c>
      <c r="AS14" s="1">
        <v>7</v>
      </c>
      <c r="AT14" s="1"/>
      <c r="AU14" s="1">
        <v>18</v>
      </c>
      <c r="AZ14" s="1">
        <v>1</v>
      </c>
      <c r="BA14" s="1">
        <v>35</v>
      </c>
      <c r="BB14" s="1">
        <v>1</v>
      </c>
      <c r="BC14" s="1">
        <v>8</v>
      </c>
      <c r="BD14" s="1">
        <v>10</v>
      </c>
      <c r="BF14" s="1">
        <f t="shared" si="0"/>
        <v>-2</v>
      </c>
      <c r="BH14" s="1" t="s">
        <v>23</v>
      </c>
      <c r="BI14" s="1">
        <v>0</v>
      </c>
      <c r="BJ14" s="1">
        <v>35</v>
      </c>
      <c r="BK14" s="1">
        <v>0</v>
      </c>
      <c r="BL14" s="1">
        <v>2</v>
      </c>
      <c r="BM14" s="1">
        <v>2</v>
      </c>
      <c r="BN14" s="91"/>
      <c r="BO14" s="91"/>
      <c r="BP14" s="91"/>
      <c r="BR14" s="11">
        <v>46</v>
      </c>
      <c r="BS14" s="1"/>
      <c r="BT14" s="1"/>
      <c r="BU14" s="1">
        <v>2</v>
      </c>
      <c r="BV14" s="1"/>
      <c r="BW14" s="1">
        <v>1</v>
      </c>
      <c r="BX14" s="1">
        <v>1</v>
      </c>
      <c r="BY14" s="1">
        <v>1</v>
      </c>
      <c r="BZ14" s="1"/>
      <c r="CA14" s="1">
        <v>2</v>
      </c>
      <c r="CB14" s="1"/>
      <c r="CC14" s="1">
        <v>7</v>
      </c>
      <c r="CE14" s="9" t="s">
        <v>68</v>
      </c>
      <c r="CF14">
        <v>38</v>
      </c>
      <c r="CG14">
        <v>157</v>
      </c>
      <c r="CI14">
        <v>195</v>
      </c>
    </row>
    <row r="15" spans="1:87" x14ac:dyDescent="0.2">
      <c r="A15" s="1">
        <v>1</v>
      </c>
      <c r="B15" s="1">
        <v>18</v>
      </c>
      <c r="C15" s="1">
        <v>1</v>
      </c>
      <c r="D15" s="1">
        <v>5</v>
      </c>
      <c r="E15" s="1">
        <v>8</v>
      </c>
      <c r="G15" s="1" t="s">
        <v>24</v>
      </c>
      <c r="H15" s="1">
        <v>1</v>
      </c>
      <c r="I15" s="1">
        <v>80</v>
      </c>
      <c r="J15" s="1">
        <v>1</v>
      </c>
      <c r="K15" s="1">
        <v>10</v>
      </c>
      <c r="L15" s="1">
        <v>10</v>
      </c>
      <c r="S15" s="11">
        <v>28</v>
      </c>
      <c r="T15" s="1">
        <v>5</v>
      </c>
      <c r="V15" s="11">
        <v>26</v>
      </c>
      <c r="W15" s="1"/>
      <c r="X15" s="1"/>
      <c r="Y15" s="1">
        <v>1</v>
      </c>
      <c r="Z15" s="1">
        <v>3</v>
      </c>
      <c r="AA15" s="1"/>
      <c r="AB15" s="1">
        <v>1</v>
      </c>
      <c r="AC15" s="1">
        <v>2</v>
      </c>
      <c r="AD15" s="1">
        <v>1</v>
      </c>
      <c r="AE15" s="1">
        <v>1</v>
      </c>
      <c r="AF15" s="1">
        <v>3</v>
      </c>
      <c r="AG15" s="1"/>
      <c r="AH15" s="1">
        <v>12</v>
      </c>
      <c r="AJ15" s="11">
        <v>26</v>
      </c>
      <c r="AK15" s="1"/>
      <c r="AL15" s="1"/>
      <c r="AM15" s="1">
        <v>1</v>
      </c>
      <c r="AN15" s="1"/>
      <c r="AO15" s="1">
        <v>1</v>
      </c>
      <c r="AP15" s="1">
        <v>2</v>
      </c>
      <c r="AQ15" s="1">
        <v>2</v>
      </c>
      <c r="AR15" s="1">
        <v>2</v>
      </c>
      <c r="AS15" s="1">
        <v>4</v>
      </c>
      <c r="AT15" s="1"/>
      <c r="AU15" s="1">
        <v>12</v>
      </c>
      <c r="AZ15" s="1">
        <v>1</v>
      </c>
      <c r="BA15" s="1">
        <v>35</v>
      </c>
      <c r="BB15" s="1">
        <v>1</v>
      </c>
      <c r="BC15" s="1">
        <v>10</v>
      </c>
      <c r="BD15" s="1">
        <v>8</v>
      </c>
      <c r="BF15" s="1">
        <f t="shared" si="0"/>
        <v>2</v>
      </c>
      <c r="BH15" s="1" t="s">
        <v>24</v>
      </c>
      <c r="BI15" s="1">
        <v>1</v>
      </c>
      <c r="BJ15" s="1">
        <v>59</v>
      </c>
      <c r="BK15" s="1">
        <v>1</v>
      </c>
      <c r="BL15" s="1">
        <v>10</v>
      </c>
      <c r="BM15" s="1">
        <v>10</v>
      </c>
      <c r="BN15" s="91"/>
      <c r="BO15" s="91"/>
      <c r="BP15" s="91"/>
      <c r="BR15" s="11">
        <v>47</v>
      </c>
      <c r="BS15" s="1"/>
      <c r="BT15" s="1"/>
      <c r="BU15" s="1"/>
      <c r="BV15" s="1"/>
      <c r="BW15" s="1">
        <v>1</v>
      </c>
      <c r="BX15" s="1"/>
      <c r="BY15" s="1"/>
      <c r="BZ15" s="1">
        <v>1</v>
      </c>
      <c r="CA15" s="1">
        <v>1</v>
      </c>
      <c r="CB15" s="1"/>
      <c r="CC15" s="1">
        <v>3</v>
      </c>
    </row>
    <row r="16" spans="1:87" x14ac:dyDescent="0.2">
      <c r="A16" s="1">
        <v>0</v>
      </c>
      <c r="B16" s="1">
        <v>18</v>
      </c>
      <c r="C16" s="1">
        <v>1</v>
      </c>
      <c r="D16" s="1">
        <v>8</v>
      </c>
      <c r="E16" s="1">
        <v>10</v>
      </c>
      <c r="G16" s="1" t="s">
        <v>25</v>
      </c>
      <c r="H16" s="1">
        <v>360</v>
      </c>
      <c r="I16" s="1">
        <v>21299</v>
      </c>
      <c r="J16" s="1">
        <v>375</v>
      </c>
      <c r="K16" s="1">
        <v>3550</v>
      </c>
      <c r="L16" s="1">
        <v>4150</v>
      </c>
      <c r="S16" s="18">
        <v>29</v>
      </c>
      <c r="T16" s="17">
        <v>12</v>
      </c>
      <c r="V16" s="11">
        <v>27</v>
      </c>
      <c r="W16" s="1"/>
      <c r="X16" s="1"/>
      <c r="Y16" s="1"/>
      <c r="Z16" s="1">
        <v>1</v>
      </c>
      <c r="AA16" s="1">
        <v>1</v>
      </c>
      <c r="AB16" s="1">
        <v>3</v>
      </c>
      <c r="AC16" s="1">
        <v>1</v>
      </c>
      <c r="AD16" s="1">
        <v>1</v>
      </c>
      <c r="AE16" s="1">
        <v>1</v>
      </c>
      <c r="AF16" s="1">
        <v>3</v>
      </c>
      <c r="AG16" s="1"/>
      <c r="AH16" s="1">
        <v>11</v>
      </c>
      <c r="AJ16" s="11">
        <v>27</v>
      </c>
      <c r="AK16" s="1"/>
      <c r="AL16" s="1">
        <v>1</v>
      </c>
      <c r="AM16" s="1">
        <v>1</v>
      </c>
      <c r="AN16" s="1"/>
      <c r="AO16" s="1">
        <v>1</v>
      </c>
      <c r="AP16" s="1">
        <v>2</v>
      </c>
      <c r="AQ16" s="1">
        <v>3</v>
      </c>
      <c r="AR16" s="1"/>
      <c r="AS16" s="1">
        <v>3</v>
      </c>
      <c r="AT16" s="1"/>
      <c r="AU16" s="1">
        <v>11</v>
      </c>
      <c r="AZ16" s="1">
        <v>1</v>
      </c>
      <c r="BA16" s="1">
        <v>35</v>
      </c>
      <c r="BB16" s="1">
        <v>1</v>
      </c>
      <c r="BC16" s="1">
        <v>8</v>
      </c>
      <c r="BD16" s="1">
        <v>10</v>
      </c>
      <c r="BF16" s="1">
        <f t="shared" si="0"/>
        <v>-2</v>
      </c>
      <c r="BH16" s="1" t="s">
        <v>25</v>
      </c>
      <c r="BI16" s="1">
        <v>146</v>
      </c>
      <c r="BJ16" s="1">
        <v>8932</v>
      </c>
      <c r="BK16" s="1">
        <v>157</v>
      </c>
      <c r="BL16" s="1">
        <v>1376</v>
      </c>
      <c r="BM16" s="1">
        <v>1644</v>
      </c>
      <c r="BN16" s="91"/>
      <c r="BO16" s="91"/>
      <c r="BP16" s="91"/>
      <c r="BR16" s="11">
        <v>48</v>
      </c>
      <c r="BS16" s="1"/>
      <c r="BT16" s="1"/>
      <c r="BU16" s="1">
        <v>2</v>
      </c>
      <c r="BV16" s="1">
        <v>1</v>
      </c>
      <c r="BW16" s="1">
        <v>1</v>
      </c>
      <c r="BX16" s="1"/>
      <c r="BY16" s="1"/>
      <c r="BZ16" s="1"/>
      <c r="CA16" s="1">
        <v>1</v>
      </c>
      <c r="CB16" s="1"/>
      <c r="CC16" s="1">
        <v>5</v>
      </c>
      <c r="CE16" s="8" t="s">
        <v>77</v>
      </c>
      <c r="CF16" s="8" t="s">
        <v>2</v>
      </c>
    </row>
    <row r="17" spans="1:87" x14ac:dyDescent="0.2">
      <c r="A17" s="1">
        <v>1</v>
      </c>
      <c r="B17" s="1">
        <v>19</v>
      </c>
      <c r="C17" s="1">
        <v>1</v>
      </c>
      <c r="D17" s="1">
        <v>10</v>
      </c>
      <c r="E17" s="1">
        <v>6</v>
      </c>
      <c r="G17" s="4" t="s">
        <v>26</v>
      </c>
      <c r="H17" s="4">
        <v>500</v>
      </c>
      <c r="I17" s="4">
        <v>500</v>
      </c>
      <c r="J17" s="4">
        <v>500</v>
      </c>
      <c r="K17" s="4">
        <v>500</v>
      </c>
      <c r="L17" s="4">
        <v>500</v>
      </c>
      <c r="S17" s="11">
        <v>30</v>
      </c>
      <c r="T17" s="1">
        <v>4</v>
      </c>
      <c r="V17" s="11">
        <v>28</v>
      </c>
      <c r="W17" s="1"/>
      <c r="X17" s="1"/>
      <c r="Y17" s="1"/>
      <c r="Z17" s="1"/>
      <c r="AA17" s="1">
        <v>2</v>
      </c>
      <c r="AB17" s="1">
        <v>1</v>
      </c>
      <c r="AC17" s="1">
        <v>2</v>
      </c>
      <c r="AD17" s="1"/>
      <c r="AE17" s="1">
        <v>3</v>
      </c>
      <c r="AF17" s="1">
        <v>2</v>
      </c>
      <c r="AG17" s="1"/>
      <c r="AH17" s="1">
        <v>10</v>
      </c>
      <c r="AJ17" s="11">
        <v>28</v>
      </c>
      <c r="AK17" s="1"/>
      <c r="AL17" s="1"/>
      <c r="AM17" s="1">
        <v>1</v>
      </c>
      <c r="AN17" s="1"/>
      <c r="AO17" s="1">
        <v>1</v>
      </c>
      <c r="AP17" s="1">
        <v>1</v>
      </c>
      <c r="AQ17" s="1">
        <v>3</v>
      </c>
      <c r="AR17" s="1">
        <v>2</v>
      </c>
      <c r="AS17" s="1">
        <v>2</v>
      </c>
      <c r="AT17" s="1"/>
      <c r="AU17" s="1">
        <v>10</v>
      </c>
      <c r="AZ17" s="1">
        <v>0</v>
      </c>
      <c r="BA17" s="1">
        <v>36</v>
      </c>
      <c r="BB17" s="1">
        <v>1</v>
      </c>
      <c r="BC17" s="1">
        <v>10</v>
      </c>
      <c r="BD17" s="1">
        <v>10</v>
      </c>
      <c r="BF17" s="1">
        <f t="shared" si="0"/>
        <v>0</v>
      </c>
      <c r="BH17" s="1" t="s">
        <v>26</v>
      </c>
      <c r="BI17" s="1">
        <v>195</v>
      </c>
      <c r="BJ17" s="1">
        <v>195</v>
      </c>
      <c r="BK17" s="1">
        <v>195</v>
      </c>
      <c r="BL17" s="1">
        <v>195</v>
      </c>
      <c r="BM17" s="1">
        <v>195</v>
      </c>
      <c r="BN17" s="91"/>
      <c r="BO17" s="91"/>
      <c r="BP17" s="91"/>
      <c r="BR17" s="11">
        <v>49</v>
      </c>
      <c r="BS17" s="1"/>
      <c r="BT17" s="1">
        <v>2</v>
      </c>
      <c r="BU17" s="1"/>
      <c r="BV17" s="1">
        <v>2</v>
      </c>
      <c r="BW17" s="1">
        <v>2</v>
      </c>
      <c r="BX17" s="1"/>
      <c r="BY17" s="1">
        <v>2</v>
      </c>
      <c r="BZ17" s="1">
        <v>1</v>
      </c>
      <c r="CA17" s="1">
        <v>2</v>
      </c>
      <c r="CB17" s="1"/>
      <c r="CC17" s="1">
        <v>11</v>
      </c>
      <c r="CE17" s="8" t="s">
        <v>4</v>
      </c>
      <c r="CF17">
        <v>0</v>
      </c>
      <c r="CG17">
        <v>1</v>
      </c>
      <c r="CH17" t="s">
        <v>67</v>
      </c>
      <c r="CI17" t="s">
        <v>68</v>
      </c>
    </row>
    <row r="18" spans="1:87" ht="17" thickBot="1" x14ac:dyDescent="0.25">
      <c r="A18" s="1">
        <v>1</v>
      </c>
      <c r="B18" s="1">
        <v>19</v>
      </c>
      <c r="C18" s="1">
        <v>1</v>
      </c>
      <c r="D18" s="1">
        <v>5</v>
      </c>
      <c r="E18" s="1">
        <v>4</v>
      </c>
      <c r="G18" s="5"/>
      <c r="H18" s="5"/>
      <c r="I18" s="5"/>
      <c r="J18" s="5"/>
      <c r="K18" s="5"/>
      <c r="L18" s="5"/>
      <c r="S18" s="11">
        <v>31</v>
      </c>
      <c r="T18" s="1">
        <v>10</v>
      </c>
      <c r="V18" s="11">
        <v>29</v>
      </c>
      <c r="W18" s="1"/>
      <c r="X18" s="1">
        <v>1</v>
      </c>
      <c r="Y18" s="1">
        <v>2</v>
      </c>
      <c r="Z18" s="1">
        <v>2</v>
      </c>
      <c r="AA18" s="1">
        <v>2</v>
      </c>
      <c r="AB18" s="1">
        <v>2</v>
      </c>
      <c r="AC18" s="1">
        <v>4</v>
      </c>
      <c r="AD18" s="1">
        <v>3</v>
      </c>
      <c r="AE18" s="1">
        <v>1</v>
      </c>
      <c r="AF18" s="1">
        <v>2</v>
      </c>
      <c r="AG18" s="1"/>
      <c r="AH18" s="1">
        <v>19</v>
      </c>
      <c r="AJ18" s="11">
        <v>29</v>
      </c>
      <c r="AK18" s="1"/>
      <c r="AL18" s="1"/>
      <c r="AM18" s="1"/>
      <c r="AN18" s="1">
        <v>1</v>
      </c>
      <c r="AO18" s="1">
        <v>2</v>
      </c>
      <c r="AP18" s="1">
        <v>2</v>
      </c>
      <c r="AQ18" s="1">
        <v>3</v>
      </c>
      <c r="AR18" s="1"/>
      <c r="AS18" s="1">
        <v>11</v>
      </c>
      <c r="AT18" s="1"/>
      <c r="AU18" s="1">
        <v>19</v>
      </c>
      <c r="AZ18" s="1">
        <v>1</v>
      </c>
      <c r="BA18" s="1">
        <v>36</v>
      </c>
      <c r="BB18" s="1">
        <v>1</v>
      </c>
      <c r="BC18" s="1">
        <v>4</v>
      </c>
      <c r="BD18" s="1">
        <v>10</v>
      </c>
      <c r="BF18" s="1">
        <f t="shared" si="0"/>
        <v>-6</v>
      </c>
      <c r="BR18" s="11">
        <v>50</v>
      </c>
      <c r="BS18" s="1"/>
      <c r="BT18" s="1"/>
      <c r="BU18" s="1">
        <v>2</v>
      </c>
      <c r="BV18" s="1">
        <v>1</v>
      </c>
      <c r="BW18" s="1">
        <v>2</v>
      </c>
      <c r="BX18" s="1">
        <v>1</v>
      </c>
      <c r="BY18" s="1">
        <v>1</v>
      </c>
      <c r="BZ18" s="1">
        <v>2</v>
      </c>
      <c r="CA18" s="1">
        <v>1</v>
      </c>
      <c r="CB18" s="1"/>
      <c r="CC18" s="1">
        <v>10</v>
      </c>
      <c r="CE18" s="11">
        <v>2</v>
      </c>
      <c r="CF18" s="1">
        <v>1</v>
      </c>
      <c r="CG18" s="1"/>
      <c r="CH18" s="1"/>
      <c r="CI18" s="1">
        <v>1</v>
      </c>
    </row>
    <row r="19" spans="1:87" ht="17" thickBot="1" x14ac:dyDescent="0.25">
      <c r="A19" s="1">
        <v>1</v>
      </c>
      <c r="B19" s="1">
        <v>19</v>
      </c>
      <c r="C19" s="1">
        <v>0</v>
      </c>
      <c r="D19" s="1">
        <v>6</v>
      </c>
      <c r="E19" s="1">
        <v>10</v>
      </c>
      <c r="G19" s="53" t="s">
        <v>72</v>
      </c>
      <c r="H19" s="54"/>
      <c r="I19" s="54"/>
      <c r="J19" s="54"/>
      <c r="K19" s="54"/>
      <c r="L19" s="55"/>
      <c r="M19" s="37" t="s">
        <v>73</v>
      </c>
      <c r="N19" s="38"/>
      <c r="S19" s="11">
        <v>32</v>
      </c>
      <c r="T19" s="1">
        <v>11</v>
      </c>
      <c r="V19" s="11">
        <v>30</v>
      </c>
      <c r="W19" s="1"/>
      <c r="X19" s="1"/>
      <c r="Y19" s="1"/>
      <c r="Z19" s="1"/>
      <c r="AA19" s="1">
        <v>1</v>
      </c>
      <c r="AB19" s="1">
        <v>1</v>
      </c>
      <c r="AC19" s="1"/>
      <c r="AD19" s="1">
        <v>4</v>
      </c>
      <c r="AE19" s="1"/>
      <c r="AF19" s="1">
        <v>2</v>
      </c>
      <c r="AG19" s="1"/>
      <c r="AH19" s="1">
        <v>8</v>
      </c>
      <c r="AJ19" s="11">
        <v>30</v>
      </c>
      <c r="AK19" s="1"/>
      <c r="AL19" s="1"/>
      <c r="AM19" s="1"/>
      <c r="AN19" s="1">
        <v>1</v>
      </c>
      <c r="AO19" s="1">
        <v>1</v>
      </c>
      <c r="AP19" s="1">
        <v>1</v>
      </c>
      <c r="AQ19" s="1"/>
      <c r="AR19" s="1">
        <v>2</v>
      </c>
      <c r="AS19" s="1">
        <v>3</v>
      </c>
      <c r="AT19" s="1"/>
      <c r="AU19" s="1">
        <v>8</v>
      </c>
      <c r="AZ19" s="1">
        <v>1</v>
      </c>
      <c r="BA19" s="1">
        <v>36</v>
      </c>
      <c r="BB19" s="1">
        <v>1</v>
      </c>
      <c r="BC19" s="1">
        <v>7</v>
      </c>
      <c r="BD19" s="1">
        <v>9</v>
      </c>
      <c r="BF19" s="1">
        <f t="shared" si="0"/>
        <v>-2</v>
      </c>
      <c r="BR19" s="11">
        <v>51</v>
      </c>
      <c r="BS19" s="1"/>
      <c r="BT19" s="1"/>
      <c r="BU19" s="1">
        <v>1</v>
      </c>
      <c r="BV19" s="1"/>
      <c r="BW19" s="1"/>
      <c r="BX19" s="1"/>
      <c r="BY19" s="1"/>
      <c r="BZ19" s="1"/>
      <c r="CA19" s="1">
        <v>1</v>
      </c>
      <c r="CB19" s="1"/>
      <c r="CC19" s="1">
        <v>2</v>
      </c>
      <c r="CE19" s="11">
        <v>3</v>
      </c>
      <c r="CF19" s="1"/>
      <c r="CG19" s="1">
        <v>2</v>
      </c>
      <c r="CH19" s="1"/>
      <c r="CI19" s="1">
        <v>2</v>
      </c>
    </row>
    <row r="20" spans="1:87" ht="22" thickBot="1" x14ac:dyDescent="0.3">
      <c r="A20" s="1">
        <v>1</v>
      </c>
      <c r="B20" s="1">
        <v>19</v>
      </c>
      <c r="C20" s="1">
        <v>0</v>
      </c>
      <c r="D20" s="1">
        <v>8</v>
      </c>
      <c r="E20" s="1">
        <v>8</v>
      </c>
      <c r="G20" s="56"/>
      <c r="H20" s="57"/>
      <c r="I20" s="57"/>
      <c r="J20" s="57"/>
      <c r="K20" s="57"/>
      <c r="L20" s="58"/>
      <c r="M20" s="39"/>
      <c r="N20" s="40"/>
      <c r="S20" s="11">
        <v>33</v>
      </c>
      <c r="T20" s="1">
        <v>8</v>
      </c>
      <c r="V20" s="11">
        <v>31</v>
      </c>
      <c r="W20" s="1">
        <v>1</v>
      </c>
      <c r="X20" s="1"/>
      <c r="Y20" s="1"/>
      <c r="Z20" s="1">
        <v>1</v>
      </c>
      <c r="AA20" s="1">
        <v>3</v>
      </c>
      <c r="AB20" s="1">
        <v>2</v>
      </c>
      <c r="AC20" s="1"/>
      <c r="AD20" s="1"/>
      <c r="AE20" s="1">
        <v>1</v>
      </c>
      <c r="AF20" s="1">
        <v>3</v>
      </c>
      <c r="AG20" s="1"/>
      <c r="AH20" s="1">
        <v>11</v>
      </c>
      <c r="AJ20" s="11">
        <v>31</v>
      </c>
      <c r="AK20" s="1"/>
      <c r="AL20" s="1"/>
      <c r="AM20" s="1">
        <v>1</v>
      </c>
      <c r="AN20" s="1">
        <v>1</v>
      </c>
      <c r="AO20" s="1">
        <v>1</v>
      </c>
      <c r="AP20" s="1">
        <v>2</v>
      </c>
      <c r="AQ20" s="1">
        <v>2</v>
      </c>
      <c r="AR20" s="1">
        <v>2</v>
      </c>
      <c r="AS20" s="1">
        <v>2</v>
      </c>
      <c r="AT20" s="1"/>
      <c r="AU20" s="1">
        <v>11</v>
      </c>
      <c r="AZ20" s="1">
        <v>1</v>
      </c>
      <c r="BA20" s="1">
        <v>36</v>
      </c>
      <c r="BB20" s="1">
        <v>1</v>
      </c>
      <c r="BC20" s="1">
        <v>10</v>
      </c>
      <c r="BD20" s="1">
        <v>6</v>
      </c>
      <c r="BF20" s="1">
        <f t="shared" si="0"/>
        <v>4</v>
      </c>
      <c r="BI20" s="13" t="s">
        <v>2</v>
      </c>
      <c r="BN20" s="37" t="s">
        <v>73</v>
      </c>
      <c r="BO20" s="38"/>
      <c r="BR20" s="11">
        <v>52</v>
      </c>
      <c r="BS20" s="1"/>
      <c r="BT20" s="1"/>
      <c r="BU20" s="1"/>
      <c r="BV20" s="1">
        <v>2</v>
      </c>
      <c r="BW20" s="1">
        <v>4</v>
      </c>
      <c r="BX20" s="1">
        <v>1</v>
      </c>
      <c r="BY20" s="1"/>
      <c r="BZ20" s="1"/>
      <c r="CA20" s="1">
        <v>1</v>
      </c>
      <c r="CB20" s="1"/>
      <c r="CC20" s="1">
        <v>8</v>
      </c>
      <c r="CE20" s="11">
        <v>4</v>
      </c>
      <c r="CF20" s="1"/>
      <c r="CG20" s="1">
        <v>6</v>
      </c>
      <c r="CH20" s="1"/>
      <c r="CI20" s="1">
        <v>6</v>
      </c>
    </row>
    <row r="21" spans="1:87" ht="16" customHeight="1" thickBot="1" x14ac:dyDescent="0.25">
      <c r="A21" s="1">
        <v>1</v>
      </c>
      <c r="B21" s="1">
        <v>19</v>
      </c>
      <c r="C21" s="1">
        <v>1</v>
      </c>
      <c r="D21" s="1">
        <v>8</v>
      </c>
      <c r="E21" s="1">
        <v>5</v>
      </c>
      <c r="G21" s="15"/>
      <c r="H21" s="14" t="s">
        <v>0</v>
      </c>
      <c r="I21" s="14" t="s">
        <v>1</v>
      </c>
      <c r="J21" s="14" t="s">
        <v>2</v>
      </c>
      <c r="K21" s="14" t="s">
        <v>3</v>
      </c>
      <c r="L21" s="16" t="s">
        <v>4</v>
      </c>
      <c r="M21" s="64" t="s">
        <v>107</v>
      </c>
      <c r="N21" s="65"/>
      <c r="S21" s="11">
        <v>34</v>
      </c>
      <c r="T21" s="1">
        <v>9</v>
      </c>
      <c r="V21" s="11">
        <v>32</v>
      </c>
      <c r="W21" s="1"/>
      <c r="X21" s="1"/>
      <c r="Y21" s="1"/>
      <c r="Z21" s="1">
        <v>2</v>
      </c>
      <c r="AA21" s="1">
        <v>3</v>
      </c>
      <c r="AB21" s="1">
        <v>2</v>
      </c>
      <c r="AC21" s="1">
        <v>2</v>
      </c>
      <c r="AD21" s="1">
        <v>2</v>
      </c>
      <c r="AE21" s="1"/>
      <c r="AF21" s="1">
        <v>3</v>
      </c>
      <c r="AG21" s="1"/>
      <c r="AH21" s="1">
        <v>14</v>
      </c>
      <c r="AJ21" s="11">
        <v>32</v>
      </c>
      <c r="AK21" s="1"/>
      <c r="AL21" s="1"/>
      <c r="AM21" s="1"/>
      <c r="AN21" s="1">
        <v>1</v>
      </c>
      <c r="AO21" s="1">
        <v>1</v>
      </c>
      <c r="AP21" s="1">
        <v>2</v>
      </c>
      <c r="AQ21" s="1">
        <v>1</v>
      </c>
      <c r="AR21" s="1">
        <v>2</v>
      </c>
      <c r="AS21" s="1">
        <v>7</v>
      </c>
      <c r="AT21" s="1"/>
      <c r="AU21" s="1">
        <v>14</v>
      </c>
      <c r="AZ21" s="1">
        <v>1</v>
      </c>
      <c r="BA21" s="1">
        <v>36</v>
      </c>
      <c r="BB21" s="1">
        <v>1</v>
      </c>
      <c r="BC21" s="1">
        <v>8</v>
      </c>
      <c r="BD21" s="1">
        <v>10</v>
      </c>
      <c r="BF21" s="1">
        <f t="shared" si="0"/>
        <v>-2</v>
      </c>
      <c r="BH21" t="s">
        <v>66</v>
      </c>
      <c r="BI21">
        <v>38</v>
      </c>
      <c r="BN21" s="39"/>
      <c r="BO21" s="40"/>
      <c r="BR21" s="11">
        <v>53</v>
      </c>
      <c r="BS21" s="1"/>
      <c r="BT21" s="1">
        <v>1</v>
      </c>
      <c r="BU21" s="1">
        <v>1</v>
      </c>
      <c r="BV21" s="1">
        <v>1</v>
      </c>
      <c r="BW21" s="1">
        <v>2</v>
      </c>
      <c r="BX21" s="1">
        <v>1</v>
      </c>
      <c r="BY21" s="1">
        <v>3</v>
      </c>
      <c r="BZ21" s="1"/>
      <c r="CA21" s="1"/>
      <c r="CB21" s="1"/>
      <c r="CC21" s="1">
        <v>9</v>
      </c>
      <c r="CE21" s="11">
        <v>5</v>
      </c>
      <c r="CF21" s="1">
        <v>1</v>
      </c>
      <c r="CG21" s="1">
        <v>4</v>
      </c>
      <c r="CH21" s="1"/>
      <c r="CI21" s="1">
        <v>5</v>
      </c>
    </row>
    <row r="22" spans="1:87" x14ac:dyDescent="0.2">
      <c r="A22" s="1">
        <v>0</v>
      </c>
      <c r="B22" s="1">
        <v>20</v>
      </c>
      <c r="C22" s="1">
        <v>0</v>
      </c>
      <c r="D22" s="1">
        <v>8</v>
      </c>
      <c r="E22" s="1">
        <v>6</v>
      </c>
      <c r="G22" s="1" t="s">
        <v>0</v>
      </c>
      <c r="H22">
        <v>1</v>
      </c>
      <c r="M22" s="66"/>
      <c r="N22" s="67"/>
      <c r="S22" s="18">
        <v>35</v>
      </c>
      <c r="T22" s="17">
        <v>14</v>
      </c>
      <c r="V22" s="11">
        <v>33</v>
      </c>
      <c r="W22" s="1"/>
      <c r="X22" s="1"/>
      <c r="Y22" s="1"/>
      <c r="Z22" s="1"/>
      <c r="AA22" s="1"/>
      <c r="AB22" s="1">
        <v>2</v>
      </c>
      <c r="AC22" s="1">
        <v>3</v>
      </c>
      <c r="AD22" s="1">
        <v>1</v>
      </c>
      <c r="AE22" s="1">
        <v>3</v>
      </c>
      <c r="AF22" s="1">
        <v>2</v>
      </c>
      <c r="AG22" s="1"/>
      <c r="AH22" s="1">
        <v>11</v>
      </c>
      <c r="AJ22" s="11">
        <v>33</v>
      </c>
      <c r="AK22" s="1"/>
      <c r="AL22" s="1"/>
      <c r="AM22" s="1"/>
      <c r="AN22" s="1">
        <v>2</v>
      </c>
      <c r="AO22" s="1">
        <v>1</v>
      </c>
      <c r="AP22" s="1">
        <v>3</v>
      </c>
      <c r="AQ22" s="1"/>
      <c r="AR22" s="1"/>
      <c r="AS22" s="1">
        <v>5</v>
      </c>
      <c r="AT22" s="1"/>
      <c r="AU22" s="1">
        <v>11</v>
      </c>
      <c r="AZ22" s="1">
        <v>1</v>
      </c>
      <c r="BA22" s="1">
        <v>36</v>
      </c>
      <c r="BB22" s="1">
        <v>0</v>
      </c>
      <c r="BC22" s="1">
        <v>5</v>
      </c>
      <c r="BD22" s="1">
        <v>8</v>
      </c>
      <c r="BF22" s="1">
        <f t="shared" si="0"/>
        <v>-3</v>
      </c>
      <c r="BH22" t="s">
        <v>65</v>
      </c>
      <c r="BI22">
        <v>157</v>
      </c>
      <c r="BN22" s="64" t="s">
        <v>112</v>
      </c>
      <c r="BO22" s="65"/>
      <c r="BR22" s="11">
        <v>54</v>
      </c>
      <c r="BS22" s="1"/>
      <c r="BT22" s="1"/>
      <c r="BU22" s="1">
        <v>1</v>
      </c>
      <c r="BV22" s="1"/>
      <c r="BW22" s="1">
        <v>3</v>
      </c>
      <c r="BX22" s="1"/>
      <c r="BY22" s="1"/>
      <c r="BZ22" s="1"/>
      <c r="CA22" s="1">
        <v>1</v>
      </c>
      <c r="CB22" s="1"/>
      <c r="CC22" s="1">
        <v>5</v>
      </c>
      <c r="CE22" s="11">
        <v>6</v>
      </c>
      <c r="CF22" s="1">
        <v>3</v>
      </c>
      <c r="CG22" s="1">
        <v>15</v>
      </c>
      <c r="CH22" s="1"/>
      <c r="CI22" s="1">
        <v>18</v>
      </c>
    </row>
    <row r="23" spans="1:87" x14ac:dyDescent="0.2">
      <c r="A23" s="1">
        <v>0</v>
      </c>
      <c r="B23" s="1">
        <v>20</v>
      </c>
      <c r="C23" s="1">
        <v>0</v>
      </c>
      <c r="D23" s="1">
        <v>10</v>
      </c>
      <c r="E23" s="1">
        <v>7</v>
      </c>
      <c r="G23" s="1" t="s">
        <v>1</v>
      </c>
      <c r="H23">
        <v>2.2703989321171809E-2</v>
      </c>
      <c r="I23">
        <v>1</v>
      </c>
      <c r="M23" s="66"/>
      <c r="N23" s="67"/>
      <c r="S23" s="11">
        <v>36</v>
      </c>
      <c r="T23" s="1">
        <v>7</v>
      </c>
      <c r="V23" s="11">
        <v>34</v>
      </c>
      <c r="W23" s="1"/>
      <c r="X23" s="1"/>
      <c r="Y23" s="1">
        <v>2</v>
      </c>
      <c r="Z23" s="1"/>
      <c r="AA23" s="1">
        <v>2</v>
      </c>
      <c r="AB23" s="1">
        <v>3</v>
      </c>
      <c r="AC23" s="1"/>
      <c r="AD23" s="1">
        <v>1</v>
      </c>
      <c r="AE23" s="1"/>
      <c r="AF23" s="1">
        <v>4</v>
      </c>
      <c r="AG23" s="1"/>
      <c r="AH23" s="1">
        <v>12</v>
      </c>
      <c r="AJ23" s="11">
        <v>34</v>
      </c>
      <c r="AK23" s="1"/>
      <c r="AL23" s="1"/>
      <c r="AM23" s="1"/>
      <c r="AN23" s="1"/>
      <c r="AO23" s="1"/>
      <c r="AP23" s="1">
        <v>1</v>
      </c>
      <c r="AQ23" s="1">
        <v>5</v>
      </c>
      <c r="AR23" s="1">
        <v>3</v>
      </c>
      <c r="AS23" s="1">
        <v>3</v>
      </c>
      <c r="AT23" s="1"/>
      <c r="AU23" s="1">
        <v>12</v>
      </c>
      <c r="AZ23" s="1">
        <v>1</v>
      </c>
      <c r="BA23" s="1">
        <v>36</v>
      </c>
      <c r="BB23" s="1">
        <v>0</v>
      </c>
      <c r="BC23" s="1">
        <v>9</v>
      </c>
      <c r="BD23" s="1">
        <v>10</v>
      </c>
      <c r="BF23" s="1">
        <f t="shared" si="0"/>
        <v>-1</v>
      </c>
      <c r="BN23" s="66"/>
      <c r="BO23" s="67"/>
      <c r="BR23" s="11">
        <v>55</v>
      </c>
      <c r="BS23" s="1"/>
      <c r="BT23" s="1"/>
      <c r="BU23" s="1"/>
      <c r="BV23" s="1">
        <v>3</v>
      </c>
      <c r="BW23" s="1"/>
      <c r="BX23" s="1">
        <v>1</v>
      </c>
      <c r="BY23" s="1">
        <v>1</v>
      </c>
      <c r="BZ23" s="1"/>
      <c r="CA23" s="1">
        <v>1</v>
      </c>
      <c r="CB23" s="1"/>
      <c r="CC23" s="1">
        <v>6</v>
      </c>
      <c r="CE23" s="11">
        <v>7</v>
      </c>
      <c r="CF23" s="1">
        <v>5</v>
      </c>
      <c r="CG23" s="1">
        <v>14</v>
      </c>
      <c r="CH23" s="1"/>
      <c r="CI23" s="1">
        <v>19</v>
      </c>
    </row>
    <row r="24" spans="1:87" x14ac:dyDescent="0.2">
      <c r="A24" s="1">
        <v>1</v>
      </c>
      <c r="B24" s="1">
        <v>20</v>
      </c>
      <c r="C24" s="1">
        <v>0</v>
      </c>
      <c r="D24" s="1">
        <v>8</v>
      </c>
      <c r="E24" s="1">
        <v>7</v>
      </c>
      <c r="G24" s="1" t="s">
        <v>2</v>
      </c>
      <c r="H24">
        <v>-3.0860669992418321E-2</v>
      </c>
      <c r="I24">
        <v>7.1830958998163788E-2</v>
      </c>
      <c r="J24">
        <v>1</v>
      </c>
      <c r="M24" s="66"/>
      <c r="N24" s="67"/>
      <c r="S24" s="11">
        <v>37</v>
      </c>
      <c r="T24" s="1">
        <v>5</v>
      </c>
      <c r="V24" s="18">
        <v>35</v>
      </c>
      <c r="W24" s="17"/>
      <c r="X24" s="17"/>
      <c r="Y24" s="17"/>
      <c r="Z24" s="17"/>
      <c r="AA24" s="17">
        <v>3</v>
      </c>
      <c r="AB24" s="17">
        <v>3</v>
      </c>
      <c r="AC24" s="17">
        <v>1</v>
      </c>
      <c r="AD24" s="17">
        <v>3</v>
      </c>
      <c r="AE24" s="17">
        <v>2</v>
      </c>
      <c r="AF24" s="17">
        <v>3</v>
      </c>
      <c r="AG24" s="17"/>
      <c r="AH24" s="17">
        <v>15</v>
      </c>
      <c r="AJ24" s="18">
        <v>35</v>
      </c>
      <c r="AK24" s="17"/>
      <c r="AL24" s="17"/>
      <c r="AM24" s="17"/>
      <c r="AN24" s="17"/>
      <c r="AO24" s="17">
        <v>1</v>
      </c>
      <c r="AP24" s="17"/>
      <c r="AQ24" s="17">
        <v>5</v>
      </c>
      <c r="AR24" s="17">
        <v>4</v>
      </c>
      <c r="AS24" s="17">
        <v>5</v>
      </c>
      <c r="AT24" s="17"/>
      <c r="AU24" s="17">
        <v>15</v>
      </c>
      <c r="AZ24" s="1">
        <v>1</v>
      </c>
      <c r="BA24" s="1">
        <v>36</v>
      </c>
      <c r="BB24" s="1">
        <v>1</v>
      </c>
      <c r="BC24" s="1">
        <v>4</v>
      </c>
      <c r="BD24" s="1">
        <v>7</v>
      </c>
      <c r="BF24" s="1">
        <f t="shared" si="0"/>
        <v>-3</v>
      </c>
      <c r="BN24" s="66"/>
      <c r="BO24" s="67"/>
      <c r="BR24" s="11">
        <v>56</v>
      </c>
      <c r="BS24" s="1">
        <v>1</v>
      </c>
      <c r="BT24" s="1"/>
      <c r="BU24" s="1">
        <v>2</v>
      </c>
      <c r="BV24" s="1"/>
      <c r="BW24" s="1">
        <v>3</v>
      </c>
      <c r="BX24" s="1"/>
      <c r="BY24" s="1">
        <v>1</v>
      </c>
      <c r="BZ24" s="1"/>
      <c r="CA24" s="1">
        <v>1</v>
      </c>
      <c r="CB24" s="1"/>
      <c r="CC24" s="1">
        <v>8</v>
      </c>
      <c r="CE24" s="11">
        <v>8</v>
      </c>
      <c r="CF24" s="1">
        <v>6</v>
      </c>
      <c r="CG24" s="1">
        <v>24</v>
      </c>
      <c r="CH24" s="1"/>
      <c r="CI24" s="1">
        <v>30</v>
      </c>
    </row>
    <row r="25" spans="1:87" x14ac:dyDescent="0.2">
      <c r="A25" s="1">
        <v>1</v>
      </c>
      <c r="B25" s="1">
        <v>20</v>
      </c>
      <c r="C25" s="1">
        <v>1</v>
      </c>
      <c r="D25" s="1">
        <v>10</v>
      </c>
      <c r="E25" s="1">
        <v>10</v>
      </c>
      <c r="G25" s="1" t="s">
        <v>3</v>
      </c>
      <c r="H25">
        <v>3.3107523783380791E-2</v>
      </c>
      <c r="I25">
        <v>1.1664669325993709E-3</v>
      </c>
      <c r="J25">
        <v>-4.1839448977259913E-2</v>
      </c>
      <c r="K25">
        <v>1</v>
      </c>
      <c r="M25" s="66"/>
      <c r="N25" s="67"/>
      <c r="S25" s="11">
        <v>38</v>
      </c>
      <c r="T25" s="1">
        <v>4</v>
      </c>
      <c r="V25" s="18">
        <v>36</v>
      </c>
      <c r="W25" s="17"/>
      <c r="X25" s="17"/>
      <c r="Y25" s="17"/>
      <c r="Z25" s="17">
        <v>3</v>
      </c>
      <c r="AA25" s="17">
        <v>1</v>
      </c>
      <c r="AB25" s="17">
        <v>1</v>
      </c>
      <c r="AC25" s="17">
        <v>2</v>
      </c>
      <c r="AD25" s="17">
        <v>1</v>
      </c>
      <c r="AE25" s="17">
        <v>1</v>
      </c>
      <c r="AF25" s="17">
        <v>2</v>
      </c>
      <c r="AG25" s="17"/>
      <c r="AH25" s="17">
        <v>11</v>
      </c>
      <c r="AJ25" s="18">
        <v>36</v>
      </c>
      <c r="AK25" s="17"/>
      <c r="AL25" s="17"/>
      <c r="AM25" s="17"/>
      <c r="AN25" s="17"/>
      <c r="AO25" s="17">
        <v>1</v>
      </c>
      <c r="AP25" s="17">
        <v>2</v>
      </c>
      <c r="AQ25" s="17">
        <v>2</v>
      </c>
      <c r="AR25" s="17">
        <v>1</v>
      </c>
      <c r="AS25" s="17">
        <v>5</v>
      </c>
      <c r="AT25" s="17"/>
      <c r="AU25" s="17">
        <v>11</v>
      </c>
      <c r="AZ25" s="1">
        <v>1</v>
      </c>
      <c r="BA25" s="1">
        <v>36</v>
      </c>
      <c r="BB25" s="1">
        <v>0</v>
      </c>
      <c r="BC25" s="1">
        <v>6</v>
      </c>
      <c r="BD25" s="1">
        <v>8</v>
      </c>
      <c r="BF25" s="1">
        <f t="shared" si="0"/>
        <v>-2</v>
      </c>
      <c r="BN25" s="66"/>
      <c r="BO25" s="67"/>
      <c r="BR25" s="11">
        <v>57</v>
      </c>
      <c r="BS25" s="1"/>
      <c r="BT25" s="1">
        <v>1</v>
      </c>
      <c r="BU25" s="1"/>
      <c r="BV25" s="1">
        <v>1</v>
      </c>
      <c r="BW25" s="1"/>
      <c r="BX25" s="1"/>
      <c r="BY25" s="1">
        <v>2</v>
      </c>
      <c r="BZ25" s="1"/>
      <c r="CA25" s="1">
        <v>3</v>
      </c>
      <c r="CB25" s="1"/>
      <c r="CC25" s="1">
        <v>7</v>
      </c>
      <c r="CE25" s="11">
        <v>9</v>
      </c>
      <c r="CF25" s="1">
        <v>8</v>
      </c>
      <c r="CG25" s="1">
        <v>26</v>
      </c>
      <c r="CH25" s="1"/>
      <c r="CI25" s="1">
        <v>34</v>
      </c>
    </row>
    <row r="26" spans="1:87" ht="17" thickBot="1" x14ac:dyDescent="0.25">
      <c r="A26" s="1">
        <v>0</v>
      </c>
      <c r="B26" s="1">
        <v>20</v>
      </c>
      <c r="C26" s="1">
        <v>1</v>
      </c>
      <c r="D26" s="1">
        <v>6</v>
      </c>
      <c r="E26" s="1">
        <v>10</v>
      </c>
      <c r="G26" s="1" t="s">
        <v>4</v>
      </c>
      <c r="H26" s="2">
        <v>2.8929053152975899E-2</v>
      </c>
      <c r="I26" s="2">
        <v>3.9620006803194198E-2</v>
      </c>
      <c r="J26" s="2">
        <v>-4.1245972269677106E-2</v>
      </c>
      <c r="K26" s="2">
        <v>-3.8717824570713391E-2</v>
      </c>
      <c r="L26" s="2">
        <v>1</v>
      </c>
      <c r="M26" s="66"/>
      <c r="N26" s="67"/>
      <c r="S26" s="11">
        <v>39</v>
      </c>
      <c r="T26" s="1">
        <v>8</v>
      </c>
      <c r="V26" s="18">
        <v>37</v>
      </c>
      <c r="W26" s="17"/>
      <c r="X26" s="17"/>
      <c r="Y26" s="17"/>
      <c r="Z26" s="17"/>
      <c r="AA26" s="17"/>
      <c r="AB26" s="17"/>
      <c r="AC26" s="17">
        <v>1</v>
      </c>
      <c r="AD26" s="17">
        <v>1</v>
      </c>
      <c r="AE26" s="17">
        <v>1</v>
      </c>
      <c r="AF26" s="17">
        <v>2</v>
      </c>
      <c r="AG26" s="17"/>
      <c r="AH26" s="17">
        <v>5</v>
      </c>
      <c r="AJ26" s="18">
        <v>37</v>
      </c>
      <c r="AK26" s="17"/>
      <c r="AL26" s="17"/>
      <c r="AM26" s="17"/>
      <c r="AN26" s="17"/>
      <c r="AO26" s="17"/>
      <c r="AP26" s="17">
        <v>1</v>
      </c>
      <c r="AQ26" s="17"/>
      <c r="AR26" s="17">
        <v>2</v>
      </c>
      <c r="AS26" s="17">
        <v>2</v>
      </c>
      <c r="AT26" s="17"/>
      <c r="AU26" s="17">
        <v>5</v>
      </c>
      <c r="AZ26" s="1">
        <v>1</v>
      </c>
      <c r="BA26" s="1">
        <v>36</v>
      </c>
      <c r="BB26" s="1">
        <v>1</v>
      </c>
      <c r="BC26" s="1">
        <v>7</v>
      </c>
      <c r="BD26" s="1">
        <v>10</v>
      </c>
      <c r="BF26" s="1">
        <f t="shared" si="0"/>
        <v>-3</v>
      </c>
      <c r="BN26" s="66"/>
      <c r="BO26" s="67"/>
      <c r="BR26" s="11">
        <v>58</v>
      </c>
      <c r="BS26" s="1"/>
      <c r="BT26" s="1"/>
      <c r="BU26" s="1"/>
      <c r="BV26" s="1"/>
      <c r="BW26" s="1">
        <v>2</v>
      </c>
      <c r="BX26" s="1">
        <v>1</v>
      </c>
      <c r="BY26" s="1">
        <v>3</v>
      </c>
      <c r="BZ26" s="1"/>
      <c r="CA26" s="1"/>
      <c r="CB26" s="1"/>
      <c r="CC26" s="1">
        <v>6</v>
      </c>
      <c r="CE26" s="11">
        <v>10</v>
      </c>
      <c r="CF26" s="1">
        <v>14</v>
      </c>
      <c r="CG26" s="1">
        <v>66</v>
      </c>
      <c r="CH26" s="1"/>
      <c r="CI26" s="1">
        <v>80</v>
      </c>
    </row>
    <row r="27" spans="1:87" ht="17" thickBot="1" x14ac:dyDescent="0.25">
      <c r="A27" s="1">
        <v>0</v>
      </c>
      <c r="B27" s="1">
        <v>20</v>
      </c>
      <c r="C27" s="1">
        <v>1</v>
      </c>
      <c r="D27" s="1">
        <v>8</v>
      </c>
      <c r="E27" s="1">
        <v>9</v>
      </c>
      <c r="M27" s="66"/>
      <c r="N27" s="67"/>
      <c r="S27" s="18">
        <v>40</v>
      </c>
      <c r="T27" s="17">
        <v>14</v>
      </c>
      <c r="V27" s="18">
        <v>38</v>
      </c>
      <c r="W27" s="17"/>
      <c r="X27" s="17"/>
      <c r="Y27" s="17"/>
      <c r="Z27" s="17">
        <v>1</v>
      </c>
      <c r="AA27" s="17"/>
      <c r="AB27" s="17"/>
      <c r="AC27" s="17">
        <v>2</v>
      </c>
      <c r="AD27" s="17"/>
      <c r="AE27" s="17">
        <v>1</v>
      </c>
      <c r="AF27" s="17">
        <v>1</v>
      </c>
      <c r="AG27" s="17"/>
      <c r="AH27" s="17">
        <v>5</v>
      </c>
      <c r="AJ27" s="18">
        <v>38</v>
      </c>
      <c r="AK27" s="17"/>
      <c r="AL27" s="17"/>
      <c r="AM27" s="17"/>
      <c r="AN27" s="17"/>
      <c r="AO27" s="17">
        <v>1</v>
      </c>
      <c r="AP27" s="17"/>
      <c r="AQ27" s="17"/>
      <c r="AR27" s="17">
        <v>1</v>
      </c>
      <c r="AS27" s="17">
        <v>3</v>
      </c>
      <c r="AT27" s="17"/>
      <c r="AU27" s="17">
        <v>5</v>
      </c>
      <c r="AZ27" s="1">
        <v>1</v>
      </c>
      <c r="BA27" s="1">
        <v>36</v>
      </c>
      <c r="BB27" s="1">
        <v>0</v>
      </c>
      <c r="BC27" s="1">
        <v>4</v>
      </c>
      <c r="BD27" s="1">
        <v>7</v>
      </c>
      <c r="BF27" s="1">
        <f t="shared" si="0"/>
        <v>-3</v>
      </c>
      <c r="BN27" s="68"/>
      <c r="BO27" s="69"/>
      <c r="BR27" s="11">
        <v>59</v>
      </c>
      <c r="BS27" s="1"/>
      <c r="BT27" s="1"/>
      <c r="BU27" s="1">
        <v>1</v>
      </c>
      <c r="BV27" s="1"/>
      <c r="BW27" s="1"/>
      <c r="BX27" s="1">
        <v>1</v>
      </c>
      <c r="BY27" s="1"/>
      <c r="BZ27" s="1">
        <v>1</v>
      </c>
      <c r="CA27" s="1">
        <v>3</v>
      </c>
      <c r="CB27" s="1"/>
      <c r="CC27" s="1">
        <v>6</v>
      </c>
      <c r="CE27" s="11" t="s">
        <v>67</v>
      </c>
      <c r="CF27" s="1"/>
      <c r="CG27" s="1"/>
      <c r="CH27" s="1"/>
      <c r="CI27" s="1"/>
    </row>
    <row r="28" spans="1:87" x14ac:dyDescent="0.2">
      <c r="A28" s="1">
        <v>1</v>
      </c>
      <c r="B28" s="1">
        <v>21</v>
      </c>
      <c r="C28" s="1">
        <v>1</v>
      </c>
      <c r="D28" s="1">
        <v>7</v>
      </c>
      <c r="E28" s="1">
        <v>10</v>
      </c>
      <c r="M28" s="66"/>
      <c r="N28" s="67"/>
      <c r="S28" s="11">
        <v>41</v>
      </c>
      <c r="T28" s="1">
        <v>3</v>
      </c>
      <c r="V28" s="18">
        <v>39</v>
      </c>
      <c r="W28" s="17"/>
      <c r="X28" s="17"/>
      <c r="Y28" s="17">
        <v>1</v>
      </c>
      <c r="Z28" s="17"/>
      <c r="AA28" s="17">
        <v>2</v>
      </c>
      <c r="AB28" s="17">
        <v>2</v>
      </c>
      <c r="AC28" s="17">
        <v>1</v>
      </c>
      <c r="AD28" s="17">
        <v>1</v>
      </c>
      <c r="AE28" s="17">
        <v>1</v>
      </c>
      <c r="AF28" s="17">
        <v>2</v>
      </c>
      <c r="AG28" s="17"/>
      <c r="AH28" s="17">
        <v>10</v>
      </c>
      <c r="AJ28" s="18">
        <v>39</v>
      </c>
      <c r="AK28" s="17"/>
      <c r="AL28" s="17"/>
      <c r="AM28" s="17"/>
      <c r="AN28" s="17"/>
      <c r="AO28" s="17">
        <v>3</v>
      </c>
      <c r="AP28" s="17"/>
      <c r="AQ28" s="17">
        <v>2</v>
      </c>
      <c r="AR28" s="17">
        <v>1</v>
      </c>
      <c r="AS28" s="17">
        <v>4</v>
      </c>
      <c r="AT28" s="17"/>
      <c r="AU28" s="17">
        <v>10</v>
      </c>
      <c r="AZ28" s="1">
        <v>1</v>
      </c>
      <c r="BA28" s="1">
        <v>37</v>
      </c>
      <c r="BB28" s="1">
        <v>1</v>
      </c>
      <c r="BC28" s="1">
        <v>7</v>
      </c>
      <c r="BD28" s="1">
        <v>9</v>
      </c>
      <c r="BF28" s="1">
        <f t="shared" si="0"/>
        <v>-2</v>
      </c>
      <c r="BR28" s="11" t="s">
        <v>67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E28" s="9" t="s">
        <v>68</v>
      </c>
      <c r="CF28">
        <v>38</v>
      </c>
      <c r="CG28">
        <v>157</v>
      </c>
      <c r="CI28">
        <v>195</v>
      </c>
    </row>
    <row r="29" spans="1:87" ht="17" thickBot="1" x14ac:dyDescent="0.25">
      <c r="A29" s="1">
        <v>1</v>
      </c>
      <c r="B29" s="1">
        <v>21</v>
      </c>
      <c r="C29" s="1">
        <v>1</v>
      </c>
      <c r="D29" s="1">
        <v>7</v>
      </c>
      <c r="E29" s="1">
        <v>10</v>
      </c>
      <c r="G29" t="s">
        <v>58</v>
      </c>
      <c r="H29" t="s">
        <v>59</v>
      </c>
      <c r="I29" t="s">
        <v>61</v>
      </c>
      <c r="J29" t="s">
        <v>64</v>
      </c>
      <c r="M29" s="68"/>
      <c r="N29" s="69"/>
      <c r="S29" s="11">
        <v>42</v>
      </c>
      <c r="T29" s="1">
        <v>8</v>
      </c>
      <c r="V29" s="18">
        <v>40</v>
      </c>
      <c r="W29" s="17"/>
      <c r="X29" s="17"/>
      <c r="Y29" s="17"/>
      <c r="Z29" s="17">
        <v>1</v>
      </c>
      <c r="AA29" s="17">
        <v>3</v>
      </c>
      <c r="AB29" s="17">
        <v>3</v>
      </c>
      <c r="AC29" s="17">
        <v>1</v>
      </c>
      <c r="AD29" s="17">
        <v>2</v>
      </c>
      <c r="AE29" s="17">
        <v>2</v>
      </c>
      <c r="AF29" s="17">
        <v>4</v>
      </c>
      <c r="AG29" s="17"/>
      <c r="AH29" s="17">
        <v>16</v>
      </c>
      <c r="AJ29" s="18">
        <v>40</v>
      </c>
      <c r="AK29" s="17"/>
      <c r="AL29" s="17"/>
      <c r="AM29" s="17">
        <v>1</v>
      </c>
      <c r="AN29" s="17">
        <v>1</v>
      </c>
      <c r="AO29" s="17">
        <v>1</v>
      </c>
      <c r="AP29" s="17"/>
      <c r="AQ29" s="17">
        <v>1</v>
      </c>
      <c r="AR29" s="17">
        <v>4</v>
      </c>
      <c r="AS29" s="17">
        <v>8</v>
      </c>
      <c r="AT29" s="17"/>
      <c r="AU29" s="17">
        <v>16</v>
      </c>
      <c r="AZ29" s="1">
        <v>0</v>
      </c>
      <c r="BA29" s="1">
        <v>37</v>
      </c>
      <c r="BB29" s="1">
        <v>1</v>
      </c>
      <c r="BC29" s="1">
        <v>9</v>
      </c>
      <c r="BD29" s="1">
        <v>10</v>
      </c>
      <c r="BF29" s="1">
        <f t="shared" si="0"/>
        <v>-1</v>
      </c>
      <c r="BR29" s="11" t="s">
        <v>68</v>
      </c>
      <c r="BS29" s="1">
        <v>1</v>
      </c>
      <c r="BT29" s="1">
        <v>7</v>
      </c>
      <c r="BU29" s="1">
        <v>21</v>
      </c>
      <c r="BV29" s="1">
        <v>25</v>
      </c>
      <c r="BW29" s="1">
        <v>33</v>
      </c>
      <c r="BX29" s="1">
        <v>22</v>
      </c>
      <c r="BY29" s="1">
        <v>24</v>
      </c>
      <c r="BZ29" s="1">
        <v>20</v>
      </c>
      <c r="CA29" s="1">
        <v>42</v>
      </c>
      <c r="CB29" s="1"/>
      <c r="CC29" s="1">
        <v>195</v>
      </c>
    </row>
    <row r="30" spans="1:87" x14ac:dyDescent="0.2">
      <c r="A30" s="1">
        <v>1</v>
      </c>
      <c r="B30" s="1">
        <v>21</v>
      </c>
      <c r="C30" s="1">
        <v>0</v>
      </c>
      <c r="D30" s="1">
        <v>10</v>
      </c>
      <c r="E30" s="1">
        <v>10</v>
      </c>
      <c r="G30" s="7">
        <v>34</v>
      </c>
      <c r="H30" t="s">
        <v>60</v>
      </c>
      <c r="I30">
        <f>COUNT(B2:B206)</f>
        <v>205</v>
      </c>
      <c r="J30">
        <f>I30/I33</f>
        <v>0.41</v>
      </c>
      <c r="S30" s="11">
        <v>43</v>
      </c>
      <c r="T30" s="1">
        <v>7</v>
      </c>
      <c r="V30" s="18">
        <v>41</v>
      </c>
      <c r="W30" s="17"/>
      <c r="X30" s="17"/>
      <c r="Y30" s="17"/>
      <c r="Z30" s="17">
        <v>2</v>
      </c>
      <c r="AA30" s="17">
        <v>1</v>
      </c>
      <c r="AB30" s="17">
        <v>1</v>
      </c>
      <c r="AC30" s="17">
        <v>1</v>
      </c>
      <c r="AD30" s="17"/>
      <c r="AE30" s="17">
        <v>1</v>
      </c>
      <c r="AF30" s="17">
        <v>1</v>
      </c>
      <c r="AG30" s="17"/>
      <c r="AH30" s="17">
        <v>7</v>
      </c>
      <c r="AJ30" s="18">
        <v>41</v>
      </c>
      <c r="AK30" s="17"/>
      <c r="AL30" s="17"/>
      <c r="AM30" s="17">
        <v>1</v>
      </c>
      <c r="AN30" s="17"/>
      <c r="AO30" s="17"/>
      <c r="AP30" s="17">
        <v>1</v>
      </c>
      <c r="AQ30" s="17">
        <v>2</v>
      </c>
      <c r="AR30" s="17">
        <v>1</v>
      </c>
      <c r="AS30" s="17">
        <v>2</v>
      </c>
      <c r="AT30" s="17"/>
      <c r="AU30" s="17">
        <v>7</v>
      </c>
      <c r="AZ30" s="1">
        <v>1</v>
      </c>
      <c r="BA30" s="1">
        <v>37</v>
      </c>
      <c r="BB30" s="1">
        <v>1</v>
      </c>
      <c r="BC30" s="1">
        <v>10</v>
      </c>
      <c r="BD30" s="1">
        <v>9</v>
      </c>
      <c r="BF30" s="1">
        <f t="shared" si="0"/>
        <v>1</v>
      </c>
    </row>
    <row r="31" spans="1:87" ht="21" x14ac:dyDescent="0.25">
      <c r="A31" s="1">
        <v>1</v>
      </c>
      <c r="B31" s="1">
        <v>21</v>
      </c>
      <c r="C31" s="1">
        <v>0</v>
      </c>
      <c r="D31" s="1">
        <v>5</v>
      </c>
      <c r="E31" s="1">
        <v>7</v>
      </c>
      <c r="G31" s="7">
        <v>59</v>
      </c>
      <c r="H31" t="s">
        <v>62</v>
      </c>
      <c r="I31">
        <f>COUNT(B207:B401)</f>
        <v>195</v>
      </c>
      <c r="J31">
        <f>I31/I33</f>
        <v>0.39</v>
      </c>
      <c r="S31" s="11">
        <v>44</v>
      </c>
      <c r="T31" s="1">
        <v>5</v>
      </c>
      <c r="V31" s="18">
        <v>42</v>
      </c>
      <c r="W31" s="17"/>
      <c r="X31" s="17"/>
      <c r="Y31" s="17"/>
      <c r="Z31" s="17">
        <v>2</v>
      </c>
      <c r="AA31" s="17">
        <v>1</v>
      </c>
      <c r="AB31" s="17"/>
      <c r="AC31" s="17">
        <v>2</v>
      </c>
      <c r="AD31" s="17">
        <v>1</v>
      </c>
      <c r="AE31" s="17">
        <v>1</v>
      </c>
      <c r="AF31" s="17">
        <v>2</v>
      </c>
      <c r="AG31" s="17"/>
      <c r="AH31" s="17">
        <v>9</v>
      </c>
      <c r="AJ31" s="18">
        <v>42</v>
      </c>
      <c r="AK31" s="17"/>
      <c r="AL31" s="17"/>
      <c r="AM31" s="17"/>
      <c r="AN31" s="17">
        <v>1</v>
      </c>
      <c r="AO31" s="17">
        <v>1</v>
      </c>
      <c r="AP31" s="17"/>
      <c r="AQ31" s="17">
        <v>1</v>
      </c>
      <c r="AR31" s="17">
        <v>1</v>
      </c>
      <c r="AS31" s="17">
        <v>5</v>
      </c>
      <c r="AT31" s="17"/>
      <c r="AU31" s="17">
        <v>9</v>
      </c>
      <c r="AZ31" s="1">
        <v>1</v>
      </c>
      <c r="BA31" s="1">
        <v>37</v>
      </c>
      <c r="BB31" s="1">
        <v>1</v>
      </c>
      <c r="BC31" s="1">
        <v>8</v>
      </c>
      <c r="BD31" s="1">
        <v>10</v>
      </c>
      <c r="BF31" s="1">
        <f t="shared" si="0"/>
        <v>-2</v>
      </c>
      <c r="BS31" s="13" t="s">
        <v>3</v>
      </c>
      <c r="CA31" s="13" t="s">
        <v>4</v>
      </c>
    </row>
    <row r="32" spans="1:87" x14ac:dyDescent="0.2">
      <c r="A32" s="1">
        <v>1</v>
      </c>
      <c r="B32" s="1">
        <v>21</v>
      </c>
      <c r="C32" s="1">
        <v>0</v>
      </c>
      <c r="D32" s="1">
        <v>6</v>
      </c>
      <c r="E32" s="1">
        <v>8</v>
      </c>
      <c r="H32" t="s">
        <v>63</v>
      </c>
      <c r="I32">
        <f>COUNT(B402:B501)</f>
        <v>100</v>
      </c>
      <c r="J32">
        <f>I32/I33</f>
        <v>0.2</v>
      </c>
      <c r="S32" s="11">
        <v>45</v>
      </c>
      <c r="T32" s="1">
        <v>6</v>
      </c>
      <c r="V32" s="18">
        <v>43</v>
      </c>
      <c r="W32" s="17"/>
      <c r="X32" s="17"/>
      <c r="Y32" s="17">
        <v>1</v>
      </c>
      <c r="Z32" s="17"/>
      <c r="AA32" s="17">
        <v>3</v>
      </c>
      <c r="AB32" s="17"/>
      <c r="AC32" s="17"/>
      <c r="AD32" s="17"/>
      <c r="AE32" s="17">
        <v>4</v>
      </c>
      <c r="AF32" s="17">
        <v>2</v>
      </c>
      <c r="AG32" s="17"/>
      <c r="AH32" s="17">
        <v>10</v>
      </c>
      <c r="AJ32" s="18">
        <v>43</v>
      </c>
      <c r="AK32" s="17"/>
      <c r="AL32" s="17"/>
      <c r="AM32" s="17"/>
      <c r="AN32" s="17"/>
      <c r="AO32" s="17">
        <v>1</v>
      </c>
      <c r="AP32" s="17">
        <v>2</v>
      </c>
      <c r="AQ32" s="17">
        <v>1</v>
      </c>
      <c r="AR32" s="17">
        <v>1</v>
      </c>
      <c r="AS32" s="17">
        <v>5</v>
      </c>
      <c r="AT32" s="17"/>
      <c r="AU32" s="17">
        <v>10</v>
      </c>
      <c r="AZ32" s="1">
        <v>1</v>
      </c>
      <c r="BA32" s="1">
        <v>37</v>
      </c>
      <c r="BB32" s="1">
        <v>1</v>
      </c>
      <c r="BC32" s="1">
        <v>10</v>
      </c>
      <c r="BD32" s="1">
        <v>7</v>
      </c>
      <c r="BF32" s="1">
        <f t="shared" si="0"/>
        <v>3</v>
      </c>
      <c r="BR32">
        <v>1</v>
      </c>
      <c r="BS32" s="21">
        <v>0</v>
      </c>
      <c r="BZ32">
        <v>1</v>
      </c>
      <c r="CA32" s="12">
        <v>0</v>
      </c>
    </row>
    <row r="33" spans="1:79" x14ac:dyDescent="0.2">
      <c r="A33" s="1">
        <v>0</v>
      </c>
      <c r="B33" s="1">
        <v>21</v>
      </c>
      <c r="C33" s="1">
        <v>1</v>
      </c>
      <c r="D33" s="1">
        <v>7</v>
      </c>
      <c r="E33" s="1">
        <v>8</v>
      </c>
      <c r="I33">
        <f>SUM(I30:I32)</f>
        <v>500</v>
      </c>
      <c r="S33" s="11">
        <v>46</v>
      </c>
      <c r="T33" s="1">
        <v>5</v>
      </c>
      <c r="V33" s="18">
        <v>44</v>
      </c>
      <c r="W33" s="17"/>
      <c r="X33" s="17"/>
      <c r="Y33" s="17">
        <v>1</v>
      </c>
      <c r="Z33" s="17"/>
      <c r="AA33" s="17"/>
      <c r="AB33" s="17">
        <v>2</v>
      </c>
      <c r="AC33" s="17"/>
      <c r="AD33" s="17"/>
      <c r="AE33" s="17"/>
      <c r="AF33" s="17">
        <v>2</v>
      </c>
      <c r="AG33" s="17"/>
      <c r="AH33" s="17">
        <v>5</v>
      </c>
      <c r="AJ33" s="18">
        <v>44</v>
      </c>
      <c r="AK33" s="17"/>
      <c r="AL33" s="17"/>
      <c r="AM33" s="17">
        <v>1</v>
      </c>
      <c r="AN33" s="17"/>
      <c r="AO33" s="17"/>
      <c r="AP33" s="17"/>
      <c r="AQ33" s="17">
        <v>1</v>
      </c>
      <c r="AR33" s="17">
        <v>2</v>
      </c>
      <c r="AS33" s="17">
        <v>1</v>
      </c>
      <c r="AT33" s="17"/>
      <c r="AU33" s="17">
        <v>5</v>
      </c>
      <c r="AZ33" s="1">
        <v>1</v>
      </c>
      <c r="BA33" s="1">
        <v>38</v>
      </c>
      <c r="BB33" s="1">
        <v>1</v>
      </c>
      <c r="BC33" s="1">
        <v>10</v>
      </c>
      <c r="BD33" s="1">
        <v>6</v>
      </c>
      <c r="BF33" s="1">
        <f t="shared" si="0"/>
        <v>4</v>
      </c>
      <c r="BR33">
        <v>2</v>
      </c>
      <c r="BS33" s="21">
        <v>1</v>
      </c>
      <c r="BZ33">
        <v>2</v>
      </c>
      <c r="CA33" s="12">
        <v>1</v>
      </c>
    </row>
    <row r="34" spans="1:79" x14ac:dyDescent="0.2">
      <c r="A34" s="1">
        <v>0</v>
      </c>
      <c r="B34" s="1">
        <v>21</v>
      </c>
      <c r="C34" s="1">
        <v>1</v>
      </c>
      <c r="D34" s="1">
        <v>6</v>
      </c>
      <c r="E34" s="1">
        <v>9</v>
      </c>
      <c r="S34" s="11">
        <v>47</v>
      </c>
      <c r="T34" s="1">
        <v>1</v>
      </c>
      <c r="V34" s="18">
        <v>45</v>
      </c>
      <c r="W34" s="17"/>
      <c r="X34" s="17"/>
      <c r="Y34" s="17"/>
      <c r="Z34" s="17"/>
      <c r="AA34" s="17"/>
      <c r="AB34" s="17"/>
      <c r="AC34" s="17">
        <v>4</v>
      </c>
      <c r="AD34" s="17">
        <v>1</v>
      </c>
      <c r="AE34" s="17">
        <v>1</v>
      </c>
      <c r="AF34" s="17">
        <v>3</v>
      </c>
      <c r="AG34" s="17"/>
      <c r="AH34" s="17">
        <v>9</v>
      </c>
      <c r="AJ34" s="18">
        <v>45</v>
      </c>
      <c r="AK34" s="17"/>
      <c r="AL34" s="17">
        <v>1</v>
      </c>
      <c r="AM34" s="17"/>
      <c r="AN34" s="17"/>
      <c r="AO34" s="17"/>
      <c r="AP34" s="17">
        <v>1</v>
      </c>
      <c r="AQ34" s="17"/>
      <c r="AR34" s="17">
        <v>3</v>
      </c>
      <c r="AS34" s="17">
        <v>4</v>
      </c>
      <c r="AT34" s="17"/>
      <c r="AU34" s="17">
        <v>9</v>
      </c>
      <c r="AZ34" s="1">
        <v>1</v>
      </c>
      <c r="BA34" s="1">
        <v>38</v>
      </c>
      <c r="BB34" s="1">
        <v>0</v>
      </c>
      <c r="BC34" s="1">
        <v>7</v>
      </c>
      <c r="BD34" s="1">
        <v>9</v>
      </c>
      <c r="BF34" s="1">
        <f t="shared" si="0"/>
        <v>-2</v>
      </c>
      <c r="BR34">
        <v>3</v>
      </c>
      <c r="BS34" s="21">
        <v>7</v>
      </c>
      <c r="BZ34">
        <v>3</v>
      </c>
      <c r="CA34" s="12">
        <v>2</v>
      </c>
    </row>
    <row r="35" spans="1:79" x14ac:dyDescent="0.2">
      <c r="A35" s="1">
        <v>1</v>
      </c>
      <c r="B35" s="1">
        <v>21</v>
      </c>
      <c r="C35" s="1">
        <v>1</v>
      </c>
      <c r="D35" s="1">
        <v>10</v>
      </c>
      <c r="E35" s="1">
        <v>6</v>
      </c>
      <c r="S35" s="11">
        <v>48</v>
      </c>
      <c r="T35" s="1">
        <v>4</v>
      </c>
      <c r="V35" s="18">
        <v>46</v>
      </c>
      <c r="W35" s="17"/>
      <c r="X35" s="17"/>
      <c r="Y35" s="17"/>
      <c r="Z35" s="17">
        <v>2</v>
      </c>
      <c r="AA35" s="17"/>
      <c r="AB35" s="17">
        <v>1</v>
      </c>
      <c r="AC35" s="17">
        <v>1</v>
      </c>
      <c r="AD35" s="17">
        <v>1</v>
      </c>
      <c r="AE35" s="17"/>
      <c r="AF35" s="17">
        <v>2</v>
      </c>
      <c r="AG35" s="17"/>
      <c r="AH35" s="17">
        <v>7</v>
      </c>
      <c r="AJ35" s="18">
        <v>46</v>
      </c>
      <c r="AK35" s="17">
        <v>1</v>
      </c>
      <c r="AL35" s="17"/>
      <c r="AM35" s="17"/>
      <c r="AN35" s="17">
        <v>1</v>
      </c>
      <c r="AO35" s="17">
        <v>1</v>
      </c>
      <c r="AP35" s="17">
        <v>1</v>
      </c>
      <c r="AQ35" s="17">
        <v>1</v>
      </c>
      <c r="AR35" s="17">
        <v>1</v>
      </c>
      <c r="AS35" s="17">
        <v>1</v>
      </c>
      <c r="AT35" s="17"/>
      <c r="AU35" s="17">
        <v>7</v>
      </c>
      <c r="AZ35" s="1">
        <v>1</v>
      </c>
      <c r="BA35" s="1">
        <v>38</v>
      </c>
      <c r="BB35" s="1">
        <v>1</v>
      </c>
      <c r="BC35" s="1">
        <v>7</v>
      </c>
      <c r="BD35" s="1">
        <v>10</v>
      </c>
      <c r="BF35" s="1">
        <f t="shared" si="0"/>
        <v>-3</v>
      </c>
      <c r="BR35">
        <v>4</v>
      </c>
      <c r="BS35" s="21">
        <v>21</v>
      </c>
      <c r="BZ35">
        <v>4</v>
      </c>
      <c r="CA35" s="12">
        <v>6</v>
      </c>
    </row>
    <row r="36" spans="1:79" x14ac:dyDescent="0.2">
      <c r="A36" s="1">
        <v>1</v>
      </c>
      <c r="B36" s="1">
        <v>21</v>
      </c>
      <c r="C36" s="1">
        <v>1</v>
      </c>
      <c r="D36" s="1">
        <v>4</v>
      </c>
      <c r="E36" s="1">
        <v>6</v>
      </c>
      <c r="S36" s="11">
        <v>49</v>
      </c>
      <c r="T36" s="1">
        <v>8</v>
      </c>
      <c r="V36" s="18">
        <v>47</v>
      </c>
      <c r="W36" s="17"/>
      <c r="X36" s="17"/>
      <c r="Y36" s="17"/>
      <c r="Z36" s="17"/>
      <c r="AA36" s="17"/>
      <c r="AB36" s="17">
        <v>1</v>
      </c>
      <c r="AC36" s="17"/>
      <c r="AD36" s="17"/>
      <c r="AE36" s="17">
        <v>1</v>
      </c>
      <c r="AF36" s="17">
        <v>1</v>
      </c>
      <c r="AG36" s="17"/>
      <c r="AH36" s="17">
        <v>3</v>
      </c>
      <c r="AJ36" s="18">
        <v>47</v>
      </c>
      <c r="AK36" s="17"/>
      <c r="AL36" s="17"/>
      <c r="AM36" s="17"/>
      <c r="AN36" s="17"/>
      <c r="AO36" s="17"/>
      <c r="AP36" s="17"/>
      <c r="AQ36" s="17">
        <v>1</v>
      </c>
      <c r="AR36" s="17">
        <v>2</v>
      </c>
      <c r="AS36" s="17"/>
      <c r="AT36" s="17"/>
      <c r="AU36" s="17">
        <v>3</v>
      </c>
      <c r="AZ36" s="1">
        <v>1</v>
      </c>
      <c r="BA36" s="1">
        <v>38</v>
      </c>
      <c r="BB36" s="1">
        <v>1</v>
      </c>
      <c r="BC36" s="1">
        <v>9</v>
      </c>
      <c r="BD36" s="1">
        <v>10</v>
      </c>
      <c r="BF36" s="1">
        <f t="shared" si="0"/>
        <v>-1</v>
      </c>
      <c r="BR36">
        <v>5</v>
      </c>
      <c r="BS36" s="21">
        <v>25</v>
      </c>
      <c r="BZ36">
        <v>5</v>
      </c>
      <c r="CA36" s="12">
        <v>5</v>
      </c>
    </row>
    <row r="37" spans="1:79" ht="17" thickBot="1" x14ac:dyDescent="0.25">
      <c r="A37" s="1">
        <v>1</v>
      </c>
      <c r="B37" s="1">
        <v>21</v>
      </c>
      <c r="C37" s="1">
        <v>1</v>
      </c>
      <c r="D37" s="1">
        <v>2</v>
      </c>
      <c r="E37" s="1">
        <v>10</v>
      </c>
      <c r="S37" s="11">
        <v>50</v>
      </c>
      <c r="T37" s="1">
        <v>8</v>
      </c>
      <c r="V37" s="18">
        <v>48</v>
      </c>
      <c r="W37" s="17"/>
      <c r="X37" s="17"/>
      <c r="Y37" s="17"/>
      <c r="Z37" s="17">
        <v>2</v>
      </c>
      <c r="AA37" s="17">
        <v>1</v>
      </c>
      <c r="AB37" s="17">
        <v>1</v>
      </c>
      <c r="AC37" s="17"/>
      <c r="AD37" s="17"/>
      <c r="AE37" s="17"/>
      <c r="AF37" s="17">
        <v>1</v>
      </c>
      <c r="AG37" s="17"/>
      <c r="AH37" s="17">
        <v>5</v>
      </c>
      <c r="AJ37" s="18">
        <v>48</v>
      </c>
      <c r="AK37" s="17"/>
      <c r="AL37" s="17"/>
      <c r="AM37" s="17"/>
      <c r="AN37" s="17"/>
      <c r="AO37" s="17"/>
      <c r="AP37" s="17"/>
      <c r="AQ37" s="17">
        <v>1</v>
      </c>
      <c r="AR37" s="17">
        <v>1</v>
      </c>
      <c r="AS37" s="17">
        <v>3</v>
      </c>
      <c r="AT37" s="17"/>
      <c r="AU37" s="17">
        <v>5</v>
      </c>
      <c r="AZ37" s="1">
        <v>1</v>
      </c>
      <c r="BA37" s="1">
        <v>38</v>
      </c>
      <c r="BB37" s="1">
        <v>1</v>
      </c>
      <c r="BC37" s="1">
        <v>4</v>
      </c>
      <c r="BD37" s="1">
        <v>10</v>
      </c>
      <c r="BF37" s="1">
        <f t="shared" si="0"/>
        <v>-6</v>
      </c>
      <c r="BR37">
        <v>6</v>
      </c>
      <c r="BS37" s="21">
        <v>33</v>
      </c>
      <c r="BZ37">
        <v>6</v>
      </c>
      <c r="CA37" s="12">
        <v>18</v>
      </c>
    </row>
    <row r="38" spans="1:79" ht="26" x14ac:dyDescent="0.2">
      <c r="A38" s="1">
        <v>1</v>
      </c>
      <c r="B38" s="1">
        <v>21</v>
      </c>
      <c r="C38" s="1">
        <v>1</v>
      </c>
      <c r="D38" s="1">
        <v>7</v>
      </c>
      <c r="E38" s="1">
        <v>10</v>
      </c>
      <c r="S38" s="11">
        <v>51</v>
      </c>
      <c r="T38" s="1">
        <v>2</v>
      </c>
      <c r="V38" s="18">
        <v>49</v>
      </c>
      <c r="W38" s="17"/>
      <c r="X38" s="17"/>
      <c r="Y38" s="17">
        <v>2</v>
      </c>
      <c r="Z38" s="17"/>
      <c r="AA38" s="17">
        <v>2</v>
      </c>
      <c r="AB38" s="17">
        <v>2</v>
      </c>
      <c r="AC38" s="17"/>
      <c r="AD38" s="17">
        <v>2</v>
      </c>
      <c r="AE38" s="17">
        <v>1</v>
      </c>
      <c r="AF38" s="17">
        <v>2</v>
      </c>
      <c r="AG38" s="17"/>
      <c r="AH38" s="17">
        <v>11</v>
      </c>
      <c r="AJ38" s="18">
        <v>49</v>
      </c>
      <c r="AK38" s="17"/>
      <c r="AL38" s="17"/>
      <c r="AM38" s="17">
        <v>1</v>
      </c>
      <c r="AN38" s="17">
        <v>1</v>
      </c>
      <c r="AO38" s="17"/>
      <c r="AP38" s="17">
        <v>1</v>
      </c>
      <c r="AQ38" s="17"/>
      <c r="AR38" s="17">
        <v>3</v>
      </c>
      <c r="AS38" s="17">
        <v>5</v>
      </c>
      <c r="AT38" s="17"/>
      <c r="AU38" s="17">
        <v>11</v>
      </c>
      <c r="AZ38" s="1">
        <v>1</v>
      </c>
      <c r="BA38" s="1">
        <v>39</v>
      </c>
      <c r="BB38" s="1">
        <v>1</v>
      </c>
      <c r="BC38" s="1">
        <v>5</v>
      </c>
      <c r="BD38" s="1">
        <v>10</v>
      </c>
      <c r="BF38" s="1">
        <f t="shared" si="0"/>
        <v>-5</v>
      </c>
      <c r="BH38" s="53" t="s">
        <v>72</v>
      </c>
      <c r="BI38" s="54"/>
      <c r="BJ38" s="54"/>
      <c r="BK38" s="54"/>
      <c r="BL38" s="54"/>
      <c r="BM38" s="55"/>
      <c r="BN38" s="37" t="s">
        <v>73</v>
      </c>
      <c r="BO38" s="38"/>
      <c r="BP38" s="93"/>
      <c r="BR38">
        <v>7</v>
      </c>
      <c r="BS38" s="21">
        <v>22</v>
      </c>
      <c r="BZ38">
        <v>7</v>
      </c>
      <c r="CA38" s="12">
        <v>19</v>
      </c>
    </row>
    <row r="39" spans="1:79" ht="27" thickBot="1" x14ac:dyDescent="0.25">
      <c r="A39" s="1">
        <v>1</v>
      </c>
      <c r="B39" s="1">
        <v>21</v>
      </c>
      <c r="C39" s="1">
        <v>1</v>
      </c>
      <c r="D39" s="1">
        <v>7</v>
      </c>
      <c r="E39" s="1">
        <v>8</v>
      </c>
      <c r="S39" s="11">
        <v>52</v>
      </c>
      <c r="T39" s="1">
        <v>8</v>
      </c>
      <c r="V39" s="18">
        <v>50</v>
      </c>
      <c r="W39" s="17"/>
      <c r="X39" s="17"/>
      <c r="Y39" s="17"/>
      <c r="Z39" s="17">
        <v>2</v>
      </c>
      <c r="AA39" s="17">
        <v>1</v>
      </c>
      <c r="AB39" s="17">
        <v>2</v>
      </c>
      <c r="AC39" s="17">
        <v>1</v>
      </c>
      <c r="AD39" s="17">
        <v>1</v>
      </c>
      <c r="AE39" s="17">
        <v>2</v>
      </c>
      <c r="AF39" s="17">
        <v>1</v>
      </c>
      <c r="AG39" s="17"/>
      <c r="AH39" s="17">
        <v>10</v>
      </c>
      <c r="AJ39" s="18">
        <v>50</v>
      </c>
      <c r="AK39" s="17"/>
      <c r="AL39" s="17"/>
      <c r="AM39" s="17"/>
      <c r="AN39" s="17"/>
      <c r="AO39" s="17">
        <v>1</v>
      </c>
      <c r="AP39" s="17">
        <v>1</v>
      </c>
      <c r="AQ39" s="17">
        <v>2</v>
      </c>
      <c r="AR39" s="17">
        <v>1</v>
      </c>
      <c r="AS39" s="17">
        <v>5</v>
      </c>
      <c r="AT39" s="17"/>
      <c r="AU39" s="17">
        <v>10</v>
      </c>
      <c r="AZ39" s="1">
        <v>0</v>
      </c>
      <c r="BA39" s="1">
        <v>39</v>
      </c>
      <c r="BB39" s="1">
        <v>1</v>
      </c>
      <c r="BC39" s="1">
        <v>3</v>
      </c>
      <c r="BD39" s="1">
        <v>10</v>
      </c>
      <c r="BF39" s="1">
        <f t="shared" si="0"/>
        <v>-7</v>
      </c>
      <c r="BH39" s="56"/>
      <c r="BI39" s="57"/>
      <c r="BJ39" s="57"/>
      <c r="BK39" s="57"/>
      <c r="BL39" s="57"/>
      <c r="BM39" s="58"/>
      <c r="BN39" s="39"/>
      <c r="BO39" s="40"/>
      <c r="BP39" s="93"/>
      <c r="BR39">
        <v>8</v>
      </c>
      <c r="BS39" s="21">
        <v>24</v>
      </c>
      <c r="BZ39">
        <v>8</v>
      </c>
      <c r="CA39" s="12">
        <v>30</v>
      </c>
    </row>
    <row r="40" spans="1:79" x14ac:dyDescent="0.2">
      <c r="A40" s="1">
        <v>1</v>
      </c>
      <c r="B40" s="1">
        <v>21</v>
      </c>
      <c r="C40" s="1">
        <v>1</v>
      </c>
      <c r="D40" s="1">
        <v>10</v>
      </c>
      <c r="E40" s="1">
        <v>6</v>
      </c>
      <c r="S40" s="11">
        <v>53</v>
      </c>
      <c r="T40" s="1">
        <v>8</v>
      </c>
      <c r="V40" s="18">
        <v>51</v>
      </c>
      <c r="W40" s="17"/>
      <c r="X40" s="17"/>
      <c r="Y40" s="17"/>
      <c r="Z40" s="17">
        <v>1</v>
      </c>
      <c r="AA40" s="17"/>
      <c r="AB40" s="17"/>
      <c r="AC40" s="17"/>
      <c r="AD40" s="17"/>
      <c r="AE40" s="17"/>
      <c r="AF40" s="17">
        <v>1</v>
      </c>
      <c r="AG40" s="17"/>
      <c r="AH40" s="17">
        <v>2</v>
      </c>
      <c r="AJ40" s="18">
        <v>51</v>
      </c>
      <c r="AK40" s="17"/>
      <c r="AL40" s="17"/>
      <c r="AM40" s="17"/>
      <c r="AN40" s="17"/>
      <c r="AO40" s="17"/>
      <c r="AP40" s="17">
        <v>1</v>
      </c>
      <c r="AQ40" s="17"/>
      <c r="AR40" s="17"/>
      <c r="AS40" s="17">
        <v>1</v>
      </c>
      <c r="AT40" s="17"/>
      <c r="AU40" s="17">
        <v>2</v>
      </c>
      <c r="AZ40" s="1">
        <v>1</v>
      </c>
      <c r="BA40" s="1">
        <v>39</v>
      </c>
      <c r="BB40" s="1">
        <v>1</v>
      </c>
      <c r="BC40" s="1">
        <v>7</v>
      </c>
      <c r="BD40" s="1">
        <v>10</v>
      </c>
      <c r="BF40" s="1">
        <f t="shared" si="0"/>
        <v>-3</v>
      </c>
      <c r="BH40" s="3"/>
      <c r="BI40" s="3" t="s">
        <v>0</v>
      </c>
      <c r="BJ40" s="3" t="s">
        <v>1</v>
      </c>
      <c r="BK40" s="3" t="s">
        <v>2</v>
      </c>
      <c r="BL40" s="3" t="s">
        <v>3</v>
      </c>
      <c r="BM40" s="3" t="s">
        <v>4</v>
      </c>
      <c r="BN40" s="64" t="s">
        <v>107</v>
      </c>
      <c r="BO40" s="65"/>
      <c r="BP40" s="92"/>
      <c r="BR40">
        <v>9</v>
      </c>
      <c r="BS40" s="21">
        <v>20</v>
      </c>
      <c r="BZ40">
        <v>9</v>
      </c>
      <c r="CA40" s="12">
        <v>34</v>
      </c>
    </row>
    <row r="41" spans="1:79" x14ac:dyDescent="0.2">
      <c r="A41" s="1">
        <v>1</v>
      </c>
      <c r="B41" s="1">
        <v>21</v>
      </c>
      <c r="C41" s="1">
        <v>1</v>
      </c>
      <c r="D41" s="1">
        <v>8</v>
      </c>
      <c r="E41" s="1">
        <v>9</v>
      </c>
      <c r="S41" s="11">
        <v>54</v>
      </c>
      <c r="T41" s="1">
        <v>5</v>
      </c>
      <c r="V41" s="18">
        <v>52</v>
      </c>
      <c r="W41" s="17"/>
      <c r="X41" s="17"/>
      <c r="Y41" s="17"/>
      <c r="Z41" s="17"/>
      <c r="AA41" s="17">
        <v>2</v>
      </c>
      <c r="AB41" s="17">
        <v>4</v>
      </c>
      <c r="AC41" s="17">
        <v>1</v>
      </c>
      <c r="AD41" s="17"/>
      <c r="AE41" s="17"/>
      <c r="AF41" s="17">
        <v>1</v>
      </c>
      <c r="AG41" s="17"/>
      <c r="AH41" s="17">
        <v>8</v>
      </c>
      <c r="AJ41" s="18">
        <v>52</v>
      </c>
      <c r="AK41" s="17"/>
      <c r="AL41" s="17"/>
      <c r="AM41" s="17">
        <v>1</v>
      </c>
      <c r="AN41" s="17"/>
      <c r="AO41" s="17">
        <v>1</v>
      </c>
      <c r="AP41" s="17"/>
      <c r="AQ41" s="17">
        <v>4</v>
      </c>
      <c r="AR41" s="17">
        <v>1</v>
      </c>
      <c r="AS41" s="17">
        <v>1</v>
      </c>
      <c r="AT41" s="17"/>
      <c r="AU41" s="17">
        <v>8</v>
      </c>
      <c r="AZ41" s="1">
        <v>1</v>
      </c>
      <c r="BA41" s="1">
        <v>39</v>
      </c>
      <c r="BB41" s="1">
        <v>1</v>
      </c>
      <c r="BC41" s="1">
        <v>6</v>
      </c>
      <c r="BD41" s="1">
        <v>6</v>
      </c>
      <c r="BF41" s="1">
        <f t="shared" si="0"/>
        <v>0</v>
      </c>
      <c r="BH41" t="s">
        <v>0</v>
      </c>
      <c r="BI41">
        <v>1</v>
      </c>
      <c r="BN41" s="66"/>
      <c r="BO41" s="67"/>
      <c r="BR41">
        <v>10</v>
      </c>
      <c r="BS41" s="21">
        <v>42</v>
      </c>
      <c r="BZ41">
        <v>10</v>
      </c>
      <c r="CA41" s="12">
        <v>80</v>
      </c>
    </row>
    <row r="42" spans="1:79" x14ac:dyDescent="0.2">
      <c r="A42" s="1">
        <v>1</v>
      </c>
      <c r="B42" s="1">
        <v>21</v>
      </c>
      <c r="C42" s="1">
        <v>1</v>
      </c>
      <c r="D42" s="1">
        <v>5</v>
      </c>
      <c r="E42" s="1">
        <v>8</v>
      </c>
      <c r="S42" s="11">
        <v>55</v>
      </c>
      <c r="T42" s="1">
        <v>6</v>
      </c>
      <c r="V42" s="18">
        <v>53</v>
      </c>
      <c r="W42" s="17"/>
      <c r="X42" s="17"/>
      <c r="Y42" s="17">
        <v>1</v>
      </c>
      <c r="Z42" s="17">
        <v>1</v>
      </c>
      <c r="AA42" s="17">
        <v>1</v>
      </c>
      <c r="AB42" s="17">
        <v>2</v>
      </c>
      <c r="AC42" s="17">
        <v>1</v>
      </c>
      <c r="AD42" s="17">
        <v>3</v>
      </c>
      <c r="AE42" s="17"/>
      <c r="AF42" s="17"/>
      <c r="AG42" s="17"/>
      <c r="AH42" s="17">
        <v>9</v>
      </c>
      <c r="AJ42" s="18">
        <v>53</v>
      </c>
      <c r="AK42" s="17"/>
      <c r="AL42" s="17"/>
      <c r="AM42" s="17"/>
      <c r="AN42" s="17"/>
      <c r="AO42" s="17"/>
      <c r="AP42" s="17">
        <v>1</v>
      </c>
      <c r="AQ42" s="17">
        <v>1</v>
      </c>
      <c r="AR42" s="17">
        <v>2</v>
      </c>
      <c r="AS42" s="17">
        <v>5</v>
      </c>
      <c r="AT42" s="17"/>
      <c r="AU42" s="17">
        <v>9</v>
      </c>
      <c r="AZ42" s="1">
        <v>1</v>
      </c>
      <c r="BA42" s="1">
        <v>39</v>
      </c>
      <c r="BB42" s="1">
        <v>0</v>
      </c>
      <c r="BC42" s="1">
        <v>10</v>
      </c>
      <c r="BD42" s="1">
        <v>6</v>
      </c>
      <c r="BF42" s="1">
        <f t="shared" si="0"/>
        <v>4</v>
      </c>
      <c r="BH42" t="s">
        <v>1</v>
      </c>
      <c r="BI42">
        <v>-5.7198096093430989E-2</v>
      </c>
      <c r="BJ42">
        <v>1</v>
      </c>
      <c r="BN42" s="66"/>
      <c r="BO42" s="67"/>
    </row>
    <row r="43" spans="1:79" x14ac:dyDescent="0.2">
      <c r="A43" s="1">
        <v>0</v>
      </c>
      <c r="B43" s="1">
        <v>21</v>
      </c>
      <c r="C43" s="1">
        <v>1</v>
      </c>
      <c r="D43" s="1">
        <v>5</v>
      </c>
      <c r="E43" s="1">
        <v>6</v>
      </c>
      <c r="S43" s="11">
        <v>56</v>
      </c>
      <c r="T43" s="1">
        <v>6</v>
      </c>
      <c r="V43" s="18">
        <v>54</v>
      </c>
      <c r="W43" s="17"/>
      <c r="X43" s="17"/>
      <c r="Y43" s="17"/>
      <c r="Z43" s="17">
        <v>1</v>
      </c>
      <c r="AA43" s="17"/>
      <c r="AB43" s="17">
        <v>3</v>
      </c>
      <c r="AC43" s="17"/>
      <c r="AD43" s="17"/>
      <c r="AE43" s="17"/>
      <c r="AF43" s="17">
        <v>1</v>
      </c>
      <c r="AG43" s="17"/>
      <c r="AH43" s="17">
        <v>5</v>
      </c>
      <c r="AJ43" s="18">
        <v>54</v>
      </c>
      <c r="AK43" s="17"/>
      <c r="AL43" s="17"/>
      <c r="AM43" s="17"/>
      <c r="AN43" s="17"/>
      <c r="AO43" s="17">
        <v>1</v>
      </c>
      <c r="AP43" s="17">
        <v>2</v>
      </c>
      <c r="AQ43" s="17"/>
      <c r="AR43" s="17"/>
      <c r="AS43" s="17">
        <v>2</v>
      </c>
      <c r="AT43" s="17"/>
      <c r="AU43" s="17">
        <v>5</v>
      </c>
      <c r="AZ43" s="1">
        <v>1</v>
      </c>
      <c r="BA43" s="1">
        <v>39</v>
      </c>
      <c r="BB43" s="1">
        <v>1</v>
      </c>
      <c r="BC43" s="1">
        <v>10</v>
      </c>
      <c r="BD43" s="1">
        <v>9</v>
      </c>
      <c r="BF43" s="1">
        <f t="shared" si="0"/>
        <v>1</v>
      </c>
      <c r="BH43" t="s">
        <v>2</v>
      </c>
      <c r="BI43">
        <v>-4.6226482766325933E-2</v>
      </c>
      <c r="BJ43">
        <v>2.9239125227881337E-2</v>
      </c>
      <c r="BK43">
        <v>1</v>
      </c>
      <c r="BN43" s="66"/>
      <c r="BO43" s="67"/>
    </row>
    <row r="44" spans="1:79" x14ac:dyDescent="0.2">
      <c r="A44" s="1">
        <v>1</v>
      </c>
      <c r="B44" s="1">
        <v>22</v>
      </c>
      <c r="C44" s="1">
        <v>0</v>
      </c>
      <c r="D44" s="1">
        <v>10</v>
      </c>
      <c r="E44" s="1">
        <v>8</v>
      </c>
      <c r="S44" s="11">
        <v>57</v>
      </c>
      <c r="T44" s="1">
        <v>6</v>
      </c>
      <c r="V44" s="18">
        <v>55</v>
      </c>
      <c r="W44" s="17"/>
      <c r="X44" s="17"/>
      <c r="Y44" s="17"/>
      <c r="Z44" s="17"/>
      <c r="AA44" s="17">
        <v>3</v>
      </c>
      <c r="AB44" s="17"/>
      <c r="AC44" s="17">
        <v>1</v>
      </c>
      <c r="AD44" s="17">
        <v>1</v>
      </c>
      <c r="AE44" s="17"/>
      <c r="AF44" s="17">
        <v>1</v>
      </c>
      <c r="AG44" s="17"/>
      <c r="AH44" s="17">
        <v>6</v>
      </c>
      <c r="AJ44" s="18">
        <v>55</v>
      </c>
      <c r="AK44" s="17"/>
      <c r="AL44" s="17"/>
      <c r="AM44" s="17"/>
      <c r="AN44" s="17"/>
      <c r="AO44" s="17">
        <v>2</v>
      </c>
      <c r="AP44" s="17">
        <v>2</v>
      </c>
      <c r="AQ44" s="17">
        <v>1</v>
      </c>
      <c r="AR44" s="17"/>
      <c r="AS44" s="17">
        <v>1</v>
      </c>
      <c r="AT44" s="17"/>
      <c r="AU44" s="17">
        <v>6</v>
      </c>
      <c r="AZ44" s="1">
        <v>0</v>
      </c>
      <c r="BA44" s="1">
        <v>39</v>
      </c>
      <c r="BB44" s="1">
        <v>0</v>
      </c>
      <c r="BC44" s="1">
        <v>6</v>
      </c>
      <c r="BD44" s="1">
        <v>6</v>
      </c>
      <c r="BF44" s="1">
        <f t="shared" si="0"/>
        <v>0</v>
      </c>
      <c r="BH44" t="s">
        <v>3</v>
      </c>
      <c r="BI44">
        <v>2.02652848578809E-2</v>
      </c>
      <c r="BJ44">
        <v>-8.3855367887680318E-2</v>
      </c>
      <c r="BK44">
        <v>3.0324275196112277E-2</v>
      </c>
      <c r="BL44">
        <v>1</v>
      </c>
      <c r="BN44" s="66"/>
      <c r="BO44" s="67"/>
    </row>
    <row r="45" spans="1:79" ht="17" thickBot="1" x14ac:dyDescent="0.25">
      <c r="A45" s="1">
        <v>1</v>
      </c>
      <c r="B45" s="1">
        <v>22</v>
      </c>
      <c r="C45" s="1">
        <v>1</v>
      </c>
      <c r="D45" s="1">
        <v>5</v>
      </c>
      <c r="E45" s="1">
        <v>10</v>
      </c>
      <c r="S45" s="11">
        <v>58</v>
      </c>
      <c r="T45" s="1">
        <v>5</v>
      </c>
      <c r="V45" s="18">
        <v>56</v>
      </c>
      <c r="W45" s="17"/>
      <c r="X45" s="17">
        <v>1</v>
      </c>
      <c r="Y45" s="17"/>
      <c r="Z45" s="17">
        <v>2</v>
      </c>
      <c r="AA45" s="17"/>
      <c r="AB45" s="17">
        <v>3</v>
      </c>
      <c r="AC45" s="17"/>
      <c r="AD45" s="17">
        <v>1</v>
      </c>
      <c r="AE45" s="17"/>
      <c r="AF45" s="17">
        <v>1</v>
      </c>
      <c r="AG45" s="17"/>
      <c r="AH45" s="17">
        <v>8</v>
      </c>
      <c r="AJ45" s="18">
        <v>56</v>
      </c>
      <c r="AK45" s="17"/>
      <c r="AL45" s="17"/>
      <c r="AM45" s="17">
        <v>1</v>
      </c>
      <c r="AN45" s="17">
        <v>1</v>
      </c>
      <c r="AO45" s="17">
        <v>2</v>
      </c>
      <c r="AP45" s="17"/>
      <c r="AQ45" s="17">
        <v>1</v>
      </c>
      <c r="AR45" s="17"/>
      <c r="AS45" s="17">
        <v>3</v>
      </c>
      <c r="AT45" s="17"/>
      <c r="AU45" s="17">
        <v>8</v>
      </c>
      <c r="AZ45" s="1">
        <v>1</v>
      </c>
      <c r="BA45" s="1">
        <v>39</v>
      </c>
      <c r="BB45" s="1">
        <v>1</v>
      </c>
      <c r="BC45" s="1">
        <v>9</v>
      </c>
      <c r="BD45" s="1">
        <v>8</v>
      </c>
      <c r="BF45" s="1">
        <f t="shared" si="0"/>
        <v>1</v>
      </c>
      <c r="BH45" s="2" t="s">
        <v>4</v>
      </c>
      <c r="BI45" s="2">
        <v>3.3442755116006896E-2</v>
      </c>
      <c r="BJ45" s="2">
        <v>-9.3776744419876656E-2</v>
      </c>
      <c r="BK45" s="2">
        <v>2.6473298108416555E-3</v>
      </c>
      <c r="BL45" s="2">
        <v>-9.5362358322851226E-2</v>
      </c>
      <c r="BM45" s="2">
        <v>1</v>
      </c>
      <c r="BN45" s="66"/>
      <c r="BO45" s="67"/>
      <c r="BP45" s="91"/>
    </row>
    <row r="46" spans="1:79" x14ac:dyDescent="0.2">
      <c r="A46" s="1">
        <v>0</v>
      </c>
      <c r="B46" s="1">
        <v>22</v>
      </c>
      <c r="C46" s="1">
        <v>0</v>
      </c>
      <c r="D46" s="1">
        <v>8</v>
      </c>
      <c r="E46" s="1">
        <v>2</v>
      </c>
      <c r="S46" s="11">
        <v>59</v>
      </c>
      <c r="T46" s="1">
        <v>4</v>
      </c>
      <c r="V46" s="18">
        <v>57</v>
      </c>
      <c r="W46" s="17"/>
      <c r="X46" s="17"/>
      <c r="Y46" s="17">
        <v>1</v>
      </c>
      <c r="Z46" s="17"/>
      <c r="AA46" s="17">
        <v>1</v>
      </c>
      <c r="AB46" s="17"/>
      <c r="AC46" s="17"/>
      <c r="AD46" s="17">
        <v>2</v>
      </c>
      <c r="AE46" s="17"/>
      <c r="AF46" s="17">
        <v>3</v>
      </c>
      <c r="AG46" s="17"/>
      <c r="AH46" s="17">
        <v>7</v>
      </c>
      <c r="AJ46" s="18">
        <v>57</v>
      </c>
      <c r="AK46" s="17"/>
      <c r="AL46" s="17"/>
      <c r="AM46" s="17"/>
      <c r="AN46" s="17"/>
      <c r="AO46" s="17"/>
      <c r="AP46" s="17">
        <v>2</v>
      </c>
      <c r="AQ46" s="17">
        <v>2</v>
      </c>
      <c r="AR46" s="17"/>
      <c r="AS46" s="17">
        <v>3</v>
      </c>
      <c r="AT46" s="17"/>
      <c r="AU46" s="17">
        <v>7</v>
      </c>
      <c r="AZ46" s="1">
        <v>0</v>
      </c>
      <c r="BA46" s="1">
        <v>39</v>
      </c>
      <c r="BB46" s="1">
        <v>1</v>
      </c>
      <c r="BC46" s="1">
        <v>8</v>
      </c>
      <c r="BD46" s="1">
        <v>10</v>
      </c>
      <c r="BF46" s="1">
        <f t="shared" si="0"/>
        <v>-2</v>
      </c>
      <c r="BN46" s="66"/>
      <c r="BO46" s="67"/>
    </row>
    <row r="47" spans="1:79" x14ac:dyDescent="0.2">
      <c r="A47" s="1">
        <v>1</v>
      </c>
      <c r="B47" s="1">
        <v>22</v>
      </c>
      <c r="C47" s="1">
        <v>0</v>
      </c>
      <c r="D47" s="1">
        <v>7</v>
      </c>
      <c r="E47" s="1">
        <v>10</v>
      </c>
      <c r="S47" s="11">
        <v>60</v>
      </c>
      <c r="T47" s="1">
        <v>3</v>
      </c>
      <c r="V47" s="18">
        <v>58</v>
      </c>
      <c r="W47" s="17"/>
      <c r="X47" s="17"/>
      <c r="Y47" s="17"/>
      <c r="Z47" s="17"/>
      <c r="AA47" s="17"/>
      <c r="AB47" s="17">
        <v>2</v>
      </c>
      <c r="AC47" s="17">
        <v>1</v>
      </c>
      <c r="AD47" s="17">
        <v>3</v>
      </c>
      <c r="AE47" s="17"/>
      <c r="AF47" s="17"/>
      <c r="AG47" s="17"/>
      <c r="AH47" s="17">
        <v>6</v>
      </c>
      <c r="AJ47" s="18">
        <v>58</v>
      </c>
      <c r="AK47" s="17"/>
      <c r="AL47" s="17">
        <v>1</v>
      </c>
      <c r="AM47" s="17"/>
      <c r="AN47" s="17"/>
      <c r="AO47" s="17">
        <v>1</v>
      </c>
      <c r="AP47" s="17"/>
      <c r="AQ47" s="17">
        <v>1</v>
      </c>
      <c r="AR47" s="17">
        <v>1</v>
      </c>
      <c r="AS47" s="17">
        <v>2</v>
      </c>
      <c r="AT47" s="17"/>
      <c r="AU47" s="17">
        <v>6</v>
      </c>
      <c r="AZ47" s="1">
        <v>1</v>
      </c>
      <c r="BA47" s="1">
        <v>39</v>
      </c>
      <c r="BB47" s="1">
        <v>1</v>
      </c>
      <c r="BC47" s="1">
        <v>5</v>
      </c>
      <c r="BD47" s="1">
        <v>8</v>
      </c>
      <c r="BF47" s="1">
        <f t="shared" si="0"/>
        <v>-3</v>
      </c>
      <c r="BN47" s="66"/>
      <c r="BO47" s="67"/>
    </row>
    <row r="48" spans="1:79" ht="22" thickBot="1" x14ac:dyDescent="0.3">
      <c r="A48" s="1">
        <v>0</v>
      </c>
      <c r="B48" s="1">
        <v>22</v>
      </c>
      <c r="C48" s="1">
        <v>1</v>
      </c>
      <c r="D48" s="1">
        <v>7</v>
      </c>
      <c r="E48" s="1">
        <v>10</v>
      </c>
      <c r="S48" s="11">
        <v>61</v>
      </c>
      <c r="T48" s="1">
        <v>5</v>
      </c>
      <c r="V48" s="18">
        <v>59</v>
      </c>
      <c r="W48" s="17"/>
      <c r="X48" s="17"/>
      <c r="Y48" s="17"/>
      <c r="Z48" s="17">
        <v>1</v>
      </c>
      <c r="AA48" s="17"/>
      <c r="AB48" s="17"/>
      <c r="AC48" s="17">
        <v>1</v>
      </c>
      <c r="AD48" s="17"/>
      <c r="AE48" s="17">
        <v>1</v>
      </c>
      <c r="AF48" s="17">
        <v>3</v>
      </c>
      <c r="AG48" s="17"/>
      <c r="AH48" s="17">
        <v>6</v>
      </c>
      <c r="AJ48" s="18">
        <v>59</v>
      </c>
      <c r="AK48" s="17"/>
      <c r="AL48" s="17"/>
      <c r="AM48" s="17"/>
      <c r="AN48" s="17"/>
      <c r="AO48" s="17"/>
      <c r="AP48" s="17">
        <v>1</v>
      </c>
      <c r="AQ48" s="17"/>
      <c r="AR48" s="17">
        <v>1</v>
      </c>
      <c r="AS48" s="17">
        <v>4</v>
      </c>
      <c r="AT48" s="17"/>
      <c r="AU48" s="17">
        <v>6</v>
      </c>
      <c r="AZ48" s="1">
        <v>1</v>
      </c>
      <c r="BA48" s="1">
        <v>40</v>
      </c>
      <c r="BB48" s="1">
        <v>1</v>
      </c>
      <c r="BC48" s="1">
        <v>6</v>
      </c>
      <c r="BD48" s="1">
        <v>8</v>
      </c>
      <c r="BF48" s="1">
        <f t="shared" si="0"/>
        <v>-2</v>
      </c>
      <c r="BN48" s="68"/>
      <c r="BO48" s="69"/>
      <c r="BS48" s="13" t="s">
        <v>3</v>
      </c>
      <c r="CA48" s="13" t="s">
        <v>4</v>
      </c>
    </row>
    <row r="49" spans="1:79" ht="17" thickBot="1" x14ac:dyDescent="0.25">
      <c r="A49" s="1">
        <v>1</v>
      </c>
      <c r="B49" s="1">
        <v>22</v>
      </c>
      <c r="C49" s="1">
        <v>1</v>
      </c>
      <c r="D49" s="1">
        <v>9</v>
      </c>
      <c r="E49" s="1">
        <v>7</v>
      </c>
      <c r="S49" s="11">
        <v>62</v>
      </c>
      <c r="T49" s="1">
        <v>5</v>
      </c>
      <c r="V49" s="11">
        <v>60</v>
      </c>
      <c r="W49" s="1"/>
      <c r="X49" s="1"/>
      <c r="Y49" s="1"/>
      <c r="Z49" s="1"/>
      <c r="AA49" s="1"/>
      <c r="AB49" s="1"/>
      <c r="AC49" s="1">
        <v>2</v>
      </c>
      <c r="AD49" s="1"/>
      <c r="AE49" s="1">
        <v>1</v>
      </c>
      <c r="AF49" s="1"/>
      <c r="AG49" s="1"/>
      <c r="AH49" s="1">
        <v>3</v>
      </c>
      <c r="AJ49" s="11">
        <v>60</v>
      </c>
      <c r="AK49" s="1"/>
      <c r="AL49" s="1"/>
      <c r="AM49" s="1"/>
      <c r="AN49" s="1"/>
      <c r="AO49" s="1"/>
      <c r="AP49" s="1">
        <v>2</v>
      </c>
      <c r="AQ49" s="1"/>
      <c r="AR49" s="1"/>
      <c r="AS49" s="1">
        <v>1</v>
      </c>
      <c r="AT49" s="1"/>
      <c r="AU49" s="1">
        <v>3</v>
      </c>
      <c r="AZ49" s="1">
        <v>1</v>
      </c>
      <c r="BA49" s="1">
        <v>40</v>
      </c>
      <c r="BB49" s="1">
        <v>1</v>
      </c>
      <c r="BC49" s="1">
        <v>10</v>
      </c>
      <c r="BD49" s="1">
        <v>10</v>
      </c>
      <c r="BF49" s="1">
        <f t="shared" si="0"/>
        <v>0</v>
      </c>
      <c r="BR49">
        <v>1</v>
      </c>
      <c r="BS49" s="118">
        <v>1</v>
      </c>
      <c r="BZ49">
        <v>1</v>
      </c>
      <c r="CA49" s="118">
        <v>0</v>
      </c>
    </row>
    <row r="50" spans="1:79" ht="17" thickBot="1" x14ac:dyDescent="0.25">
      <c r="A50" s="1">
        <v>1</v>
      </c>
      <c r="B50" s="1">
        <v>22</v>
      </c>
      <c r="C50" s="1">
        <v>0</v>
      </c>
      <c r="D50" s="1">
        <v>4</v>
      </c>
      <c r="E50" s="1">
        <v>10</v>
      </c>
      <c r="S50" s="11">
        <v>63</v>
      </c>
      <c r="T50" s="1">
        <v>4</v>
      </c>
      <c r="V50" s="11">
        <v>61</v>
      </c>
      <c r="W50" s="1"/>
      <c r="X50" s="1"/>
      <c r="Y50" s="1">
        <v>1</v>
      </c>
      <c r="Z50" s="1">
        <v>1</v>
      </c>
      <c r="AA50" s="1"/>
      <c r="AB50" s="1"/>
      <c r="AC50" s="1"/>
      <c r="AD50" s="1">
        <v>1</v>
      </c>
      <c r="AE50" s="1">
        <v>1</v>
      </c>
      <c r="AF50" s="1">
        <v>5</v>
      </c>
      <c r="AG50" s="1"/>
      <c r="AH50" s="1">
        <v>9</v>
      </c>
      <c r="AJ50" s="11">
        <v>61</v>
      </c>
      <c r="AK50" s="1"/>
      <c r="AL50" s="1"/>
      <c r="AM50" s="1"/>
      <c r="AN50" s="1"/>
      <c r="AO50" s="1"/>
      <c r="AP50" s="1"/>
      <c r="AQ50" s="1">
        <v>1</v>
      </c>
      <c r="AR50" s="1">
        <v>2</v>
      </c>
      <c r="AS50" s="1">
        <v>6</v>
      </c>
      <c r="AT50" s="1"/>
      <c r="AU50" s="1">
        <v>9</v>
      </c>
      <c r="AZ50" s="1">
        <v>1</v>
      </c>
      <c r="BA50" s="1">
        <v>40</v>
      </c>
      <c r="BB50" s="1">
        <v>1</v>
      </c>
      <c r="BC50" s="1">
        <v>6</v>
      </c>
      <c r="BD50" s="1">
        <v>9</v>
      </c>
      <c r="BF50" s="1">
        <f t="shared" si="0"/>
        <v>-3</v>
      </c>
      <c r="BH50" s="70" t="s">
        <v>100</v>
      </c>
      <c r="BI50" s="71"/>
      <c r="BR50">
        <v>2</v>
      </c>
      <c r="BS50" s="118">
        <v>4</v>
      </c>
      <c r="BZ50">
        <v>2</v>
      </c>
      <c r="CA50" s="118">
        <v>2</v>
      </c>
    </row>
    <row r="51" spans="1:79" x14ac:dyDescent="0.2">
      <c r="A51" s="1">
        <v>1</v>
      </c>
      <c r="B51" s="1">
        <v>22</v>
      </c>
      <c r="C51" s="1">
        <v>0</v>
      </c>
      <c r="D51" s="1">
        <v>8</v>
      </c>
      <c r="E51" s="1">
        <v>9</v>
      </c>
      <c r="G51" s="1" t="s">
        <v>2</v>
      </c>
      <c r="M51" s="37" t="s">
        <v>73</v>
      </c>
      <c r="N51" s="38"/>
      <c r="S51" s="11">
        <v>64</v>
      </c>
      <c r="T51" s="1">
        <v>3</v>
      </c>
      <c r="V51" s="11">
        <v>62</v>
      </c>
      <c r="W51" s="1"/>
      <c r="X51" s="1"/>
      <c r="Y51" s="1"/>
      <c r="Z51" s="1"/>
      <c r="AA51" s="1">
        <v>1</v>
      </c>
      <c r="AB51" s="1"/>
      <c r="AC51" s="1">
        <v>2</v>
      </c>
      <c r="AD51" s="1">
        <v>2</v>
      </c>
      <c r="AE51" s="1">
        <v>1</v>
      </c>
      <c r="AF51" s="1">
        <v>1</v>
      </c>
      <c r="AG51" s="1"/>
      <c r="AH51" s="1">
        <v>7</v>
      </c>
      <c r="AJ51" s="11">
        <v>62</v>
      </c>
      <c r="AK51" s="1"/>
      <c r="AL51" s="1"/>
      <c r="AM51" s="1"/>
      <c r="AN51" s="1">
        <v>1</v>
      </c>
      <c r="AO51" s="1">
        <v>1</v>
      </c>
      <c r="AP51" s="1"/>
      <c r="AQ51" s="1">
        <v>1</v>
      </c>
      <c r="AR51" s="1"/>
      <c r="AS51" s="1">
        <v>4</v>
      </c>
      <c r="AT51" s="1"/>
      <c r="AU51" s="1">
        <v>7</v>
      </c>
      <c r="AZ51" s="1">
        <v>1</v>
      </c>
      <c r="BA51" s="1">
        <v>40</v>
      </c>
      <c r="BB51" s="1">
        <v>1</v>
      </c>
      <c r="BC51" s="1">
        <v>7</v>
      </c>
      <c r="BD51" s="1">
        <v>6</v>
      </c>
      <c r="BF51" s="1">
        <f t="shared" si="0"/>
        <v>1</v>
      </c>
      <c r="BH51" s="72"/>
      <c r="BI51" s="73"/>
      <c r="BR51">
        <v>3</v>
      </c>
      <c r="BS51" s="118">
        <v>17</v>
      </c>
      <c r="BZ51">
        <v>3</v>
      </c>
      <c r="CA51" s="118">
        <v>5</v>
      </c>
    </row>
    <row r="52" spans="1:79" ht="17" thickBot="1" x14ac:dyDescent="0.25">
      <c r="A52" s="1">
        <v>0</v>
      </c>
      <c r="B52" s="1">
        <v>22</v>
      </c>
      <c r="C52" s="1">
        <v>0</v>
      </c>
      <c r="D52" s="1">
        <v>4</v>
      </c>
      <c r="E52" s="1">
        <v>10</v>
      </c>
      <c r="G52" t="s">
        <v>65</v>
      </c>
      <c r="H52">
        <f>J16</f>
        <v>375</v>
      </c>
      <c r="M52" s="39"/>
      <c r="N52" s="40"/>
      <c r="S52" s="11">
        <v>65</v>
      </c>
      <c r="T52" s="1">
        <v>4</v>
      </c>
      <c r="V52" s="11">
        <v>63</v>
      </c>
      <c r="W52" s="1"/>
      <c r="X52" s="1"/>
      <c r="Y52" s="1"/>
      <c r="Z52" s="1">
        <v>2</v>
      </c>
      <c r="AA52" s="1"/>
      <c r="AB52" s="1">
        <v>1</v>
      </c>
      <c r="AC52" s="1">
        <v>1</v>
      </c>
      <c r="AD52" s="1"/>
      <c r="AE52" s="1">
        <v>1</v>
      </c>
      <c r="AF52" s="1"/>
      <c r="AG52" s="1"/>
      <c r="AH52" s="1">
        <v>5</v>
      </c>
      <c r="AJ52" s="11">
        <v>63</v>
      </c>
      <c r="AK52" s="1"/>
      <c r="AL52" s="1"/>
      <c r="AM52" s="1"/>
      <c r="AN52" s="1"/>
      <c r="AO52" s="1"/>
      <c r="AP52" s="1"/>
      <c r="AQ52" s="1">
        <v>1</v>
      </c>
      <c r="AR52" s="1"/>
      <c r="AS52" s="1">
        <v>4</v>
      </c>
      <c r="AT52" s="1"/>
      <c r="AU52" s="1">
        <v>5</v>
      </c>
      <c r="AZ52" s="1">
        <v>1</v>
      </c>
      <c r="BA52" s="1">
        <v>40</v>
      </c>
      <c r="BB52" s="1">
        <v>1</v>
      </c>
      <c r="BC52" s="1">
        <v>4</v>
      </c>
      <c r="BD52" s="1">
        <v>10</v>
      </c>
      <c r="BF52" s="1">
        <f t="shared" si="0"/>
        <v>-6</v>
      </c>
      <c r="BH52" s="66" t="s">
        <v>99</v>
      </c>
      <c r="BI52" s="67"/>
      <c r="BR52">
        <v>4</v>
      </c>
      <c r="BS52" s="118">
        <v>45</v>
      </c>
      <c r="BZ52">
        <v>4</v>
      </c>
      <c r="CA52" s="118">
        <v>13</v>
      </c>
    </row>
    <row r="53" spans="1:79" ht="16" customHeight="1" x14ac:dyDescent="0.2">
      <c r="A53" s="1">
        <v>0</v>
      </c>
      <c r="B53" s="1">
        <v>22</v>
      </c>
      <c r="C53" s="1">
        <v>1</v>
      </c>
      <c r="D53" s="1">
        <v>6</v>
      </c>
      <c r="E53" s="1">
        <v>8</v>
      </c>
      <c r="G53" t="s">
        <v>66</v>
      </c>
      <c r="H53">
        <f>J17-J16</f>
        <v>125</v>
      </c>
      <c r="M53" s="64" t="s">
        <v>113</v>
      </c>
      <c r="N53" s="65"/>
      <c r="S53" s="11">
        <v>66</v>
      </c>
      <c r="T53" s="1">
        <v>2</v>
      </c>
      <c r="V53" s="11">
        <v>64</v>
      </c>
      <c r="W53" s="1"/>
      <c r="X53" s="1"/>
      <c r="Y53" s="1"/>
      <c r="Z53" s="1"/>
      <c r="AA53" s="1">
        <v>1</v>
      </c>
      <c r="AB53" s="1"/>
      <c r="AC53" s="1">
        <v>1</v>
      </c>
      <c r="AD53" s="1"/>
      <c r="AE53" s="1">
        <v>1</v>
      </c>
      <c r="AF53" s="1">
        <v>1</v>
      </c>
      <c r="AG53" s="1"/>
      <c r="AH53" s="1">
        <v>4</v>
      </c>
      <c r="AJ53" s="11">
        <v>64</v>
      </c>
      <c r="AK53" s="1"/>
      <c r="AL53" s="1"/>
      <c r="AM53" s="1"/>
      <c r="AN53" s="1"/>
      <c r="AO53" s="1">
        <v>1</v>
      </c>
      <c r="AP53" s="1">
        <v>1</v>
      </c>
      <c r="AQ53" s="1"/>
      <c r="AR53" s="1"/>
      <c r="AS53" s="1">
        <v>2</v>
      </c>
      <c r="AT53" s="1"/>
      <c r="AU53" s="1">
        <v>4</v>
      </c>
      <c r="AZ53" s="1">
        <v>1</v>
      </c>
      <c r="BA53" s="1">
        <v>40</v>
      </c>
      <c r="BB53" s="1">
        <v>1</v>
      </c>
      <c r="BC53" s="1">
        <v>5</v>
      </c>
      <c r="BD53" s="1">
        <v>10</v>
      </c>
      <c r="BF53" s="1">
        <f t="shared" si="0"/>
        <v>-5</v>
      </c>
      <c r="BH53" s="66"/>
      <c r="BI53" s="67"/>
      <c r="BR53">
        <v>5</v>
      </c>
      <c r="BS53" s="118">
        <v>58</v>
      </c>
      <c r="BZ53">
        <v>5</v>
      </c>
      <c r="CA53" s="118">
        <v>26</v>
      </c>
    </row>
    <row r="54" spans="1:79" x14ac:dyDescent="0.2">
      <c r="A54" s="1">
        <v>1</v>
      </c>
      <c r="B54" s="1">
        <v>23</v>
      </c>
      <c r="C54" s="1">
        <v>1</v>
      </c>
      <c r="D54" s="1">
        <v>8</v>
      </c>
      <c r="E54" s="1">
        <v>10</v>
      </c>
      <c r="M54" s="66"/>
      <c r="N54" s="67"/>
      <c r="S54" s="11">
        <v>67</v>
      </c>
      <c r="T54" s="1">
        <v>2</v>
      </c>
      <c r="V54" s="11">
        <v>65</v>
      </c>
      <c r="W54" s="1"/>
      <c r="X54" s="1"/>
      <c r="Y54" s="1"/>
      <c r="Z54" s="1"/>
      <c r="AA54" s="1">
        <v>1</v>
      </c>
      <c r="AB54" s="1">
        <v>2</v>
      </c>
      <c r="AC54" s="1"/>
      <c r="AD54" s="1"/>
      <c r="AE54" s="1"/>
      <c r="AF54" s="1">
        <v>1</v>
      </c>
      <c r="AG54" s="1"/>
      <c r="AH54" s="1">
        <v>4</v>
      </c>
      <c r="AJ54" s="11">
        <v>65</v>
      </c>
      <c r="AK54" s="1"/>
      <c r="AL54" s="1"/>
      <c r="AM54" s="1"/>
      <c r="AN54" s="1"/>
      <c r="AO54" s="1">
        <v>1</v>
      </c>
      <c r="AP54" s="1"/>
      <c r="AQ54" s="1">
        <v>1</v>
      </c>
      <c r="AR54" s="1">
        <v>1</v>
      </c>
      <c r="AS54" s="1">
        <v>1</v>
      </c>
      <c r="AT54" s="1"/>
      <c r="AU54" s="1">
        <v>4</v>
      </c>
      <c r="AZ54" s="1">
        <v>1</v>
      </c>
      <c r="BA54" s="1">
        <v>40</v>
      </c>
      <c r="BB54" s="1">
        <v>1</v>
      </c>
      <c r="BC54" s="1">
        <v>10</v>
      </c>
      <c r="BD54" s="1">
        <v>10</v>
      </c>
      <c r="BF54" s="1">
        <f t="shared" si="0"/>
        <v>0</v>
      </c>
      <c r="BH54" s="66"/>
      <c r="BI54" s="67"/>
      <c r="BR54">
        <v>6</v>
      </c>
      <c r="BS54" s="118">
        <v>82</v>
      </c>
      <c r="BZ54">
        <v>6</v>
      </c>
      <c r="CA54" s="118">
        <v>44</v>
      </c>
    </row>
    <row r="55" spans="1:79" x14ac:dyDescent="0.2">
      <c r="A55" s="1">
        <v>1</v>
      </c>
      <c r="B55" s="1">
        <v>23</v>
      </c>
      <c r="C55" s="1">
        <v>1</v>
      </c>
      <c r="D55" s="1">
        <v>3</v>
      </c>
      <c r="E55" s="1">
        <v>10</v>
      </c>
      <c r="M55" s="66"/>
      <c r="N55" s="67"/>
      <c r="S55" s="11">
        <v>68</v>
      </c>
      <c r="T55" s="1">
        <v>6</v>
      </c>
      <c r="V55" s="11">
        <v>66</v>
      </c>
      <c r="W55" s="1"/>
      <c r="X55" s="1"/>
      <c r="Y55" s="1"/>
      <c r="Z55" s="1">
        <v>1</v>
      </c>
      <c r="AA55" s="1"/>
      <c r="AB55" s="1"/>
      <c r="AC55" s="1">
        <v>1</v>
      </c>
      <c r="AD55" s="1"/>
      <c r="AE55" s="1"/>
      <c r="AF55" s="1">
        <v>1</v>
      </c>
      <c r="AG55" s="1"/>
      <c r="AH55" s="1">
        <v>3</v>
      </c>
      <c r="AJ55" s="11">
        <v>66</v>
      </c>
      <c r="AK55" s="1"/>
      <c r="AL55" s="1"/>
      <c r="AM55" s="1">
        <v>1</v>
      </c>
      <c r="AN55" s="1"/>
      <c r="AO55" s="1"/>
      <c r="AP55" s="1"/>
      <c r="AQ55" s="1"/>
      <c r="AR55" s="1">
        <v>2</v>
      </c>
      <c r="AS55" s="1"/>
      <c r="AT55" s="1"/>
      <c r="AU55" s="1">
        <v>3</v>
      </c>
      <c r="AZ55" s="1">
        <v>1</v>
      </c>
      <c r="BA55" s="1">
        <v>40</v>
      </c>
      <c r="BB55" s="1">
        <v>1</v>
      </c>
      <c r="BC55" s="1">
        <v>10</v>
      </c>
      <c r="BD55" s="1">
        <v>10</v>
      </c>
      <c r="BF55" s="1">
        <f t="shared" si="0"/>
        <v>0</v>
      </c>
      <c r="BH55" s="66"/>
      <c r="BI55" s="67"/>
      <c r="BR55">
        <v>7</v>
      </c>
      <c r="BS55" s="118">
        <v>71</v>
      </c>
      <c r="BZ55">
        <v>7</v>
      </c>
      <c r="CA55" s="118">
        <v>65</v>
      </c>
    </row>
    <row r="56" spans="1:79" x14ac:dyDescent="0.2">
      <c r="A56" s="1">
        <v>1</v>
      </c>
      <c r="B56" s="1">
        <v>23</v>
      </c>
      <c r="C56" s="1">
        <v>1</v>
      </c>
      <c r="D56" s="1">
        <v>10</v>
      </c>
      <c r="E56" s="1">
        <v>7</v>
      </c>
      <c r="M56" s="66"/>
      <c r="N56" s="67"/>
      <c r="S56" s="11">
        <v>69</v>
      </c>
      <c r="T56" s="1">
        <v>5</v>
      </c>
      <c r="V56" s="11">
        <v>67</v>
      </c>
      <c r="W56" s="1"/>
      <c r="X56" s="1"/>
      <c r="Y56" s="1"/>
      <c r="Z56" s="1">
        <v>1</v>
      </c>
      <c r="AA56" s="1"/>
      <c r="AB56" s="1">
        <v>2</v>
      </c>
      <c r="AC56" s="1"/>
      <c r="AD56" s="1"/>
      <c r="AE56" s="1"/>
      <c r="AF56" s="1"/>
      <c r="AG56" s="1"/>
      <c r="AH56" s="1">
        <v>3</v>
      </c>
      <c r="AJ56" s="11">
        <v>67</v>
      </c>
      <c r="AK56" s="1"/>
      <c r="AL56" s="1"/>
      <c r="AM56" s="1"/>
      <c r="AN56" s="1">
        <v>1</v>
      </c>
      <c r="AO56" s="1"/>
      <c r="AP56" s="1"/>
      <c r="AQ56" s="1"/>
      <c r="AR56" s="1"/>
      <c r="AS56" s="1">
        <v>2</v>
      </c>
      <c r="AT56" s="1"/>
      <c r="AU56" s="1">
        <v>3</v>
      </c>
      <c r="AZ56" s="1">
        <v>0</v>
      </c>
      <c r="BA56" s="1">
        <v>40</v>
      </c>
      <c r="BB56" s="1">
        <v>1</v>
      </c>
      <c r="BC56" s="1">
        <v>8</v>
      </c>
      <c r="BD56" s="1">
        <v>9</v>
      </c>
      <c r="BF56" s="1">
        <f t="shared" si="0"/>
        <v>-1</v>
      </c>
      <c r="BH56" s="66"/>
      <c r="BI56" s="67"/>
      <c r="BR56">
        <v>8</v>
      </c>
      <c r="BS56" s="118">
        <v>71</v>
      </c>
      <c r="BZ56">
        <v>8</v>
      </c>
      <c r="CA56" s="118">
        <v>76</v>
      </c>
    </row>
    <row r="57" spans="1:79" x14ac:dyDescent="0.2">
      <c r="A57" s="1">
        <v>0</v>
      </c>
      <c r="B57" s="1">
        <v>23</v>
      </c>
      <c r="C57" s="1">
        <v>1</v>
      </c>
      <c r="D57" s="1">
        <v>9</v>
      </c>
      <c r="E57" s="1">
        <v>9</v>
      </c>
      <c r="M57" s="66"/>
      <c r="N57" s="67"/>
      <c r="S57" s="11">
        <v>70</v>
      </c>
      <c r="T57" s="1">
        <v>3</v>
      </c>
      <c r="V57" s="11">
        <v>68</v>
      </c>
      <c r="W57" s="1"/>
      <c r="X57" s="1"/>
      <c r="Y57" s="1"/>
      <c r="Z57" s="1"/>
      <c r="AA57" s="1"/>
      <c r="AB57" s="1"/>
      <c r="AC57" s="1">
        <v>2</v>
      </c>
      <c r="AD57" s="1">
        <v>3</v>
      </c>
      <c r="AE57" s="1"/>
      <c r="AF57" s="1">
        <v>1</v>
      </c>
      <c r="AG57" s="1"/>
      <c r="AH57" s="1">
        <v>6</v>
      </c>
      <c r="AJ57" s="11">
        <v>68</v>
      </c>
      <c r="AK57" s="1"/>
      <c r="AL57" s="1"/>
      <c r="AM57" s="1"/>
      <c r="AN57" s="1">
        <v>1</v>
      </c>
      <c r="AO57" s="1">
        <v>1</v>
      </c>
      <c r="AP57" s="1"/>
      <c r="AQ57" s="1"/>
      <c r="AR57" s="1">
        <v>1</v>
      </c>
      <c r="AS57" s="1">
        <v>3</v>
      </c>
      <c r="AT57" s="1"/>
      <c r="AU57" s="1">
        <v>6</v>
      </c>
      <c r="AZ57" s="1">
        <v>1</v>
      </c>
      <c r="BA57" s="1">
        <v>40</v>
      </c>
      <c r="BB57" s="1">
        <v>1</v>
      </c>
      <c r="BC57" s="1">
        <v>9</v>
      </c>
      <c r="BD57" s="1">
        <v>5</v>
      </c>
      <c r="BF57" s="1">
        <f t="shared" si="0"/>
        <v>4</v>
      </c>
      <c r="BH57" s="66"/>
      <c r="BI57" s="67"/>
      <c r="BR57">
        <v>9</v>
      </c>
      <c r="BS57" s="118">
        <v>47</v>
      </c>
      <c r="BZ57">
        <v>9</v>
      </c>
      <c r="CA57" s="118">
        <v>68</v>
      </c>
    </row>
    <row r="58" spans="1:79" x14ac:dyDescent="0.2">
      <c r="A58" s="1">
        <v>1</v>
      </c>
      <c r="B58" s="1">
        <v>23</v>
      </c>
      <c r="C58" s="1">
        <v>1</v>
      </c>
      <c r="D58" s="1">
        <v>6</v>
      </c>
      <c r="E58" s="1">
        <v>9</v>
      </c>
      <c r="M58" s="66"/>
      <c r="N58" s="67"/>
      <c r="S58" s="11">
        <v>71</v>
      </c>
      <c r="T58" s="1">
        <v>2</v>
      </c>
      <c r="V58" s="11">
        <v>69</v>
      </c>
      <c r="W58" s="1"/>
      <c r="X58" s="1"/>
      <c r="Y58" s="1"/>
      <c r="Z58" s="1">
        <v>1</v>
      </c>
      <c r="AA58" s="1"/>
      <c r="AB58" s="1">
        <v>1</v>
      </c>
      <c r="AC58" s="1"/>
      <c r="AD58" s="1">
        <v>1</v>
      </c>
      <c r="AE58" s="1"/>
      <c r="AF58" s="1">
        <v>2</v>
      </c>
      <c r="AG58" s="1"/>
      <c r="AH58" s="1">
        <v>5</v>
      </c>
      <c r="AJ58" s="11">
        <v>69</v>
      </c>
      <c r="AK58" s="1"/>
      <c r="AL58" s="1"/>
      <c r="AM58" s="1"/>
      <c r="AN58" s="1"/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/>
      <c r="AU58" s="1">
        <v>5</v>
      </c>
      <c r="AZ58" s="1">
        <v>1</v>
      </c>
      <c r="BA58" s="1">
        <v>40</v>
      </c>
      <c r="BB58" s="1">
        <v>0</v>
      </c>
      <c r="BC58" s="1">
        <v>5</v>
      </c>
      <c r="BD58" s="1">
        <v>9</v>
      </c>
      <c r="BF58" s="1">
        <f t="shared" si="0"/>
        <v>-4</v>
      </c>
      <c r="BH58" s="66"/>
      <c r="BI58" s="67"/>
      <c r="BR58">
        <v>10</v>
      </c>
      <c r="BS58" s="118">
        <v>104</v>
      </c>
      <c r="BZ58">
        <v>10</v>
      </c>
      <c r="CA58" s="118">
        <v>201</v>
      </c>
    </row>
    <row r="59" spans="1:79" ht="17" thickBot="1" x14ac:dyDescent="0.25">
      <c r="A59" s="1">
        <v>0</v>
      </c>
      <c r="B59" s="1">
        <v>23</v>
      </c>
      <c r="C59" s="1">
        <v>0</v>
      </c>
      <c r="D59" s="1">
        <v>5</v>
      </c>
      <c r="E59" s="1">
        <v>8</v>
      </c>
      <c r="M59" s="66"/>
      <c r="N59" s="67"/>
      <c r="S59" s="11">
        <v>72</v>
      </c>
      <c r="T59" s="1">
        <v>3</v>
      </c>
      <c r="V59" s="11">
        <v>70</v>
      </c>
      <c r="W59" s="1"/>
      <c r="X59" s="1"/>
      <c r="Y59" s="1"/>
      <c r="Z59" s="1"/>
      <c r="AA59" s="1">
        <v>1</v>
      </c>
      <c r="AB59" s="1"/>
      <c r="AC59" s="1">
        <v>1</v>
      </c>
      <c r="AD59" s="1">
        <v>1</v>
      </c>
      <c r="AE59" s="1"/>
      <c r="AF59" s="1"/>
      <c r="AG59" s="1"/>
      <c r="AH59" s="1">
        <v>3</v>
      </c>
      <c r="AJ59" s="11">
        <v>70</v>
      </c>
      <c r="AK59" s="1"/>
      <c r="AL59" s="1"/>
      <c r="AM59" s="1"/>
      <c r="AN59" s="1"/>
      <c r="AO59" s="1"/>
      <c r="AP59" s="1">
        <v>1</v>
      </c>
      <c r="AQ59" s="1">
        <v>1</v>
      </c>
      <c r="AR59" s="1"/>
      <c r="AS59" s="1">
        <v>1</v>
      </c>
      <c r="AT59" s="1"/>
      <c r="AU59" s="1">
        <v>3</v>
      </c>
      <c r="AZ59" s="1">
        <v>0</v>
      </c>
      <c r="BA59" s="1">
        <v>40</v>
      </c>
      <c r="BB59" s="1">
        <v>1</v>
      </c>
      <c r="BC59" s="1">
        <v>8</v>
      </c>
      <c r="BD59" s="1">
        <v>4</v>
      </c>
      <c r="BF59" s="1">
        <f t="shared" si="0"/>
        <v>4</v>
      </c>
      <c r="BH59" s="68"/>
      <c r="BI59" s="69"/>
    </row>
    <row r="60" spans="1:79" x14ac:dyDescent="0.2">
      <c r="A60" s="1">
        <v>0</v>
      </c>
      <c r="B60" s="1">
        <v>23</v>
      </c>
      <c r="C60" s="1">
        <v>1</v>
      </c>
      <c r="D60" s="1">
        <v>7</v>
      </c>
      <c r="E60" s="1">
        <v>5</v>
      </c>
      <c r="M60" s="66"/>
      <c r="N60" s="67"/>
      <c r="S60" s="11">
        <v>73</v>
      </c>
      <c r="T60" s="1">
        <v>3</v>
      </c>
      <c r="V60" s="11">
        <v>71</v>
      </c>
      <c r="W60" s="1"/>
      <c r="X60" s="1"/>
      <c r="Y60" s="1">
        <v>1</v>
      </c>
      <c r="Z60" s="1"/>
      <c r="AA60" s="1"/>
      <c r="AB60" s="1"/>
      <c r="AC60" s="1"/>
      <c r="AD60" s="1"/>
      <c r="AE60" s="1"/>
      <c r="AF60" s="1">
        <v>1</v>
      </c>
      <c r="AG60" s="1"/>
      <c r="AH60" s="1">
        <v>2</v>
      </c>
      <c r="AJ60" s="11">
        <v>71</v>
      </c>
      <c r="AK60" s="1"/>
      <c r="AL60" s="1"/>
      <c r="AM60" s="1"/>
      <c r="AN60" s="1"/>
      <c r="AO60" s="1"/>
      <c r="AP60" s="1">
        <v>1</v>
      </c>
      <c r="AQ60" s="1"/>
      <c r="AR60" s="1"/>
      <c r="AS60" s="1">
        <v>1</v>
      </c>
      <c r="AT60" s="1"/>
      <c r="AU60" s="1">
        <v>2</v>
      </c>
      <c r="AZ60" s="1">
        <v>1</v>
      </c>
      <c r="BA60" s="1">
        <v>40</v>
      </c>
      <c r="BB60" s="1">
        <v>1</v>
      </c>
      <c r="BC60" s="1">
        <v>9</v>
      </c>
      <c r="BD60" s="1">
        <v>10</v>
      </c>
      <c r="BF60" s="1">
        <f t="shared" si="0"/>
        <v>-1</v>
      </c>
    </row>
    <row r="61" spans="1:79" x14ac:dyDescent="0.2">
      <c r="A61" s="1">
        <v>0</v>
      </c>
      <c r="B61" s="1">
        <v>23</v>
      </c>
      <c r="C61" s="1">
        <v>0</v>
      </c>
      <c r="D61" s="1">
        <v>9</v>
      </c>
      <c r="E61" s="1">
        <v>7</v>
      </c>
      <c r="M61" s="66"/>
      <c r="N61" s="67"/>
      <c r="S61" s="11">
        <v>74</v>
      </c>
      <c r="T61" s="1">
        <v>3</v>
      </c>
      <c r="V61" s="11">
        <v>72</v>
      </c>
      <c r="W61" s="1"/>
      <c r="X61" s="1"/>
      <c r="Y61" s="1"/>
      <c r="Z61" s="1"/>
      <c r="AA61" s="1"/>
      <c r="AB61" s="1"/>
      <c r="AC61" s="1"/>
      <c r="AD61" s="1">
        <v>1</v>
      </c>
      <c r="AE61" s="1"/>
      <c r="AF61" s="1">
        <v>2</v>
      </c>
      <c r="AG61" s="1"/>
      <c r="AH61" s="1">
        <v>3</v>
      </c>
      <c r="AJ61" s="11">
        <v>72</v>
      </c>
      <c r="AK61" s="1"/>
      <c r="AL61" s="1"/>
      <c r="AM61" s="1"/>
      <c r="AN61" s="1"/>
      <c r="AO61" s="1">
        <v>1</v>
      </c>
      <c r="AP61" s="1"/>
      <c r="AQ61" s="1"/>
      <c r="AR61" s="1"/>
      <c r="AS61" s="1">
        <v>2</v>
      </c>
      <c r="AT61" s="1"/>
      <c r="AU61" s="1">
        <v>3</v>
      </c>
      <c r="AZ61" s="1">
        <v>0</v>
      </c>
      <c r="BA61" s="1">
        <v>40</v>
      </c>
      <c r="BB61" s="1">
        <v>1</v>
      </c>
      <c r="BC61" s="1">
        <v>6</v>
      </c>
      <c r="BD61" s="1">
        <v>9</v>
      </c>
      <c r="BF61" s="1">
        <f t="shared" si="0"/>
        <v>-3</v>
      </c>
    </row>
    <row r="62" spans="1:79" ht="17" thickBot="1" x14ac:dyDescent="0.25">
      <c r="A62" s="1">
        <v>1</v>
      </c>
      <c r="B62" s="1">
        <v>23</v>
      </c>
      <c r="C62" s="1">
        <v>1</v>
      </c>
      <c r="D62" s="1">
        <v>6</v>
      </c>
      <c r="E62" s="1">
        <v>5</v>
      </c>
      <c r="M62" s="68"/>
      <c r="N62" s="69"/>
      <c r="S62" s="11">
        <v>75</v>
      </c>
      <c r="T62" s="1">
        <v>4</v>
      </c>
      <c r="V62" s="11">
        <v>73</v>
      </c>
      <c r="W62" s="1"/>
      <c r="X62" s="1"/>
      <c r="Y62" s="1"/>
      <c r="Z62" s="1">
        <v>1</v>
      </c>
      <c r="AA62" s="1"/>
      <c r="AB62" s="1">
        <v>2</v>
      </c>
      <c r="AC62" s="1">
        <v>1</v>
      </c>
      <c r="AD62" s="1"/>
      <c r="AE62" s="1"/>
      <c r="AF62" s="1"/>
      <c r="AG62" s="1"/>
      <c r="AH62" s="1">
        <v>4</v>
      </c>
      <c r="AJ62" s="11">
        <v>73</v>
      </c>
      <c r="AK62" s="1"/>
      <c r="AL62" s="1"/>
      <c r="AM62" s="1"/>
      <c r="AN62" s="1">
        <v>1</v>
      </c>
      <c r="AO62" s="1"/>
      <c r="AP62" s="1"/>
      <c r="AQ62" s="1">
        <v>3</v>
      </c>
      <c r="AR62" s="1"/>
      <c r="AS62" s="1"/>
      <c r="AT62" s="1"/>
      <c r="AU62" s="1">
        <v>4</v>
      </c>
      <c r="AZ62" s="1">
        <v>1</v>
      </c>
      <c r="BA62" s="1">
        <v>40</v>
      </c>
      <c r="BB62" s="1">
        <v>0</v>
      </c>
      <c r="BC62" s="1">
        <v>5</v>
      </c>
      <c r="BD62" s="1">
        <v>10</v>
      </c>
      <c r="BF62" s="1">
        <f t="shared" si="0"/>
        <v>-5</v>
      </c>
    </row>
    <row r="63" spans="1:79" x14ac:dyDescent="0.2">
      <c r="A63" s="1">
        <v>1</v>
      </c>
      <c r="B63" s="1">
        <v>23</v>
      </c>
      <c r="C63" s="1">
        <v>1</v>
      </c>
      <c r="D63" s="1">
        <v>9</v>
      </c>
      <c r="E63" s="1">
        <v>7</v>
      </c>
      <c r="S63" s="11">
        <v>76</v>
      </c>
      <c r="T63" s="1">
        <v>3</v>
      </c>
      <c r="V63" s="11">
        <v>74</v>
      </c>
      <c r="W63" s="1"/>
      <c r="X63" s="1"/>
      <c r="Y63" s="1"/>
      <c r="Z63" s="1"/>
      <c r="AA63" s="1">
        <v>1</v>
      </c>
      <c r="AB63" s="1"/>
      <c r="AC63" s="1">
        <v>1</v>
      </c>
      <c r="AD63" s="1"/>
      <c r="AE63" s="1"/>
      <c r="AF63" s="1">
        <v>2</v>
      </c>
      <c r="AG63" s="1"/>
      <c r="AH63" s="1">
        <v>4</v>
      </c>
      <c r="AJ63" s="11">
        <v>74</v>
      </c>
      <c r="AK63" s="1"/>
      <c r="AL63" s="1"/>
      <c r="AM63" s="1"/>
      <c r="AN63" s="1"/>
      <c r="AO63" s="1"/>
      <c r="AP63" s="1"/>
      <c r="AQ63" s="1">
        <v>2</v>
      </c>
      <c r="AR63" s="1"/>
      <c r="AS63" s="1">
        <v>2</v>
      </c>
      <c r="AT63" s="1"/>
      <c r="AU63" s="1">
        <v>4</v>
      </c>
      <c r="AZ63" s="1">
        <v>0</v>
      </c>
      <c r="BA63" s="1">
        <v>40</v>
      </c>
      <c r="BB63" s="1">
        <v>1</v>
      </c>
      <c r="BC63" s="1">
        <v>10</v>
      </c>
      <c r="BD63" s="1">
        <v>10</v>
      </c>
      <c r="BF63" s="1">
        <f t="shared" si="0"/>
        <v>0</v>
      </c>
    </row>
    <row r="64" spans="1:79" x14ac:dyDescent="0.2">
      <c r="A64" s="1">
        <v>0</v>
      </c>
      <c r="B64" s="1">
        <v>23</v>
      </c>
      <c r="C64" s="1">
        <v>1</v>
      </c>
      <c r="D64" s="1">
        <v>7</v>
      </c>
      <c r="E64" s="1">
        <v>7</v>
      </c>
      <c r="S64" s="11">
        <v>77</v>
      </c>
      <c r="T64" s="1">
        <v>1</v>
      </c>
      <c r="V64" s="11">
        <v>75</v>
      </c>
      <c r="W64" s="1"/>
      <c r="X64" s="1"/>
      <c r="Y64" s="1"/>
      <c r="Z64" s="1">
        <v>1</v>
      </c>
      <c r="AA64" s="1"/>
      <c r="AB64" s="1">
        <v>3</v>
      </c>
      <c r="AC64" s="1">
        <v>1</v>
      </c>
      <c r="AD64" s="1"/>
      <c r="AE64" s="1">
        <v>1</v>
      </c>
      <c r="AF64" s="1">
        <v>1</v>
      </c>
      <c r="AG64" s="1"/>
      <c r="AH64" s="1">
        <v>7</v>
      </c>
      <c r="AJ64" s="11">
        <v>75</v>
      </c>
      <c r="AK64" s="1"/>
      <c r="AL64" s="1"/>
      <c r="AM64" s="1"/>
      <c r="AN64" s="1"/>
      <c r="AO64" s="1">
        <v>2</v>
      </c>
      <c r="AP64" s="1">
        <v>2</v>
      </c>
      <c r="AQ64" s="1"/>
      <c r="AR64" s="1">
        <v>1</v>
      </c>
      <c r="AS64" s="1">
        <v>2</v>
      </c>
      <c r="AT64" s="1"/>
      <c r="AU64" s="1">
        <v>7</v>
      </c>
      <c r="AZ64" s="1">
        <v>0</v>
      </c>
      <c r="BA64" s="1">
        <v>41</v>
      </c>
      <c r="BB64" s="1">
        <v>1</v>
      </c>
      <c r="BC64" s="1">
        <v>6</v>
      </c>
      <c r="BD64" s="1">
        <v>9</v>
      </c>
      <c r="BF64" s="1">
        <f t="shared" si="0"/>
        <v>-3</v>
      </c>
    </row>
    <row r="65" spans="1:58" x14ac:dyDescent="0.2">
      <c r="A65" s="1">
        <v>1</v>
      </c>
      <c r="B65" s="1">
        <v>23</v>
      </c>
      <c r="C65" s="1">
        <v>1</v>
      </c>
      <c r="D65" s="1">
        <v>9</v>
      </c>
      <c r="E65" s="1">
        <v>7</v>
      </c>
      <c r="S65" s="11">
        <v>78</v>
      </c>
      <c r="T65" s="1">
        <v>3</v>
      </c>
      <c r="V65" s="11">
        <v>76</v>
      </c>
      <c r="W65" s="1"/>
      <c r="X65" s="1"/>
      <c r="Y65" s="1"/>
      <c r="Z65" s="1"/>
      <c r="AA65" s="1"/>
      <c r="AB65" s="1">
        <v>1</v>
      </c>
      <c r="AC65" s="1"/>
      <c r="AD65" s="1">
        <v>2</v>
      </c>
      <c r="AE65" s="1"/>
      <c r="AF65" s="1">
        <v>1</v>
      </c>
      <c r="AG65" s="1"/>
      <c r="AH65" s="1">
        <v>4</v>
      </c>
      <c r="AJ65" s="11">
        <v>76</v>
      </c>
      <c r="AK65" s="1"/>
      <c r="AL65" s="1"/>
      <c r="AM65" s="1"/>
      <c r="AN65" s="1"/>
      <c r="AO65" s="1"/>
      <c r="AP65" s="1">
        <v>1</v>
      </c>
      <c r="AQ65" s="1"/>
      <c r="AR65" s="1"/>
      <c r="AS65" s="1">
        <v>3</v>
      </c>
      <c r="AT65" s="1"/>
      <c r="AU65" s="1">
        <v>4</v>
      </c>
      <c r="AZ65" s="1">
        <v>1</v>
      </c>
      <c r="BA65" s="1">
        <v>41</v>
      </c>
      <c r="BB65" s="1">
        <v>0</v>
      </c>
      <c r="BC65" s="1">
        <v>7</v>
      </c>
      <c r="BD65" s="1">
        <v>7</v>
      </c>
      <c r="BF65" s="1">
        <f t="shared" si="0"/>
        <v>0</v>
      </c>
    </row>
    <row r="66" spans="1:58" x14ac:dyDescent="0.2">
      <c r="A66" s="1">
        <v>1</v>
      </c>
      <c r="B66" s="1">
        <v>23</v>
      </c>
      <c r="C66" s="1">
        <v>1</v>
      </c>
      <c r="D66" s="1">
        <v>10</v>
      </c>
      <c r="E66" s="1">
        <v>10</v>
      </c>
      <c r="S66" s="11">
        <v>79</v>
      </c>
      <c r="T66" s="1">
        <v>6</v>
      </c>
      <c r="V66" s="11">
        <v>77</v>
      </c>
      <c r="W66" s="1"/>
      <c r="X66" s="1"/>
      <c r="Y66" s="1"/>
      <c r="Z66" s="1"/>
      <c r="AA66" s="1"/>
      <c r="AB66" s="1">
        <v>1</v>
      </c>
      <c r="AC66" s="1"/>
      <c r="AD66" s="1"/>
      <c r="AE66" s="1"/>
      <c r="AF66" s="1"/>
      <c r="AG66" s="1"/>
      <c r="AH66" s="1">
        <v>1</v>
      </c>
      <c r="AJ66" s="11">
        <v>77</v>
      </c>
      <c r="AK66" s="1"/>
      <c r="AL66" s="1"/>
      <c r="AM66" s="1"/>
      <c r="AN66" s="1">
        <v>1</v>
      </c>
      <c r="AO66" s="1"/>
      <c r="AP66" s="1"/>
      <c r="AQ66" s="1"/>
      <c r="AR66" s="1"/>
      <c r="AS66" s="1"/>
      <c r="AT66" s="1"/>
      <c r="AU66" s="1">
        <v>1</v>
      </c>
      <c r="AZ66" s="1">
        <v>1</v>
      </c>
      <c r="BA66" s="1">
        <v>41</v>
      </c>
      <c r="BB66" s="1">
        <v>1</v>
      </c>
      <c r="BC66" s="1">
        <v>10</v>
      </c>
      <c r="BD66" s="1">
        <v>4</v>
      </c>
      <c r="BF66" s="1">
        <f t="shared" si="0"/>
        <v>6</v>
      </c>
    </row>
    <row r="67" spans="1:58" x14ac:dyDescent="0.2">
      <c r="A67" s="1">
        <v>1</v>
      </c>
      <c r="B67" s="1">
        <v>24</v>
      </c>
      <c r="C67" s="1">
        <v>1</v>
      </c>
      <c r="D67" s="1">
        <v>9</v>
      </c>
      <c r="E67" s="1">
        <v>3</v>
      </c>
      <c r="S67" s="11">
        <v>80</v>
      </c>
      <c r="T67" s="1">
        <v>6</v>
      </c>
      <c r="V67" s="11">
        <v>78</v>
      </c>
      <c r="W67" s="1"/>
      <c r="X67" s="1"/>
      <c r="Y67" s="1">
        <v>1</v>
      </c>
      <c r="Z67" s="1">
        <v>1</v>
      </c>
      <c r="AA67" s="1"/>
      <c r="AB67" s="1">
        <v>1</v>
      </c>
      <c r="AC67" s="1"/>
      <c r="AD67" s="1"/>
      <c r="AE67" s="1">
        <v>1</v>
      </c>
      <c r="AF67" s="1">
        <v>2</v>
      </c>
      <c r="AG67" s="1"/>
      <c r="AH67" s="1">
        <v>6</v>
      </c>
      <c r="AJ67" s="11">
        <v>78</v>
      </c>
      <c r="AK67" s="1"/>
      <c r="AL67" s="1"/>
      <c r="AM67" s="1"/>
      <c r="AN67" s="1">
        <v>1</v>
      </c>
      <c r="AO67" s="1">
        <v>1</v>
      </c>
      <c r="AP67" s="1">
        <v>1</v>
      </c>
      <c r="AQ67" s="1">
        <v>1</v>
      </c>
      <c r="AR67" s="1"/>
      <c r="AS67" s="1">
        <v>2</v>
      </c>
      <c r="AT67" s="1"/>
      <c r="AU67" s="1">
        <v>6</v>
      </c>
      <c r="AZ67" s="1">
        <v>1</v>
      </c>
      <c r="BA67" s="1">
        <v>41</v>
      </c>
      <c r="BB67" s="1">
        <v>0</v>
      </c>
      <c r="BC67" s="1">
        <v>5</v>
      </c>
      <c r="BD67" s="1">
        <v>8</v>
      </c>
      <c r="BF67" s="1">
        <f t="shared" si="0"/>
        <v>-3</v>
      </c>
    </row>
    <row r="68" spans="1:58" x14ac:dyDescent="0.2">
      <c r="A68" s="1">
        <v>0</v>
      </c>
      <c r="B68" s="1">
        <v>24</v>
      </c>
      <c r="C68" s="1">
        <v>1</v>
      </c>
      <c r="D68" s="1">
        <v>8</v>
      </c>
      <c r="E68" s="1">
        <v>7</v>
      </c>
      <c r="S68" s="11" t="s">
        <v>67</v>
      </c>
      <c r="T68" s="1"/>
      <c r="V68" s="11">
        <v>79</v>
      </c>
      <c r="W68" s="1"/>
      <c r="X68" s="1">
        <v>1</v>
      </c>
      <c r="Y68" s="1"/>
      <c r="Z68" s="1">
        <v>1</v>
      </c>
      <c r="AA68" s="1"/>
      <c r="AB68" s="1">
        <v>2</v>
      </c>
      <c r="AC68" s="1">
        <v>1</v>
      </c>
      <c r="AD68" s="1"/>
      <c r="AE68" s="1">
        <v>1</v>
      </c>
      <c r="AF68" s="1">
        <v>2</v>
      </c>
      <c r="AG68" s="1"/>
      <c r="AH68" s="1">
        <v>8</v>
      </c>
      <c r="AJ68" s="11">
        <v>79</v>
      </c>
      <c r="AK68" s="1"/>
      <c r="AL68" s="1"/>
      <c r="AM68" s="1"/>
      <c r="AN68" s="1">
        <v>1</v>
      </c>
      <c r="AO68" s="1"/>
      <c r="AP68" s="1">
        <v>2</v>
      </c>
      <c r="AQ68" s="1">
        <v>2</v>
      </c>
      <c r="AR68" s="1"/>
      <c r="AS68" s="1">
        <v>3</v>
      </c>
      <c r="AT68" s="1"/>
      <c r="AU68" s="1">
        <v>8</v>
      </c>
      <c r="AZ68" s="1">
        <v>1</v>
      </c>
      <c r="BA68" s="1">
        <v>41</v>
      </c>
      <c r="BB68" s="1">
        <v>0</v>
      </c>
      <c r="BC68" s="1">
        <v>4</v>
      </c>
      <c r="BD68" s="1">
        <v>10</v>
      </c>
      <c r="BF68" s="1">
        <f t="shared" ref="BF68:BF131" si="1">BC68-BD68</f>
        <v>-6</v>
      </c>
    </row>
    <row r="69" spans="1:58" x14ac:dyDescent="0.2">
      <c r="A69" s="1">
        <v>1</v>
      </c>
      <c r="B69" s="1">
        <v>24</v>
      </c>
      <c r="C69" s="1">
        <v>0</v>
      </c>
      <c r="D69" s="1">
        <v>10</v>
      </c>
      <c r="E69" s="1">
        <v>10</v>
      </c>
      <c r="S69" s="11" t="s">
        <v>68</v>
      </c>
      <c r="T69" s="1">
        <v>375</v>
      </c>
      <c r="V69" s="11">
        <v>80</v>
      </c>
      <c r="W69" s="1"/>
      <c r="X69" s="1"/>
      <c r="Y69" s="1"/>
      <c r="Z69" s="1"/>
      <c r="AA69" s="1">
        <v>1</v>
      </c>
      <c r="AB69" s="1">
        <v>1</v>
      </c>
      <c r="AC69" s="1">
        <v>3</v>
      </c>
      <c r="AD69" s="1">
        <v>3</v>
      </c>
      <c r="AE69" s="1">
        <v>1</v>
      </c>
      <c r="AF69" s="1"/>
      <c r="AG69" s="1"/>
      <c r="AH69" s="1">
        <v>9</v>
      </c>
      <c r="AJ69" s="11">
        <v>80</v>
      </c>
      <c r="AK69" s="1"/>
      <c r="AL69" s="1"/>
      <c r="AM69" s="1">
        <v>1</v>
      </c>
      <c r="AN69" s="1"/>
      <c r="AO69" s="1"/>
      <c r="AP69" s="1">
        <v>1</v>
      </c>
      <c r="AQ69" s="1"/>
      <c r="AR69" s="1">
        <v>2</v>
      </c>
      <c r="AS69" s="1">
        <v>5</v>
      </c>
      <c r="AT69" s="1"/>
      <c r="AU69" s="1">
        <v>9</v>
      </c>
      <c r="AZ69" s="1">
        <v>1</v>
      </c>
      <c r="BA69" s="1">
        <v>41</v>
      </c>
      <c r="BB69" s="1">
        <v>0</v>
      </c>
      <c r="BC69" s="1">
        <v>4</v>
      </c>
      <c r="BD69" s="1">
        <v>8</v>
      </c>
      <c r="BF69" s="1">
        <f t="shared" si="1"/>
        <v>-4</v>
      </c>
    </row>
    <row r="70" spans="1:58" x14ac:dyDescent="0.2">
      <c r="A70" s="1">
        <v>1</v>
      </c>
      <c r="B70" s="1">
        <v>24</v>
      </c>
      <c r="C70" s="1">
        <v>1</v>
      </c>
      <c r="D70" s="1">
        <v>6</v>
      </c>
      <c r="E70" s="1">
        <v>7</v>
      </c>
      <c r="V70" s="11" t="s">
        <v>67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1" t="s">
        <v>67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Z70" s="1">
        <v>1</v>
      </c>
      <c r="BA70" s="1">
        <v>41</v>
      </c>
      <c r="BB70" s="1">
        <v>1</v>
      </c>
      <c r="BC70" s="1">
        <v>9</v>
      </c>
      <c r="BD70" s="1">
        <v>10</v>
      </c>
      <c r="BF70" s="1">
        <f t="shared" si="1"/>
        <v>-1</v>
      </c>
    </row>
    <row r="71" spans="1:58" x14ac:dyDescent="0.2">
      <c r="A71" s="1">
        <v>0</v>
      </c>
      <c r="B71" s="1">
        <v>24</v>
      </c>
      <c r="C71" s="1">
        <v>1</v>
      </c>
      <c r="D71" s="1">
        <v>6</v>
      </c>
      <c r="E71" s="1">
        <v>8</v>
      </c>
      <c r="V71" s="11" t="s">
        <v>68</v>
      </c>
      <c r="W71" s="1">
        <v>1</v>
      </c>
      <c r="X71" s="1">
        <v>4</v>
      </c>
      <c r="Y71" s="1">
        <v>17</v>
      </c>
      <c r="Z71" s="1">
        <v>45</v>
      </c>
      <c r="AA71" s="1">
        <v>58</v>
      </c>
      <c r="AB71" s="1">
        <v>82</v>
      </c>
      <c r="AC71" s="1">
        <v>71</v>
      </c>
      <c r="AD71" s="1">
        <v>71</v>
      </c>
      <c r="AE71" s="1">
        <v>47</v>
      </c>
      <c r="AF71" s="1">
        <v>104</v>
      </c>
      <c r="AG71" s="1"/>
      <c r="AH71" s="1">
        <v>500</v>
      </c>
      <c r="AJ71" s="11" t="s">
        <v>68</v>
      </c>
      <c r="AK71" s="1">
        <v>2</v>
      </c>
      <c r="AL71" s="1">
        <v>5</v>
      </c>
      <c r="AM71" s="1">
        <v>13</v>
      </c>
      <c r="AN71" s="1">
        <v>26</v>
      </c>
      <c r="AO71" s="1">
        <v>44</v>
      </c>
      <c r="AP71" s="1">
        <v>65</v>
      </c>
      <c r="AQ71" s="1">
        <v>76</v>
      </c>
      <c r="AR71" s="1">
        <v>68</v>
      </c>
      <c r="AS71" s="1">
        <v>201</v>
      </c>
      <c r="AT71" s="1"/>
      <c r="AU71" s="1">
        <v>500</v>
      </c>
      <c r="AZ71" s="1">
        <v>1</v>
      </c>
      <c r="BA71" s="1">
        <v>42</v>
      </c>
      <c r="BB71" s="1">
        <v>1</v>
      </c>
      <c r="BC71" s="1">
        <v>10</v>
      </c>
      <c r="BD71" s="1">
        <v>9</v>
      </c>
      <c r="BF71" s="1">
        <f t="shared" si="1"/>
        <v>1</v>
      </c>
    </row>
    <row r="72" spans="1:58" x14ac:dyDescent="0.2">
      <c r="A72" s="1">
        <v>1</v>
      </c>
      <c r="B72" s="1">
        <v>24</v>
      </c>
      <c r="C72" s="1">
        <v>0</v>
      </c>
      <c r="D72" s="1">
        <v>7</v>
      </c>
      <c r="E72" s="1">
        <v>10</v>
      </c>
      <c r="AZ72" s="1">
        <v>1</v>
      </c>
      <c r="BA72" s="1">
        <v>42</v>
      </c>
      <c r="BB72" s="1">
        <v>0</v>
      </c>
      <c r="BC72" s="1">
        <v>4</v>
      </c>
      <c r="BD72" s="1">
        <v>10</v>
      </c>
      <c r="BF72" s="1">
        <f t="shared" si="1"/>
        <v>-6</v>
      </c>
    </row>
    <row r="73" spans="1:58" x14ac:dyDescent="0.2">
      <c r="A73" s="1">
        <v>0</v>
      </c>
      <c r="B73" s="1">
        <v>24</v>
      </c>
      <c r="C73" s="1">
        <v>1</v>
      </c>
      <c r="D73" s="1">
        <v>8</v>
      </c>
      <c r="E73" s="1">
        <v>7</v>
      </c>
      <c r="AZ73" s="1">
        <v>0</v>
      </c>
      <c r="BA73" s="1">
        <v>42</v>
      </c>
      <c r="BB73" s="1">
        <v>1</v>
      </c>
      <c r="BC73" s="1">
        <v>9</v>
      </c>
      <c r="BD73" s="1">
        <v>8</v>
      </c>
      <c r="BF73" s="1">
        <f t="shared" si="1"/>
        <v>1</v>
      </c>
    </row>
    <row r="74" spans="1:58" x14ac:dyDescent="0.2">
      <c r="A74" s="1">
        <v>1</v>
      </c>
      <c r="B74" s="1">
        <v>24</v>
      </c>
      <c r="C74" s="1">
        <v>1</v>
      </c>
      <c r="D74" s="1">
        <v>6</v>
      </c>
      <c r="E74" s="1">
        <v>10</v>
      </c>
      <c r="AZ74" s="1">
        <v>1</v>
      </c>
      <c r="BA74" s="1">
        <v>42</v>
      </c>
      <c r="BB74" s="1">
        <v>1</v>
      </c>
      <c r="BC74" s="1">
        <v>8</v>
      </c>
      <c r="BD74" s="1">
        <v>10</v>
      </c>
      <c r="BF74" s="1">
        <f t="shared" si="1"/>
        <v>-2</v>
      </c>
    </row>
    <row r="75" spans="1:58" x14ac:dyDescent="0.2">
      <c r="A75" s="1">
        <v>1</v>
      </c>
      <c r="B75" s="1">
        <v>24</v>
      </c>
      <c r="C75" s="1">
        <v>1</v>
      </c>
      <c r="D75" s="1">
        <v>8</v>
      </c>
      <c r="E75" s="1">
        <v>10</v>
      </c>
      <c r="AZ75" s="1">
        <v>0</v>
      </c>
      <c r="BA75" s="1">
        <v>42</v>
      </c>
      <c r="BB75" s="1">
        <v>1</v>
      </c>
      <c r="BC75" s="1">
        <v>10</v>
      </c>
      <c r="BD75" s="1">
        <v>10</v>
      </c>
      <c r="BF75" s="1">
        <f t="shared" si="1"/>
        <v>0</v>
      </c>
    </row>
    <row r="76" spans="1:58" x14ac:dyDescent="0.2">
      <c r="A76" s="1">
        <v>1</v>
      </c>
      <c r="B76" s="1">
        <v>24</v>
      </c>
      <c r="C76" s="1">
        <v>1</v>
      </c>
      <c r="D76" s="1">
        <v>6</v>
      </c>
      <c r="E76" s="1">
        <v>10</v>
      </c>
      <c r="AZ76" s="1">
        <v>0</v>
      </c>
      <c r="BA76" s="1">
        <v>42</v>
      </c>
      <c r="BB76" s="1">
        <v>1</v>
      </c>
      <c r="BC76" s="1">
        <v>7</v>
      </c>
      <c r="BD76" s="1">
        <v>5</v>
      </c>
      <c r="BF76" s="1">
        <f t="shared" si="1"/>
        <v>2</v>
      </c>
    </row>
    <row r="77" spans="1:58" x14ac:dyDescent="0.2">
      <c r="A77" s="1">
        <v>1</v>
      </c>
      <c r="B77" s="1">
        <v>24</v>
      </c>
      <c r="C77" s="1">
        <v>1</v>
      </c>
      <c r="D77" s="1">
        <v>8</v>
      </c>
      <c r="E77" s="1">
        <v>10</v>
      </c>
      <c r="AZ77" s="1">
        <v>0</v>
      </c>
      <c r="BA77" s="1">
        <v>42</v>
      </c>
      <c r="BB77" s="1">
        <v>1</v>
      </c>
      <c r="BC77" s="1">
        <v>7</v>
      </c>
      <c r="BD77" s="1">
        <v>10</v>
      </c>
      <c r="BF77" s="1">
        <f t="shared" si="1"/>
        <v>-3</v>
      </c>
    </row>
    <row r="78" spans="1:58" x14ac:dyDescent="0.2">
      <c r="A78" s="1">
        <v>0</v>
      </c>
      <c r="B78" s="1">
        <v>24</v>
      </c>
      <c r="C78" s="1">
        <v>1</v>
      </c>
      <c r="D78" s="1">
        <v>4</v>
      </c>
      <c r="E78" s="1">
        <v>6</v>
      </c>
      <c r="AZ78" s="1">
        <v>1</v>
      </c>
      <c r="BA78" s="1">
        <v>42</v>
      </c>
      <c r="BB78" s="1">
        <v>1</v>
      </c>
      <c r="BC78" s="1">
        <v>4</v>
      </c>
      <c r="BD78" s="1">
        <v>6</v>
      </c>
      <c r="BF78" s="1">
        <f t="shared" si="1"/>
        <v>-2</v>
      </c>
    </row>
    <row r="79" spans="1:58" x14ac:dyDescent="0.2">
      <c r="A79" s="1">
        <v>0</v>
      </c>
      <c r="B79" s="1">
        <v>24</v>
      </c>
      <c r="C79" s="1">
        <v>1</v>
      </c>
      <c r="D79" s="1">
        <v>8</v>
      </c>
      <c r="E79" s="1">
        <v>10</v>
      </c>
      <c r="AZ79" s="1">
        <v>1</v>
      </c>
      <c r="BA79" s="1">
        <v>42</v>
      </c>
      <c r="BB79" s="1">
        <v>1</v>
      </c>
      <c r="BC79" s="1">
        <v>5</v>
      </c>
      <c r="BD79" s="1">
        <v>10</v>
      </c>
      <c r="BF79" s="1">
        <f t="shared" si="1"/>
        <v>-5</v>
      </c>
    </row>
    <row r="80" spans="1:58" x14ac:dyDescent="0.2">
      <c r="A80" s="1">
        <v>1</v>
      </c>
      <c r="B80" s="1">
        <v>24</v>
      </c>
      <c r="C80" s="1">
        <v>0</v>
      </c>
      <c r="D80" s="1">
        <v>6</v>
      </c>
      <c r="E80" s="1">
        <v>9</v>
      </c>
      <c r="AZ80" s="1">
        <v>1</v>
      </c>
      <c r="BA80" s="1">
        <v>43</v>
      </c>
      <c r="BB80" s="1">
        <v>1</v>
      </c>
      <c r="BC80" s="1">
        <v>10</v>
      </c>
      <c r="BD80" s="1">
        <v>9</v>
      </c>
      <c r="BF80" s="1">
        <f t="shared" si="1"/>
        <v>1</v>
      </c>
    </row>
    <row r="81" spans="1:58" x14ac:dyDescent="0.2">
      <c r="A81" s="1">
        <v>1</v>
      </c>
      <c r="B81" s="1">
        <v>25</v>
      </c>
      <c r="C81" s="1">
        <v>1</v>
      </c>
      <c r="D81" s="1">
        <v>6</v>
      </c>
      <c r="E81" s="1">
        <v>5</v>
      </c>
      <c r="AZ81" s="1">
        <v>1</v>
      </c>
      <c r="BA81" s="1">
        <v>43</v>
      </c>
      <c r="BB81" s="1">
        <v>0</v>
      </c>
      <c r="BC81" s="1">
        <v>9</v>
      </c>
      <c r="BD81" s="1">
        <v>10</v>
      </c>
      <c r="BF81" s="1">
        <f t="shared" si="1"/>
        <v>-1</v>
      </c>
    </row>
    <row r="82" spans="1:58" x14ac:dyDescent="0.2">
      <c r="A82" s="1">
        <v>0</v>
      </c>
      <c r="B82" s="1">
        <v>25</v>
      </c>
      <c r="C82" s="1">
        <v>1</v>
      </c>
      <c r="D82" s="1">
        <v>3</v>
      </c>
      <c r="E82" s="1">
        <v>8</v>
      </c>
      <c r="AZ82" s="1">
        <v>1</v>
      </c>
      <c r="BA82" s="1">
        <v>43</v>
      </c>
      <c r="BB82" s="1">
        <v>1</v>
      </c>
      <c r="BC82" s="1">
        <v>5</v>
      </c>
      <c r="BD82" s="1">
        <v>10</v>
      </c>
      <c r="BF82" s="1">
        <f t="shared" si="1"/>
        <v>-5</v>
      </c>
    </row>
    <row r="83" spans="1:58" x14ac:dyDescent="0.2">
      <c r="A83" s="1">
        <v>1</v>
      </c>
      <c r="B83" s="1">
        <v>25</v>
      </c>
      <c r="C83" s="1">
        <v>0</v>
      </c>
      <c r="D83" s="1">
        <v>7</v>
      </c>
      <c r="E83" s="1">
        <v>10</v>
      </c>
      <c r="AZ83" s="1">
        <v>1</v>
      </c>
      <c r="BA83" s="1">
        <v>43</v>
      </c>
      <c r="BB83" s="1">
        <v>0</v>
      </c>
      <c r="BC83" s="1">
        <v>9</v>
      </c>
      <c r="BD83" s="1">
        <v>10</v>
      </c>
      <c r="BF83" s="1">
        <f t="shared" si="1"/>
        <v>-1</v>
      </c>
    </row>
    <row r="84" spans="1:58" x14ac:dyDescent="0.2">
      <c r="A84" s="1">
        <v>1</v>
      </c>
      <c r="B84" s="1">
        <v>25</v>
      </c>
      <c r="C84" s="1">
        <v>1</v>
      </c>
      <c r="D84" s="1">
        <v>7</v>
      </c>
      <c r="E84" s="1">
        <v>8</v>
      </c>
      <c r="AZ84" s="1">
        <v>1</v>
      </c>
      <c r="BA84" s="1">
        <v>43</v>
      </c>
      <c r="BB84" s="1">
        <v>1</v>
      </c>
      <c r="BC84" s="1">
        <v>9</v>
      </c>
      <c r="BD84" s="1">
        <v>10</v>
      </c>
      <c r="BF84" s="1">
        <f t="shared" si="1"/>
        <v>-1</v>
      </c>
    </row>
    <row r="85" spans="1:58" x14ac:dyDescent="0.2">
      <c r="A85" s="1">
        <v>0</v>
      </c>
      <c r="B85" s="1">
        <v>25</v>
      </c>
      <c r="C85" s="1">
        <v>1</v>
      </c>
      <c r="D85" s="1">
        <v>5</v>
      </c>
      <c r="E85" s="1">
        <v>5</v>
      </c>
      <c r="AZ85" s="1">
        <v>0</v>
      </c>
      <c r="BA85" s="1">
        <v>43</v>
      </c>
      <c r="BB85" s="1">
        <v>1</v>
      </c>
      <c r="BC85" s="1">
        <v>10</v>
      </c>
      <c r="BD85" s="1">
        <v>8</v>
      </c>
      <c r="BF85" s="1">
        <f t="shared" si="1"/>
        <v>2</v>
      </c>
    </row>
    <row r="86" spans="1:58" x14ac:dyDescent="0.2">
      <c r="A86" s="1">
        <v>1</v>
      </c>
      <c r="B86" s="1">
        <v>25</v>
      </c>
      <c r="C86" s="1">
        <v>1</v>
      </c>
      <c r="D86" s="1">
        <v>8</v>
      </c>
      <c r="E86" s="1">
        <v>7</v>
      </c>
      <c r="AZ86" s="1">
        <v>1</v>
      </c>
      <c r="BA86" s="1">
        <v>43</v>
      </c>
      <c r="BB86" s="1">
        <v>0</v>
      </c>
      <c r="BC86" s="1">
        <v>5</v>
      </c>
      <c r="BD86" s="1">
        <v>7</v>
      </c>
      <c r="BF86" s="1">
        <f t="shared" si="1"/>
        <v>-2</v>
      </c>
    </row>
    <row r="87" spans="1:58" x14ac:dyDescent="0.2">
      <c r="A87" s="1">
        <v>1</v>
      </c>
      <c r="B87" s="1">
        <v>25</v>
      </c>
      <c r="C87" s="1">
        <v>1</v>
      </c>
      <c r="D87" s="1">
        <v>9</v>
      </c>
      <c r="E87" s="1">
        <v>10</v>
      </c>
      <c r="AZ87" s="1">
        <v>0</v>
      </c>
      <c r="BA87" s="1">
        <v>43</v>
      </c>
      <c r="BB87" s="1">
        <v>1</v>
      </c>
      <c r="BC87" s="1">
        <v>3</v>
      </c>
      <c r="BD87" s="1">
        <v>10</v>
      </c>
      <c r="BF87" s="1">
        <f t="shared" si="1"/>
        <v>-7</v>
      </c>
    </row>
    <row r="88" spans="1:58" x14ac:dyDescent="0.2">
      <c r="A88" s="1">
        <v>1</v>
      </c>
      <c r="B88" s="1">
        <v>25</v>
      </c>
      <c r="C88" s="1">
        <v>1</v>
      </c>
      <c r="D88" s="1">
        <v>5</v>
      </c>
      <c r="E88" s="1">
        <v>5</v>
      </c>
      <c r="AZ88" s="1">
        <v>1</v>
      </c>
      <c r="BA88" s="1">
        <v>43</v>
      </c>
      <c r="BB88" s="1">
        <v>1</v>
      </c>
      <c r="BC88" s="1">
        <v>5</v>
      </c>
      <c r="BD88" s="1">
        <v>6</v>
      </c>
      <c r="BF88" s="1">
        <f t="shared" si="1"/>
        <v>-1</v>
      </c>
    </row>
    <row r="89" spans="1:58" x14ac:dyDescent="0.2">
      <c r="A89" s="1">
        <v>0</v>
      </c>
      <c r="B89" s="1">
        <v>25</v>
      </c>
      <c r="C89" s="1">
        <v>1</v>
      </c>
      <c r="D89" s="1">
        <v>10</v>
      </c>
      <c r="E89" s="1">
        <v>10</v>
      </c>
      <c r="AZ89" s="1">
        <v>1</v>
      </c>
      <c r="BA89" s="1">
        <v>43</v>
      </c>
      <c r="BB89" s="1">
        <v>1</v>
      </c>
      <c r="BC89" s="1">
        <v>9</v>
      </c>
      <c r="BD89" s="1">
        <v>7</v>
      </c>
      <c r="BF89" s="1">
        <f t="shared" si="1"/>
        <v>2</v>
      </c>
    </row>
    <row r="90" spans="1:58" x14ac:dyDescent="0.2">
      <c r="A90" s="1">
        <v>1</v>
      </c>
      <c r="B90" s="1">
        <v>25</v>
      </c>
      <c r="C90" s="1">
        <v>1</v>
      </c>
      <c r="D90" s="1">
        <v>4</v>
      </c>
      <c r="E90" s="1">
        <v>7</v>
      </c>
      <c r="AZ90" s="1">
        <v>1</v>
      </c>
      <c r="BA90" s="1">
        <v>44</v>
      </c>
      <c r="BB90" s="1">
        <v>1</v>
      </c>
      <c r="BC90" s="1">
        <v>6</v>
      </c>
      <c r="BD90" s="1">
        <v>10</v>
      </c>
      <c r="BF90" s="1">
        <f t="shared" si="1"/>
        <v>-4</v>
      </c>
    </row>
    <row r="91" spans="1:58" x14ac:dyDescent="0.2">
      <c r="A91" s="1">
        <v>0</v>
      </c>
      <c r="B91" s="1">
        <v>25</v>
      </c>
      <c r="C91" s="1">
        <v>0</v>
      </c>
      <c r="D91" s="1">
        <v>7</v>
      </c>
      <c r="E91" s="1">
        <v>10</v>
      </c>
      <c r="AZ91" s="1">
        <v>1</v>
      </c>
      <c r="BA91" s="1">
        <v>44</v>
      </c>
      <c r="BB91" s="1">
        <v>1</v>
      </c>
      <c r="BC91" s="1">
        <v>6</v>
      </c>
      <c r="BD91" s="1">
        <v>9</v>
      </c>
      <c r="BF91" s="1">
        <f t="shared" si="1"/>
        <v>-3</v>
      </c>
    </row>
    <row r="92" spans="1:58" x14ac:dyDescent="0.2">
      <c r="A92" s="1">
        <v>1</v>
      </c>
      <c r="B92" s="1">
        <v>25</v>
      </c>
      <c r="C92" s="1">
        <v>1</v>
      </c>
      <c r="D92" s="1">
        <v>7</v>
      </c>
      <c r="E92" s="1">
        <v>5</v>
      </c>
      <c r="AZ92" s="1">
        <v>0</v>
      </c>
      <c r="BA92" s="1">
        <v>44</v>
      </c>
      <c r="BB92" s="1">
        <v>1</v>
      </c>
      <c r="BC92" s="1">
        <v>10</v>
      </c>
      <c r="BD92" s="1">
        <v>9</v>
      </c>
      <c r="BF92" s="1">
        <f t="shared" si="1"/>
        <v>1</v>
      </c>
    </row>
    <row r="93" spans="1:58" x14ac:dyDescent="0.2">
      <c r="A93" s="1">
        <v>1</v>
      </c>
      <c r="B93" s="1">
        <v>25</v>
      </c>
      <c r="C93" s="1">
        <v>1</v>
      </c>
      <c r="D93" s="1">
        <v>5</v>
      </c>
      <c r="E93" s="1">
        <v>7</v>
      </c>
      <c r="AZ93" s="1">
        <v>1</v>
      </c>
      <c r="BA93" s="1">
        <v>44</v>
      </c>
      <c r="BB93" s="1">
        <v>1</v>
      </c>
      <c r="BC93" s="1">
        <v>10</v>
      </c>
      <c r="BD93" s="1">
        <v>4</v>
      </c>
      <c r="BF93" s="1">
        <f t="shared" si="1"/>
        <v>6</v>
      </c>
    </row>
    <row r="94" spans="1:58" x14ac:dyDescent="0.2">
      <c r="A94" s="1">
        <v>0</v>
      </c>
      <c r="B94" s="1">
        <v>25</v>
      </c>
      <c r="C94" s="1">
        <v>1</v>
      </c>
      <c r="D94" s="1">
        <v>10</v>
      </c>
      <c r="E94" s="1">
        <v>10</v>
      </c>
      <c r="AZ94" s="1">
        <v>1</v>
      </c>
      <c r="BA94" s="1">
        <v>44</v>
      </c>
      <c r="BB94" s="1">
        <v>1</v>
      </c>
      <c r="BC94" s="1">
        <v>3</v>
      </c>
      <c r="BD94" s="1">
        <v>8</v>
      </c>
      <c r="BF94" s="1">
        <f t="shared" si="1"/>
        <v>-5</v>
      </c>
    </row>
    <row r="95" spans="1:58" x14ac:dyDescent="0.2">
      <c r="A95" s="1">
        <v>1</v>
      </c>
      <c r="B95" s="1">
        <v>25</v>
      </c>
      <c r="C95" s="1">
        <v>1</v>
      </c>
      <c r="D95" s="1">
        <v>7</v>
      </c>
      <c r="E95" s="1">
        <v>10</v>
      </c>
      <c r="AZ95" s="1">
        <v>0</v>
      </c>
      <c r="BA95" s="1">
        <v>45</v>
      </c>
      <c r="BB95" s="1">
        <v>0</v>
      </c>
      <c r="BC95" s="1">
        <v>8</v>
      </c>
      <c r="BD95" s="1">
        <v>9</v>
      </c>
      <c r="BF95" s="1">
        <f t="shared" si="1"/>
        <v>-1</v>
      </c>
    </row>
    <row r="96" spans="1:58" x14ac:dyDescent="0.2">
      <c r="A96" s="1">
        <v>1</v>
      </c>
      <c r="B96" s="1">
        <v>25</v>
      </c>
      <c r="C96" s="1">
        <v>0</v>
      </c>
      <c r="D96" s="1">
        <v>9</v>
      </c>
      <c r="E96" s="1">
        <v>5</v>
      </c>
      <c r="AZ96" s="1">
        <v>1</v>
      </c>
      <c r="BA96" s="1">
        <v>45</v>
      </c>
      <c r="BB96" s="1">
        <v>1</v>
      </c>
      <c r="BC96" s="1">
        <v>7</v>
      </c>
      <c r="BD96" s="1">
        <v>10</v>
      </c>
      <c r="BF96" s="1">
        <f t="shared" si="1"/>
        <v>-3</v>
      </c>
    </row>
    <row r="97" spans="1:58" x14ac:dyDescent="0.2">
      <c r="A97" s="1">
        <v>0</v>
      </c>
      <c r="B97" s="1">
        <v>25</v>
      </c>
      <c r="C97" s="1">
        <v>0</v>
      </c>
      <c r="D97" s="1">
        <v>7</v>
      </c>
      <c r="E97" s="1">
        <v>10</v>
      </c>
      <c r="AZ97" s="1">
        <v>1</v>
      </c>
      <c r="BA97" s="1">
        <v>45</v>
      </c>
      <c r="BB97" s="1">
        <v>1</v>
      </c>
      <c r="BC97" s="1">
        <v>10</v>
      </c>
      <c r="BD97" s="1">
        <v>10</v>
      </c>
      <c r="BF97" s="1">
        <f t="shared" si="1"/>
        <v>0</v>
      </c>
    </row>
    <row r="98" spans="1:58" x14ac:dyDescent="0.2">
      <c r="A98" s="1">
        <v>1</v>
      </c>
      <c r="B98" s="1">
        <v>25</v>
      </c>
      <c r="C98" s="1">
        <v>0</v>
      </c>
      <c r="D98" s="1">
        <v>5</v>
      </c>
      <c r="E98" s="1">
        <v>9</v>
      </c>
      <c r="AZ98" s="1">
        <v>1</v>
      </c>
      <c r="BA98" s="1">
        <v>45</v>
      </c>
      <c r="BB98" s="1">
        <v>1</v>
      </c>
      <c r="BC98" s="1">
        <v>7</v>
      </c>
      <c r="BD98" s="1">
        <v>9</v>
      </c>
      <c r="BF98" s="1">
        <f t="shared" si="1"/>
        <v>-2</v>
      </c>
    </row>
    <row r="99" spans="1:58" x14ac:dyDescent="0.2">
      <c r="A99" s="1">
        <v>1</v>
      </c>
      <c r="B99" s="1">
        <v>26</v>
      </c>
      <c r="C99" s="1">
        <v>1</v>
      </c>
      <c r="D99" s="1">
        <v>4</v>
      </c>
      <c r="E99" s="1">
        <v>8</v>
      </c>
      <c r="AZ99" s="1">
        <v>1</v>
      </c>
      <c r="BA99" s="1">
        <v>45</v>
      </c>
      <c r="BB99" s="1">
        <v>0</v>
      </c>
      <c r="BC99" s="1">
        <v>9</v>
      </c>
      <c r="BD99" s="1">
        <v>7</v>
      </c>
      <c r="BF99" s="1">
        <f t="shared" si="1"/>
        <v>2</v>
      </c>
    </row>
    <row r="100" spans="1:58" x14ac:dyDescent="0.2">
      <c r="A100" s="1">
        <v>1</v>
      </c>
      <c r="B100" s="1">
        <v>26</v>
      </c>
      <c r="C100" s="1">
        <v>0</v>
      </c>
      <c r="D100" s="1">
        <v>4</v>
      </c>
      <c r="E100" s="1">
        <v>7</v>
      </c>
      <c r="AZ100" s="1">
        <v>0</v>
      </c>
      <c r="BA100" s="1">
        <v>45</v>
      </c>
      <c r="BB100" s="1">
        <v>1</v>
      </c>
      <c r="BC100" s="1">
        <v>10</v>
      </c>
      <c r="BD100" s="1">
        <v>9</v>
      </c>
      <c r="BF100" s="1">
        <f t="shared" si="1"/>
        <v>1</v>
      </c>
    </row>
    <row r="101" spans="1:58" x14ac:dyDescent="0.2">
      <c r="A101" s="1">
        <v>0</v>
      </c>
      <c r="B101" s="1">
        <v>26</v>
      </c>
      <c r="C101" s="1">
        <v>1</v>
      </c>
      <c r="D101" s="1">
        <v>4</v>
      </c>
      <c r="E101" s="1">
        <v>10</v>
      </c>
      <c r="AZ101" s="1">
        <v>1</v>
      </c>
      <c r="BA101" s="1">
        <v>45</v>
      </c>
      <c r="BB101" s="1">
        <v>1</v>
      </c>
      <c r="BC101" s="1">
        <v>7</v>
      </c>
      <c r="BD101" s="1">
        <v>10</v>
      </c>
      <c r="BF101" s="1">
        <f t="shared" si="1"/>
        <v>-3</v>
      </c>
    </row>
    <row r="102" spans="1:58" x14ac:dyDescent="0.2">
      <c r="A102" s="1">
        <v>1</v>
      </c>
      <c r="B102" s="1">
        <v>26</v>
      </c>
      <c r="C102" s="1">
        <v>0</v>
      </c>
      <c r="D102" s="1">
        <v>8</v>
      </c>
      <c r="E102" s="1">
        <v>10</v>
      </c>
      <c r="AZ102" s="1">
        <v>1</v>
      </c>
      <c r="BA102" s="1">
        <v>45</v>
      </c>
      <c r="BB102" s="1">
        <v>1</v>
      </c>
      <c r="BC102" s="1">
        <v>7</v>
      </c>
      <c r="BD102" s="1">
        <v>3</v>
      </c>
      <c r="BF102" s="1">
        <f t="shared" si="1"/>
        <v>4</v>
      </c>
    </row>
    <row r="103" spans="1:58" x14ac:dyDescent="0.2">
      <c r="A103" s="1">
        <v>1</v>
      </c>
      <c r="B103" s="1">
        <v>26</v>
      </c>
      <c r="C103" s="1">
        <v>1</v>
      </c>
      <c r="D103" s="1">
        <v>3</v>
      </c>
      <c r="E103" s="1">
        <v>10</v>
      </c>
      <c r="AZ103" s="1">
        <v>1</v>
      </c>
      <c r="BA103" s="1">
        <v>45</v>
      </c>
      <c r="BB103" s="1">
        <v>0</v>
      </c>
      <c r="BC103" s="1">
        <v>10</v>
      </c>
      <c r="BD103" s="1">
        <v>10</v>
      </c>
      <c r="BF103" s="1">
        <f t="shared" si="1"/>
        <v>0</v>
      </c>
    </row>
    <row r="104" spans="1:58" x14ac:dyDescent="0.2">
      <c r="A104" s="1">
        <v>1</v>
      </c>
      <c r="B104" s="1">
        <v>26</v>
      </c>
      <c r="C104" s="1">
        <v>1</v>
      </c>
      <c r="D104" s="1">
        <v>10</v>
      </c>
      <c r="E104" s="1">
        <v>8</v>
      </c>
      <c r="AZ104" s="1">
        <v>0</v>
      </c>
      <c r="BA104" s="1">
        <v>46</v>
      </c>
      <c r="BB104" s="1">
        <v>0</v>
      </c>
      <c r="BC104" s="1">
        <v>6</v>
      </c>
      <c r="BD104" s="1">
        <v>10</v>
      </c>
      <c r="BF104" s="1">
        <f t="shared" si="1"/>
        <v>-4</v>
      </c>
    </row>
    <row r="105" spans="1:58" x14ac:dyDescent="0.2">
      <c r="A105" s="1">
        <v>1</v>
      </c>
      <c r="B105" s="1">
        <v>26</v>
      </c>
      <c r="C105" s="1">
        <v>1</v>
      </c>
      <c r="D105" s="1">
        <v>10</v>
      </c>
      <c r="E105" s="1">
        <v>4</v>
      </c>
      <c r="AZ105" s="1">
        <v>0</v>
      </c>
      <c r="BA105" s="1">
        <v>46</v>
      </c>
      <c r="BB105" s="1">
        <v>0</v>
      </c>
      <c r="BC105" s="1">
        <v>8</v>
      </c>
      <c r="BD105" s="1">
        <v>2</v>
      </c>
      <c r="BF105" s="1">
        <f t="shared" si="1"/>
        <v>6</v>
      </c>
    </row>
    <row r="106" spans="1:58" x14ac:dyDescent="0.2">
      <c r="A106" s="1">
        <v>1</v>
      </c>
      <c r="B106" s="1">
        <v>26</v>
      </c>
      <c r="C106" s="1">
        <v>0</v>
      </c>
      <c r="D106" s="1">
        <v>7</v>
      </c>
      <c r="E106" s="1">
        <v>9</v>
      </c>
      <c r="AZ106" s="1">
        <v>0</v>
      </c>
      <c r="BA106" s="1">
        <v>46</v>
      </c>
      <c r="BB106" s="1">
        <v>1</v>
      </c>
      <c r="BC106" s="1">
        <v>10</v>
      </c>
      <c r="BD106" s="1">
        <v>5</v>
      </c>
      <c r="BF106" s="1">
        <f t="shared" si="1"/>
        <v>5</v>
      </c>
    </row>
    <row r="107" spans="1:58" x14ac:dyDescent="0.2">
      <c r="A107" s="1">
        <v>0</v>
      </c>
      <c r="B107" s="1">
        <v>26</v>
      </c>
      <c r="C107" s="1">
        <v>1</v>
      </c>
      <c r="D107" s="1">
        <v>6</v>
      </c>
      <c r="E107" s="1">
        <v>9</v>
      </c>
      <c r="AZ107" s="1">
        <v>1</v>
      </c>
      <c r="BA107" s="1">
        <v>46</v>
      </c>
      <c r="BB107" s="1">
        <v>1</v>
      </c>
      <c r="BC107" s="1">
        <v>7</v>
      </c>
      <c r="BD107" s="1">
        <v>9</v>
      </c>
      <c r="BF107" s="1">
        <f t="shared" si="1"/>
        <v>-2</v>
      </c>
    </row>
    <row r="108" spans="1:58" x14ac:dyDescent="0.2">
      <c r="A108" s="1">
        <v>1</v>
      </c>
      <c r="B108" s="1">
        <v>26</v>
      </c>
      <c r="C108" s="1">
        <v>1</v>
      </c>
      <c r="D108" s="1">
        <v>9</v>
      </c>
      <c r="E108" s="1">
        <v>10</v>
      </c>
      <c r="AZ108" s="1">
        <v>1</v>
      </c>
      <c r="BA108" s="1">
        <v>46</v>
      </c>
      <c r="BB108" s="1">
        <v>1</v>
      </c>
      <c r="BC108" s="1">
        <v>10</v>
      </c>
      <c r="BD108" s="1">
        <v>8</v>
      </c>
      <c r="BF108" s="1">
        <f t="shared" si="1"/>
        <v>2</v>
      </c>
    </row>
    <row r="109" spans="1:58" x14ac:dyDescent="0.2">
      <c r="A109" s="1">
        <v>0</v>
      </c>
      <c r="B109" s="1">
        <v>26</v>
      </c>
      <c r="C109" s="1">
        <v>1</v>
      </c>
      <c r="D109" s="1">
        <v>7</v>
      </c>
      <c r="E109" s="1">
        <v>6</v>
      </c>
      <c r="AZ109" s="1">
        <v>1</v>
      </c>
      <c r="BA109" s="1">
        <v>46</v>
      </c>
      <c r="BB109" s="1">
        <v>1</v>
      </c>
      <c r="BC109" s="1">
        <v>4</v>
      </c>
      <c r="BD109" s="1">
        <v>6</v>
      </c>
      <c r="BF109" s="1">
        <f t="shared" si="1"/>
        <v>-2</v>
      </c>
    </row>
    <row r="110" spans="1:58" x14ac:dyDescent="0.2">
      <c r="A110" s="1">
        <v>1</v>
      </c>
      <c r="B110" s="1">
        <v>26</v>
      </c>
      <c r="C110" s="1">
        <v>0</v>
      </c>
      <c r="D110" s="1">
        <v>10</v>
      </c>
      <c r="E110" s="1">
        <v>7</v>
      </c>
      <c r="AZ110" s="1">
        <v>1</v>
      </c>
      <c r="BA110" s="1">
        <v>46</v>
      </c>
      <c r="BB110" s="1">
        <v>1</v>
      </c>
      <c r="BC110" s="1">
        <v>4</v>
      </c>
      <c r="BD110" s="1">
        <v>7</v>
      </c>
      <c r="BF110" s="1">
        <f t="shared" si="1"/>
        <v>-3</v>
      </c>
    </row>
    <row r="111" spans="1:58" x14ac:dyDescent="0.2">
      <c r="A111" s="1">
        <v>1</v>
      </c>
      <c r="B111" s="1">
        <v>27</v>
      </c>
      <c r="C111" s="1">
        <v>1</v>
      </c>
      <c r="D111" s="1">
        <v>8</v>
      </c>
      <c r="E111" s="1">
        <v>8</v>
      </c>
      <c r="AZ111" s="1">
        <v>0</v>
      </c>
      <c r="BA111" s="1">
        <v>47</v>
      </c>
      <c r="BB111" s="1">
        <v>0</v>
      </c>
      <c r="BC111" s="1">
        <v>9</v>
      </c>
      <c r="BD111" s="1">
        <v>8</v>
      </c>
      <c r="BF111" s="1">
        <f t="shared" si="1"/>
        <v>1</v>
      </c>
    </row>
    <row r="112" spans="1:58" x14ac:dyDescent="0.2">
      <c r="A112" s="1">
        <v>1</v>
      </c>
      <c r="B112" s="1">
        <v>27</v>
      </c>
      <c r="C112" s="1">
        <v>0</v>
      </c>
      <c r="D112" s="1">
        <v>10</v>
      </c>
      <c r="E112" s="1">
        <v>6</v>
      </c>
      <c r="AZ112" s="1">
        <v>1</v>
      </c>
      <c r="BA112" s="1">
        <v>47</v>
      </c>
      <c r="BB112" s="1">
        <v>0</v>
      </c>
      <c r="BC112" s="1">
        <v>6</v>
      </c>
      <c r="BD112" s="1">
        <v>9</v>
      </c>
      <c r="BF112" s="1">
        <f t="shared" si="1"/>
        <v>-3</v>
      </c>
    </row>
    <row r="113" spans="1:58" x14ac:dyDescent="0.2">
      <c r="A113" s="1">
        <v>0</v>
      </c>
      <c r="B113" s="1">
        <v>27</v>
      </c>
      <c r="C113" s="1">
        <v>1</v>
      </c>
      <c r="D113" s="1">
        <v>6</v>
      </c>
      <c r="E113" s="1">
        <v>10</v>
      </c>
      <c r="AZ113" s="1">
        <v>1</v>
      </c>
      <c r="BA113" s="1">
        <v>47</v>
      </c>
      <c r="BB113" s="1">
        <v>1</v>
      </c>
      <c r="BC113" s="1">
        <v>10</v>
      </c>
      <c r="BD113" s="1">
        <v>9</v>
      </c>
      <c r="BF113" s="1">
        <f t="shared" si="1"/>
        <v>1</v>
      </c>
    </row>
    <row r="114" spans="1:58" x14ac:dyDescent="0.2">
      <c r="A114" s="1">
        <v>0</v>
      </c>
      <c r="B114" s="1">
        <v>27</v>
      </c>
      <c r="C114" s="1">
        <v>0</v>
      </c>
      <c r="D114" s="1">
        <v>5</v>
      </c>
      <c r="E114" s="1">
        <v>8</v>
      </c>
      <c r="AZ114" s="1">
        <v>0</v>
      </c>
      <c r="BA114" s="1">
        <v>48</v>
      </c>
      <c r="BB114" s="1">
        <v>0</v>
      </c>
      <c r="BC114" s="1">
        <v>4</v>
      </c>
      <c r="BD114" s="1">
        <v>10</v>
      </c>
      <c r="BF114" s="1">
        <f t="shared" si="1"/>
        <v>-6</v>
      </c>
    </row>
    <row r="115" spans="1:58" x14ac:dyDescent="0.2">
      <c r="A115" s="1">
        <v>1</v>
      </c>
      <c r="B115" s="1">
        <v>27</v>
      </c>
      <c r="C115" s="1">
        <v>1</v>
      </c>
      <c r="D115" s="1">
        <v>6</v>
      </c>
      <c r="E115" s="1">
        <v>10</v>
      </c>
      <c r="AZ115" s="1">
        <v>1</v>
      </c>
      <c r="BA115" s="1">
        <v>48</v>
      </c>
      <c r="BB115" s="1">
        <v>1</v>
      </c>
      <c r="BC115" s="1">
        <v>5</v>
      </c>
      <c r="BD115" s="1">
        <v>10</v>
      </c>
      <c r="BF115" s="1">
        <f t="shared" si="1"/>
        <v>-5</v>
      </c>
    </row>
    <row r="116" spans="1:58" x14ac:dyDescent="0.2">
      <c r="A116" s="1">
        <v>1</v>
      </c>
      <c r="B116" s="1">
        <v>27</v>
      </c>
      <c r="C116" s="1">
        <v>1</v>
      </c>
      <c r="D116" s="1">
        <v>6</v>
      </c>
      <c r="E116" s="1">
        <v>7</v>
      </c>
      <c r="AZ116" s="1">
        <v>1</v>
      </c>
      <c r="BA116" s="1">
        <v>48</v>
      </c>
      <c r="BB116" s="1">
        <v>1</v>
      </c>
      <c r="BC116" s="1">
        <v>4</v>
      </c>
      <c r="BD116" s="1">
        <v>9</v>
      </c>
      <c r="BF116" s="1">
        <f t="shared" si="1"/>
        <v>-5</v>
      </c>
    </row>
    <row r="117" spans="1:58" x14ac:dyDescent="0.2">
      <c r="A117" s="1">
        <v>0</v>
      </c>
      <c r="B117" s="1">
        <v>27</v>
      </c>
      <c r="C117" s="1">
        <v>1</v>
      </c>
      <c r="D117" s="1">
        <v>10</v>
      </c>
      <c r="E117" s="1">
        <v>3</v>
      </c>
      <c r="AZ117" s="1">
        <v>1</v>
      </c>
      <c r="BA117" s="1">
        <v>48</v>
      </c>
      <c r="BB117" s="1">
        <v>1</v>
      </c>
      <c r="BC117" s="1">
        <v>10</v>
      </c>
      <c r="BD117" s="1">
        <v>8</v>
      </c>
      <c r="BF117" s="1">
        <f t="shared" si="1"/>
        <v>2</v>
      </c>
    </row>
    <row r="118" spans="1:58" x14ac:dyDescent="0.2">
      <c r="A118" s="1">
        <v>1</v>
      </c>
      <c r="B118" s="1">
        <v>27</v>
      </c>
      <c r="C118" s="1">
        <v>1</v>
      </c>
      <c r="D118" s="1">
        <v>7</v>
      </c>
      <c r="E118" s="1">
        <v>7</v>
      </c>
      <c r="AZ118" s="1">
        <v>1</v>
      </c>
      <c r="BA118" s="1">
        <v>48</v>
      </c>
      <c r="BB118" s="1">
        <v>1</v>
      </c>
      <c r="BC118" s="1">
        <v>6</v>
      </c>
      <c r="BD118" s="1">
        <v>10</v>
      </c>
      <c r="BF118" s="1">
        <f t="shared" si="1"/>
        <v>-4</v>
      </c>
    </row>
    <row r="119" spans="1:58" x14ac:dyDescent="0.2">
      <c r="A119" s="1">
        <v>1</v>
      </c>
      <c r="B119" s="1">
        <v>27</v>
      </c>
      <c r="C119" s="1">
        <v>0</v>
      </c>
      <c r="D119" s="1">
        <v>10</v>
      </c>
      <c r="E119" s="1">
        <v>4</v>
      </c>
      <c r="AZ119" s="1">
        <v>1</v>
      </c>
      <c r="BA119" s="1">
        <v>49</v>
      </c>
      <c r="BB119" s="1">
        <v>1</v>
      </c>
      <c r="BC119" s="1">
        <v>8</v>
      </c>
      <c r="BD119" s="1">
        <v>10</v>
      </c>
      <c r="BF119" s="1">
        <f t="shared" si="1"/>
        <v>-2</v>
      </c>
    </row>
    <row r="120" spans="1:58" x14ac:dyDescent="0.2">
      <c r="A120" s="1">
        <v>1</v>
      </c>
      <c r="B120" s="1">
        <v>27</v>
      </c>
      <c r="C120" s="1">
        <v>1</v>
      </c>
      <c r="D120" s="1">
        <v>4</v>
      </c>
      <c r="E120" s="1">
        <v>10</v>
      </c>
      <c r="AZ120" s="1">
        <v>1</v>
      </c>
      <c r="BA120" s="1">
        <v>49</v>
      </c>
      <c r="BB120" s="1">
        <v>1</v>
      </c>
      <c r="BC120" s="1">
        <v>6</v>
      </c>
      <c r="BD120" s="1">
        <v>4</v>
      </c>
      <c r="BF120" s="1">
        <f t="shared" si="1"/>
        <v>2</v>
      </c>
    </row>
    <row r="121" spans="1:58" x14ac:dyDescent="0.2">
      <c r="A121" s="1">
        <v>1</v>
      </c>
      <c r="B121" s="1">
        <v>27</v>
      </c>
      <c r="C121" s="1">
        <v>0</v>
      </c>
      <c r="D121" s="1">
        <v>9</v>
      </c>
      <c r="E121" s="1">
        <v>8</v>
      </c>
      <c r="AZ121" s="1">
        <v>1</v>
      </c>
      <c r="BA121" s="1">
        <v>49</v>
      </c>
      <c r="BB121" s="1">
        <v>0</v>
      </c>
      <c r="BC121" s="1">
        <v>8</v>
      </c>
      <c r="BD121" s="1">
        <v>10</v>
      </c>
      <c r="BF121" s="1">
        <f t="shared" si="1"/>
        <v>-2</v>
      </c>
    </row>
    <row r="122" spans="1:58" x14ac:dyDescent="0.2">
      <c r="A122" s="1">
        <v>0</v>
      </c>
      <c r="B122" s="1">
        <v>28</v>
      </c>
      <c r="C122" s="1">
        <v>0</v>
      </c>
      <c r="D122" s="1">
        <v>6</v>
      </c>
      <c r="E122" s="1">
        <v>9</v>
      </c>
      <c r="AZ122" s="1">
        <v>0</v>
      </c>
      <c r="BA122" s="1">
        <v>49</v>
      </c>
      <c r="BB122" s="1">
        <v>1</v>
      </c>
      <c r="BC122" s="1">
        <v>10</v>
      </c>
      <c r="BD122" s="1">
        <v>10</v>
      </c>
      <c r="BF122" s="1">
        <f t="shared" si="1"/>
        <v>0</v>
      </c>
    </row>
    <row r="123" spans="1:58" x14ac:dyDescent="0.2">
      <c r="A123" s="1">
        <v>1</v>
      </c>
      <c r="B123" s="1">
        <v>28</v>
      </c>
      <c r="C123" s="1">
        <v>0</v>
      </c>
      <c r="D123" s="1">
        <v>9</v>
      </c>
      <c r="E123" s="1">
        <v>8</v>
      </c>
      <c r="AZ123" s="1">
        <v>0</v>
      </c>
      <c r="BA123" s="1">
        <v>49</v>
      </c>
      <c r="BB123" s="1">
        <v>1</v>
      </c>
      <c r="BC123" s="1">
        <v>9</v>
      </c>
      <c r="BD123" s="1">
        <v>9</v>
      </c>
      <c r="BF123" s="1">
        <f t="shared" si="1"/>
        <v>0</v>
      </c>
    </row>
    <row r="124" spans="1:58" x14ac:dyDescent="0.2">
      <c r="A124" s="1">
        <v>1</v>
      </c>
      <c r="B124" s="1">
        <v>28</v>
      </c>
      <c r="C124" s="1">
        <v>0</v>
      </c>
      <c r="D124" s="1">
        <v>9</v>
      </c>
      <c r="E124" s="1">
        <v>6</v>
      </c>
      <c r="AZ124" s="1">
        <v>0</v>
      </c>
      <c r="BA124" s="1">
        <v>49</v>
      </c>
      <c r="BB124" s="1">
        <v>0</v>
      </c>
      <c r="BC124" s="1">
        <v>6</v>
      </c>
      <c r="BD124" s="1">
        <v>10</v>
      </c>
      <c r="BF124" s="1">
        <f t="shared" si="1"/>
        <v>-4</v>
      </c>
    </row>
    <row r="125" spans="1:58" x14ac:dyDescent="0.2">
      <c r="A125" s="1">
        <v>1</v>
      </c>
      <c r="B125" s="1">
        <v>28</v>
      </c>
      <c r="C125" s="1">
        <v>1</v>
      </c>
      <c r="D125" s="1">
        <v>5</v>
      </c>
      <c r="E125" s="1">
        <v>10</v>
      </c>
      <c r="AZ125" s="1">
        <v>1</v>
      </c>
      <c r="BA125" s="1">
        <v>49</v>
      </c>
      <c r="BB125" s="1">
        <v>1</v>
      </c>
      <c r="BC125" s="1">
        <v>5</v>
      </c>
      <c r="BD125" s="1">
        <v>7</v>
      </c>
      <c r="BF125" s="1">
        <f t="shared" si="1"/>
        <v>-2</v>
      </c>
    </row>
    <row r="126" spans="1:58" x14ac:dyDescent="0.2">
      <c r="A126" s="1">
        <v>0</v>
      </c>
      <c r="B126" s="1">
        <v>28</v>
      </c>
      <c r="C126" s="1">
        <v>0</v>
      </c>
      <c r="D126" s="1">
        <v>10</v>
      </c>
      <c r="E126" s="1">
        <v>7</v>
      </c>
      <c r="AZ126" s="1">
        <v>1</v>
      </c>
      <c r="BA126" s="1">
        <v>49</v>
      </c>
      <c r="BB126" s="1">
        <v>0</v>
      </c>
      <c r="BC126" s="1">
        <v>5</v>
      </c>
      <c r="BD126" s="1">
        <v>9</v>
      </c>
      <c r="BF126" s="1">
        <f t="shared" si="1"/>
        <v>-4</v>
      </c>
    </row>
    <row r="127" spans="1:58" x14ac:dyDescent="0.2">
      <c r="A127" s="1">
        <v>1</v>
      </c>
      <c r="B127" s="1">
        <v>28</v>
      </c>
      <c r="C127" s="1">
        <v>1</v>
      </c>
      <c r="D127" s="1">
        <v>5</v>
      </c>
      <c r="E127" s="1">
        <v>10</v>
      </c>
      <c r="AZ127" s="1">
        <v>0</v>
      </c>
      <c r="BA127" s="1">
        <v>49</v>
      </c>
      <c r="BB127" s="1">
        <v>1</v>
      </c>
      <c r="BC127" s="1">
        <v>3</v>
      </c>
      <c r="BD127" s="1">
        <v>9</v>
      </c>
      <c r="BF127" s="1">
        <f t="shared" si="1"/>
        <v>-6</v>
      </c>
    </row>
    <row r="128" spans="1:58" x14ac:dyDescent="0.2">
      <c r="A128" s="1">
        <v>1</v>
      </c>
      <c r="B128" s="1">
        <v>28</v>
      </c>
      <c r="C128" s="1">
        <v>1</v>
      </c>
      <c r="D128" s="1">
        <v>7</v>
      </c>
      <c r="E128" s="1">
        <v>4</v>
      </c>
      <c r="AZ128" s="1">
        <v>1</v>
      </c>
      <c r="BA128" s="1">
        <v>49</v>
      </c>
      <c r="BB128" s="1">
        <v>1</v>
      </c>
      <c r="BC128" s="1">
        <v>10</v>
      </c>
      <c r="BD128" s="1">
        <v>5</v>
      </c>
      <c r="BF128" s="1">
        <f t="shared" si="1"/>
        <v>5</v>
      </c>
    </row>
    <row r="129" spans="1:58" x14ac:dyDescent="0.2">
      <c r="A129" s="1">
        <v>1</v>
      </c>
      <c r="B129" s="1">
        <v>28</v>
      </c>
      <c r="C129" s="1">
        <v>1</v>
      </c>
      <c r="D129" s="1">
        <v>7</v>
      </c>
      <c r="E129" s="1">
        <v>8</v>
      </c>
      <c r="AZ129" s="1">
        <v>1</v>
      </c>
      <c r="BA129" s="1">
        <v>49</v>
      </c>
      <c r="BB129" s="1">
        <v>1</v>
      </c>
      <c r="BC129" s="1">
        <v>3</v>
      </c>
      <c r="BD129" s="1">
        <v>10</v>
      </c>
      <c r="BF129" s="1">
        <f t="shared" si="1"/>
        <v>-7</v>
      </c>
    </row>
    <row r="130" spans="1:58" x14ac:dyDescent="0.2">
      <c r="A130" s="1">
        <v>1</v>
      </c>
      <c r="B130" s="1">
        <v>28</v>
      </c>
      <c r="C130" s="1">
        <v>1</v>
      </c>
      <c r="D130" s="1">
        <v>9</v>
      </c>
      <c r="E130" s="1">
        <v>9</v>
      </c>
      <c r="AZ130" s="1">
        <v>1</v>
      </c>
      <c r="BA130" s="1">
        <v>50</v>
      </c>
      <c r="BB130" s="1">
        <v>1</v>
      </c>
      <c r="BC130" s="1">
        <v>9</v>
      </c>
      <c r="BD130" s="1">
        <v>10</v>
      </c>
      <c r="BF130" s="1">
        <f t="shared" si="1"/>
        <v>-1</v>
      </c>
    </row>
    <row r="131" spans="1:58" x14ac:dyDescent="0.2">
      <c r="A131" s="1">
        <v>1</v>
      </c>
      <c r="B131" s="1">
        <v>28</v>
      </c>
      <c r="C131" s="1">
        <v>0</v>
      </c>
      <c r="D131" s="1">
        <v>10</v>
      </c>
      <c r="E131" s="1">
        <v>8</v>
      </c>
      <c r="AZ131" s="1">
        <v>1</v>
      </c>
      <c r="BA131" s="1">
        <v>50</v>
      </c>
      <c r="BB131" s="1">
        <v>0</v>
      </c>
      <c r="BC131" s="1">
        <v>5</v>
      </c>
      <c r="BD131" s="1">
        <v>6</v>
      </c>
      <c r="BF131" s="1">
        <f t="shared" si="1"/>
        <v>-1</v>
      </c>
    </row>
    <row r="132" spans="1:58" x14ac:dyDescent="0.2">
      <c r="A132" s="1">
        <v>0</v>
      </c>
      <c r="B132" s="1">
        <v>29</v>
      </c>
      <c r="C132" s="1">
        <v>1</v>
      </c>
      <c r="D132" s="1">
        <v>5</v>
      </c>
      <c r="E132" s="1">
        <v>6</v>
      </c>
      <c r="AZ132" s="1">
        <v>1</v>
      </c>
      <c r="BA132" s="1">
        <v>50</v>
      </c>
      <c r="BB132" s="1">
        <v>1</v>
      </c>
      <c r="BC132" s="1">
        <v>8</v>
      </c>
      <c r="BD132" s="1">
        <v>10</v>
      </c>
      <c r="BF132" s="1">
        <f t="shared" ref="BF132:BF195" si="2">BC132-BD132</f>
        <v>-2</v>
      </c>
    </row>
    <row r="133" spans="1:58" x14ac:dyDescent="0.2">
      <c r="A133" s="1">
        <v>1</v>
      </c>
      <c r="B133" s="1">
        <v>29</v>
      </c>
      <c r="C133" s="1">
        <v>1</v>
      </c>
      <c r="D133" s="1">
        <v>10</v>
      </c>
      <c r="E133" s="1">
        <v>10</v>
      </c>
      <c r="AZ133" s="1">
        <v>0</v>
      </c>
      <c r="BA133" s="1">
        <v>50</v>
      </c>
      <c r="BB133" s="1">
        <v>1</v>
      </c>
      <c r="BC133" s="1">
        <v>4</v>
      </c>
      <c r="BD133" s="1">
        <v>7</v>
      </c>
      <c r="BF133" s="1">
        <f t="shared" si="2"/>
        <v>-3</v>
      </c>
    </row>
    <row r="134" spans="1:58" x14ac:dyDescent="0.2">
      <c r="A134" s="1">
        <v>0</v>
      </c>
      <c r="B134" s="1">
        <v>29</v>
      </c>
      <c r="C134" s="1">
        <v>1</v>
      </c>
      <c r="D134" s="1">
        <v>6</v>
      </c>
      <c r="E134" s="1">
        <v>8</v>
      </c>
      <c r="AZ134" s="1">
        <v>1</v>
      </c>
      <c r="BA134" s="1">
        <v>50</v>
      </c>
      <c r="BB134" s="1">
        <v>1</v>
      </c>
      <c r="BC134" s="1">
        <v>6</v>
      </c>
      <c r="BD134" s="1">
        <v>10</v>
      </c>
      <c r="BF134" s="1">
        <f t="shared" si="2"/>
        <v>-4</v>
      </c>
    </row>
    <row r="135" spans="1:58" x14ac:dyDescent="0.2">
      <c r="A135" s="1">
        <v>1</v>
      </c>
      <c r="B135" s="1">
        <v>29</v>
      </c>
      <c r="C135" s="1">
        <v>1</v>
      </c>
      <c r="D135" s="1">
        <v>10</v>
      </c>
      <c r="E135" s="1">
        <v>10</v>
      </c>
      <c r="AZ135" s="1">
        <v>1</v>
      </c>
      <c r="BA135" s="1">
        <v>50</v>
      </c>
      <c r="BB135" s="1">
        <v>1</v>
      </c>
      <c r="BC135" s="1">
        <v>9</v>
      </c>
      <c r="BD135" s="1">
        <v>8</v>
      </c>
      <c r="BF135" s="1">
        <f t="shared" si="2"/>
        <v>1</v>
      </c>
    </row>
    <row r="136" spans="1:58" x14ac:dyDescent="0.2">
      <c r="A136" s="1">
        <v>1</v>
      </c>
      <c r="B136" s="1">
        <v>29</v>
      </c>
      <c r="C136" s="1">
        <v>0</v>
      </c>
      <c r="D136" s="1">
        <v>7</v>
      </c>
      <c r="E136" s="1">
        <v>10</v>
      </c>
      <c r="AZ136" s="1">
        <v>1</v>
      </c>
      <c r="BA136" s="1">
        <v>50</v>
      </c>
      <c r="BB136" s="1">
        <v>1</v>
      </c>
      <c r="BC136" s="1">
        <v>7</v>
      </c>
      <c r="BD136" s="1">
        <v>8</v>
      </c>
      <c r="BF136" s="1">
        <f t="shared" si="2"/>
        <v>-1</v>
      </c>
    </row>
    <row r="137" spans="1:58" x14ac:dyDescent="0.2">
      <c r="A137" s="1">
        <v>1</v>
      </c>
      <c r="B137" s="1">
        <v>29</v>
      </c>
      <c r="C137" s="1">
        <v>1</v>
      </c>
      <c r="D137" s="1">
        <v>3</v>
      </c>
      <c r="E137" s="1">
        <v>5</v>
      </c>
      <c r="AZ137" s="1">
        <v>0</v>
      </c>
      <c r="BA137" s="1">
        <v>50</v>
      </c>
      <c r="BB137" s="1">
        <v>1</v>
      </c>
      <c r="BC137" s="1">
        <v>6</v>
      </c>
      <c r="BD137" s="1">
        <v>10</v>
      </c>
      <c r="BF137" s="1">
        <f t="shared" si="2"/>
        <v>-4</v>
      </c>
    </row>
    <row r="138" spans="1:58" x14ac:dyDescent="0.2">
      <c r="A138" s="1">
        <v>1</v>
      </c>
      <c r="B138" s="1">
        <v>29</v>
      </c>
      <c r="C138" s="1">
        <v>1</v>
      </c>
      <c r="D138" s="1">
        <v>8</v>
      </c>
      <c r="E138" s="1">
        <v>10</v>
      </c>
      <c r="AZ138" s="1">
        <v>0</v>
      </c>
      <c r="BA138" s="1">
        <v>50</v>
      </c>
      <c r="BB138" s="1">
        <v>1</v>
      </c>
      <c r="BC138" s="1">
        <v>4</v>
      </c>
      <c r="BD138" s="1">
        <v>10</v>
      </c>
      <c r="BF138" s="1">
        <f t="shared" si="2"/>
        <v>-6</v>
      </c>
    </row>
    <row r="139" spans="1:58" x14ac:dyDescent="0.2">
      <c r="A139" s="1">
        <v>0</v>
      </c>
      <c r="B139" s="1">
        <v>29</v>
      </c>
      <c r="C139" s="1">
        <v>1</v>
      </c>
      <c r="D139" s="1">
        <v>4</v>
      </c>
      <c r="E139" s="1">
        <v>10</v>
      </c>
      <c r="AZ139" s="1">
        <v>1</v>
      </c>
      <c r="BA139" s="1">
        <v>50</v>
      </c>
      <c r="BB139" s="1">
        <v>0</v>
      </c>
      <c r="BC139" s="1">
        <v>10</v>
      </c>
      <c r="BD139" s="1">
        <v>9</v>
      </c>
      <c r="BF139" s="1">
        <f t="shared" si="2"/>
        <v>1</v>
      </c>
    </row>
    <row r="140" spans="1:58" x14ac:dyDescent="0.2">
      <c r="A140" s="1">
        <v>1</v>
      </c>
      <c r="B140" s="1">
        <v>29</v>
      </c>
      <c r="C140" s="1">
        <v>0</v>
      </c>
      <c r="D140" s="1">
        <v>4</v>
      </c>
      <c r="E140" s="1">
        <v>8</v>
      </c>
      <c r="AZ140" s="1">
        <v>0</v>
      </c>
      <c r="BA140" s="1">
        <v>51</v>
      </c>
      <c r="BB140" s="1">
        <v>1</v>
      </c>
      <c r="BC140" s="1">
        <v>4</v>
      </c>
      <c r="BD140" s="1">
        <v>10</v>
      </c>
      <c r="BF140" s="1">
        <f t="shared" si="2"/>
        <v>-6</v>
      </c>
    </row>
    <row r="141" spans="1:58" x14ac:dyDescent="0.2">
      <c r="A141" s="1">
        <v>1</v>
      </c>
      <c r="B141" s="1">
        <v>29</v>
      </c>
      <c r="C141" s="1">
        <v>0</v>
      </c>
      <c r="D141" s="1">
        <v>8</v>
      </c>
      <c r="E141" s="1">
        <v>10</v>
      </c>
      <c r="AZ141" s="1">
        <v>1</v>
      </c>
      <c r="BA141" s="1">
        <v>51</v>
      </c>
      <c r="BB141" s="1">
        <v>1</v>
      </c>
      <c r="BC141" s="1">
        <v>10</v>
      </c>
      <c r="BD141" s="1">
        <v>7</v>
      </c>
      <c r="BF141" s="1">
        <f t="shared" si="2"/>
        <v>3</v>
      </c>
    </row>
    <row r="142" spans="1:58" x14ac:dyDescent="0.2">
      <c r="A142" s="1">
        <v>1</v>
      </c>
      <c r="B142" s="1">
        <v>29</v>
      </c>
      <c r="C142" s="1">
        <v>1</v>
      </c>
      <c r="D142" s="1">
        <v>3</v>
      </c>
      <c r="E142" s="1">
        <v>6</v>
      </c>
      <c r="AZ142" s="1">
        <v>0</v>
      </c>
      <c r="BA142" s="1">
        <v>52</v>
      </c>
      <c r="BB142" s="1">
        <v>1</v>
      </c>
      <c r="BC142" s="1">
        <v>5</v>
      </c>
      <c r="BD142" s="1">
        <v>8</v>
      </c>
      <c r="BF142" s="1">
        <f t="shared" si="2"/>
        <v>-3</v>
      </c>
    </row>
    <row r="143" spans="1:58" x14ac:dyDescent="0.2">
      <c r="A143" s="1">
        <v>1</v>
      </c>
      <c r="B143" s="1">
        <v>29</v>
      </c>
      <c r="C143" s="1">
        <v>1</v>
      </c>
      <c r="D143" s="1">
        <v>5</v>
      </c>
      <c r="E143" s="1">
        <v>10</v>
      </c>
      <c r="AZ143" s="1">
        <v>0</v>
      </c>
      <c r="BA143" s="1">
        <v>52</v>
      </c>
      <c r="BB143" s="1">
        <v>1</v>
      </c>
      <c r="BC143" s="1">
        <v>6</v>
      </c>
      <c r="BD143" s="1">
        <v>10</v>
      </c>
      <c r="BF143" s="1">
        <f t="shared" si="2"/>
        <v>-4</v>
      </c>
    </row>
    <row r="144" spans="1:58" x14ac:dyDescent="0.2">
      <c r="A144" s="1">
        <v>1</v>
      </c>
      <c r="B144" s="1">
        <v>29</v>
      </c>
      <c r="C144" s="1">
        <v>1</v>
      </c>
      <c r="D144" s="1">
        <v>7</v>
      </c>
      <c r="E144" s="1">
        <v>10</v>
      </c>
      <c r="AZ144" s="1">
        <v>1</v>
      </c>
      <c r="BA144" s="1">
        <v>52</v>
      </c>
      <c r="BB144" s="1">
        <v>1</v>
      </c>
      <c r="BC144" s="1">
        <v>5</v>
      </c>
      <c r="BD144" s="1">
        <v>8</v>
      </c>
      <c r="BF144" s="1">
        <f t="shared" si="2"/>
        <v>-3</v>
      </c>
    </row>
    <row r="145" spans="1:58" x14ac:dyDescent="0.2">
      <c r="A145" s="1">
        <v>1</v>
      </c>
      <c r="B145" s="1">
        <v>29</v>
      </c>
      <c r="C145" s="1">
        <v>1</v>
      </c>
      <c r="D145" s="1">
        <v>6</v>
      </c>
      <c r="E145" s="1">
        <v>10</v>
      </c>
      <c r="AZ145" s="1">
        <v>1</v>
      </c>
      <c r="BA145" s="1">
        <v>52</v>
      </c>
      <c r="BB145" s="1">
        <v>1</v>
      </c>
      <c r="BC145" s="1">
        <v>7</v>
      </c>
      <c r="BD145" s="1">
        <v>9</v>
      </c>
      <c r="BF145" s="1">
        <f t="shared" si="2"/>
        <v>-2</v>
      </c>
    </row>
    <row r="146" spans="1:58" x14ac:dyDescent="0.2">
      <c r="A146" s="1">
        <v>1</v>
      </c>
      <c r="B146" s="1">
        <v>29</v>
      </c>
      <c r="C146" s="1">
        <v>0</v>
      </c>
      <c r="D146" s="1">
        <v>8</v>
      </c>
      <c r="E146" s="1">
        <v>10</v>
      </c>
      <c r="AZ146" s="1">
        <v>1</v>
      </c>
      <c r="BA146" s="1">
        <v>52</v>
      </c>
      <c r="BB146" s="1">
        <v>1</v>
      </c>
      <c r="BC146" s="1">
        <v>6</v>
      </c>
      <c r="BD146" s="1">
        <v>4</v>
      </c>
      <c r="BF146" s="1">
        <f t="shared" si="2"/>
        <v>2</v>
      </c>
    </row>
    <row r="147" spans="1:58" x14ac:dyDescent="0.2">
      <c r="A147" s="1">
        <v>1</v>
      </c>
      <c r="B147" s="1">
        <v>29</v>
      </c>
      <c r="C147" s="1">
        <v>1</v>
      </c>
      <c r="D147" s="1">
        <v>2</v>
      </c>
      <c r="E147" s="1">
        <v>7</v>
      </c>
      <c r="AZ147" s="1">
        <v>0</v>
      </c>
      <c r="BA147" s="1">
        <v>52</v>
      </c>
      <c r="BB147" s="1">
        <v>1</v>
      </c>
      <c r="BC147" s="1">
        <v>10</v>
      </c>
      <c r="BD147" s="1">
        <v>8</v>
      </c>
      <c r="BF147" s="1">
        <f t="shared" si="2"/>
        <v>2</v>
      </c>
    </row>
    <row r="148" spans="1:58" x14ac:dyDescent="0.2">
      <c r="A148" s="1">
        <v>1</v>
      </c>
      <c r="B148" s="1">
        <v>29</v>
      </c>
      <c r="C148" s="1">
        <v>0</v>
      </c>
      <c r="D148" s="1">
        <v>9</v>
      </c>
      <c r="E148" s="1">
        <v>7</v>
      </c>
      <c r="AZ148" s="1">
        <v>1</v>
      </c>
      <c r="BA148" s="1">
        <v>52</v>
      </c>
      <c r="BB148" s="1">
        <v>1</v>
      </c>
      <c r="BC148" s="1">
        <v>6</v>
      </c>
      <c r="BD148" s="1">
        <v>6</v>
      </c>
      <c r="BF148" s="1">
        <f t="shared" si="2"/>
        <v>0</v>
      </c>
    </row>
    <row r="149" spans="1:58" x14ac:dyDescent="0.2">
      <c r="A149" s="1">
        <v>0</v>
      </c>
      <c r="B149" s="1">
        <v>29</v>
      </c>
      <c r="C149" s="1">
        <v>0</v>
      </c>
      <c r="D149" s="1">
        <v>7</v>
      </c>
      <c r="E149" s="1">
        <v>8</v>
      </c>
      <c r="AZ149" s="1">
        <v>1</v>
      </c>
      <c r="BA149" s="1">
        <v>52</v>
      </c>
      <c r="BB149" s="1">
        <v>1</v>
      </c>
      <c r="BC149" s="1">
        <v>6</v>
      </c>
      <c r="BD149" s="1">
        <v>8</v>
      </c>
      <c r="BF149" s="1">
        <f t="shared" si="2"/>
        <v>-2</v>
      </c>
    </row>
    <row r="150" spans="1:58" x14ac:dyDescent="0.2">
      <c r="A150" s="1">
        <v>0</v>
      </c>
      <c r="B150" s="1">
        <v>29</v>
      </c>
      <c r="C150" s="1">
        <v>0</v>
      </c>
      <c r="D150" s="1">
        <v>7</v>
      </c>
      <c r="E150" s="1">
        <v>10</v>
      </c>
      <c r="AZ150" s="1">
        <v>0</v>
      </c>
      <c r="BA150" s="1">
        <v>53</v>
      </c>
      <c r="BB150" s="1">
        <v>1</v>
      </c>
      <c r="BC150" s="1">
        <v>8</v>
      </c>
      <c r="BD150" s="1">
        <v>8</v>
      </c>
      <c r="BF150" s="1">
        <f t="shared" si="2"/>
        <v>0</v>
      </c>
    </row>
    <row r="151" spans="1:58" x14ac:dyDescent="0.2">
      <c r="A151" s="1">
        <v>1</v>
      </c>
      <c r="B151" s="1">
        <v>30</v>
      </c>
      <c r="C151" s="1">
        <v>0</v>
      </c>
      <c r="D151" s="1">
        <v>8</v>
      </c>
      <c r="E151" s="1">
        <v>6</v>
      </c>
      <c r="AZ151" s="1">
        <v>1</v>
      </c>
      <c r="BA151" s="1">
        <v>53</v>
      </c>
      <c r="BB151" s="1">
        <v>1</v>
      </c>
      <c r="BC151" s="1">
        <v>5</v>
      </c>
      <c r="BD151" s="1">
        <v>10</v>
      </c>
      <c r="BF151" s="1">
        <f t="shared" si="2"/>
        <v>-5</v>
      </c>
    </row>
    <row r="152" spans="1:58" x14ac:dyDescent="0.2">
      <c r="A152" s="1">
        <v>1</v>
      </c>
      <c r="B152" s="1">
        <v>30</v>
      </c>
      <c r="C152" s="1">
        <v>0</v>
      </c>
      <c r="D152" s="1">
        <v>6</v>
      </c>
      <c r="E152" s="1">
        <v>5</v>
      </c>
      <c r="AZ152" s="1">
        <v>1</v>
      </c>
      <c r="BA152" s="1">
        <v>53</v>
      </c>
      <c r="BB152" s="1">
        <v>1</v>
      </c>
      <c r="BC152" s="1">
        <v>6</v>
      </c>
      <c r="BD152" s="1">
        <v>9</v>
      </c>
      <c r="BF152" s="1">
        <f t="shared" si="2"/>
        <v>-3</v>
      </c>
    </row>
    <row r="153" spans="1:58" x14ac:dyDescent="0.2">
      <c r="A153" s="1">
        <v>1</v>
      </c>
      <c r="B153" s="1">
        <v>30</v>
      </c>
      <c r="C153" s="1">
        <v>0</v>
      </c>
      <c r="D153" s="1">
        <v>8</v>
      </c>
      <c r="E153" s="1">
        <v>10</v>
      </c>
      <c r="AZ153" s="1">
        <v>1</v>
      </c>
      <c r="BA153" s="1">
        <v>53</v>
      </c>
      <c r="BB153" s="1">
        <v>1</v>
      </c>
      <c r="BC153" s="1">
        <v>8</v>
      </c>
      <c r="BD153" s="1">
        <v>9</v>
      </c>
      <c r="BF153" s="1">
        <f t="shared" si="2"/>
        <v>-1</v>
      </c>
    </row>
    <row r="154" spans="1:58" x14ac:dyDescent="0.2">
      <c r="A154" s="1">
        <v>0</v>
      </c>
      <c r="B154" s="1">
        <v>30</v>
      </c>
      <c r="C154" s="1">
        <v>1</v>
      </c>
      <c r="D154" s="1">
        <v>5</v>
      </c>
      <c r="E154" s="1">
        <v>10</v>
      </c>
      <c r="AZ154" s="1">
        <v>1</v>
      </c>
      <c r="BA154" s="1">
        <v>53</v>
      </c>
      <c r="BB154" s="1">
        <v>1</v>
      </c>
      <c r="BC154" s="1">
        <v>8</v>
      </c>
      <c r="BD154" s="1">
        <v>10</v>
      </c>
      <c r="BF154" s="1">
        <f t="shared" si="2"/>
        <v>-2</v>
      </c>
    </row>
    <row r="155" spans="1:58" x14ac:dyDescent="0.2">
      <c r="A155" s="1">
        <v>1</v>
      </c>
      <c r="B155" s="1">
        <v>30</v>
      </c>
      <c r="C155" s="1">
        <v>1</v>
      </c>
      <c r="D155" s="1">
        <v>8</v>
      </c>
      <c r="E155" s="1">
        <v>7</v>
      </c>
      <c r="AZ155" s="1">
        <v>0</v>
      </c>
      <c r="BA155" s="1">
        <v>53</v>
      </c>
      <c r="BB155" s="1">
        <v>1</v>
      </c>
      <c r="BC155" s="1">
        <v>6</v>
      </c>
      <c r="BD155" s="1">
        <v>10</v>
      </c>
      <c r="BF155" s="1">
        <f t="shared" si="2"/>
        <v>-4</v>
      </c>
    </row>
    <row r="156" spans="1:58" x14ac:dyDescent="0.2">
      <c r="A156" s="1">
        <v>1</v>
      </c>
      <c r="B156" s="1">
        <v>30</v>
      </c>
      <c r="C156" s="1">
        <v>0</v>
      </c>
      <c r="D156" s="1">
        <v>8</v>
      </c>
      <c r="E156" s="1">
        <v>9</v>
      </c>
      <c r="AZ156" s="1">
        <v>1</v>
      </c>
      <c r="BA156" s="1">
        <v>53</v>
      </c>
      <c r="BB156" s="1">
        <v>1</v>
      </c>
      <c r="BC156" s="1">
        <v>4</v>
      </c>
      <c r="BD156" s="1">
        <v>10</v>
      </c>
      <c r="BF156" s="1">
        <f t="shared" si="2"/>
        <v>-6</v>
      </c>
    </row>
    <row r="157" spans="1:58" x14ac:dyDescent="0.2">
      <c r="A157" s="1">
        <v>1</v>
      </c>
      <c r="B157" s="1">
        <v>30</v>
      </c>
      <c r="C157" s="1">
        <v>1</v>
      </c>
      <c r="D157" s="1">
        <v>10</v>
      </c>
      <c r="E157" s="1">
        <v>9</v>
      </c>
      <c r="AZ157" s="1">
        <v>1</v>
      </c>
      <c r="BA157" s="1">
        <v>53</v>
      </c>
      <c r="BB157" s="1">
        <v>1</v>
      </c>
      <c r="BC157" s="1">
        <v>3</v>
      </c>
      <c r="BD157" s="1">
        <v>10</v>
      </c>
      <c r="BF157" s="1">
        <f t="shared" si="2"/>
        <v>-7</v>
      </c>
    </row>
    <row r="158" spans="1:58" x14ac:dyDescent="0.2">
      <c r="A158" s="1">
        <v>1</v>
      </c>
      <c r="B158" s="1">
        <v>30</v>
      </c>
      <c r="C158" s="1">
        <v>1</v>
      </c>
      <c r="D158" s="1">
        <v>10</v>
      </c>
      <c r="E158" s="1">
        <v>10</v>
      </c>
      <c r="AZ158" s="1">
        <v>0</v>
      </c>
      <c r="BA158" s="1">
        <v>53</v>
      </c>
      <c r="BB158" s="1">
        <v>0</v>
      </c>
      <c r="BC158" s="1">
        <v>7</v>
      </c>
      <c r="BD158" s="1">
        <v>7</v>
      </c>
      <c r="BF158" s="1">
        <f t="shared" si="2"/>
        <v>0</v>
      </c>
    </row>
    <row r="159" spans="1:58" x14ac:dyDescent="0.2">
      <c r="A159" s="1">
        <v>1</v>
      </c>
      <c r="B159" s="1">
        <v>31</v>
      </c>
      <c r="C159" s="1">
        <v>1</v>
      </c>
      <c r="D159" s="1">
        <v>6</v>
      </c>
      <c r="E159" s="1">
        <v>10</v>
      </c>
      <c r="AZ159" s="1">
        <v>1</v>
      </c>
      <c r="BA159" s="1">
        <v>54</v>
      </c>
      <c r="BB159" s="1">
        <v>1</v>
      </c>
      <c r="BC159" s="1">
        <v>6</v>
      </c>
      <c r="BD159" s="1">
        <v>10</v>
      </c>
      <c r="BF159" s="1">
        <f t="shared" si="2"/>
        <v>-4</v>
      </c>
    </row>
    <row r="160" spans="1:58" x14ac:dyDescent="0.2">
      <c r="A160" s="1">
        <v>1</v>
      </c>
      <c r="B160" s="1">
        <v>31</v>
      </c>
      <c r="C160" s="1">
        <v>0</v>
      </c>
      <c r="D160" s="1">
        <v>10</v>
      </c>
      <c r="E160" s="1">
        <v>8</v>
      </c>
      <c r="AZ160" s="1">
        <v>1</v>
      </c>
      <c r="BA160" s="1">
        <v>54</v>
      </c>
      <c r="BB160" s="1">
        <v>1</v>
      </c>
      <c r="BC160" s="1">
        <v>6</v>
      </c>
      <c r="BD160" s="1">
        <v>7</v>
      </c>
      <c r="BF160" s="1">
        <f t="shared" si="2"/>
        <v>-1</v>
      </c>
    </row>
    <row r="161" spans="1:58" x14ac:dyDescent="0.2">
      <c r="A161" s="1">
        <v>0</v>
      </c>
      <c r="B161" s="1">
        <v>31</v>
      </c>
      <c r="C161" s="1">
        <v>1</v>
      </c>
      <c r="D161" s="1">
        <v>10</v>
      </c>
      <c r="E161" s="1">
        <v>7</v>
      </c>
      <c r="AZ161" s="1">
        <v>0</v>
      </c>
      <c r="BA161" s="1">
        <v>54</v>
      </c>
      <c r="BB161" s="1">
        <v>1</v>
      </c>
      <c r="BC161" s="1">
        <v>10</v>
      </c>
      <c r="BD161" s="1">
        <v>6</v>
      </c>
      <c r="BF161" s="1">
        <f t="shared" si="2"/>
        <v>4</v>
      </c>
    </row>
    <row r="162" spans="1:58" x14ac:dyDescent="0.2">
      <c r="A162" s="1">
        <v>1</v>
      </c>
      <c r="B162" s="1">
        <v>31</v>
      </c>
      <c r="C162" s="1">
        <v>1</v>
      </c>
      <c r="D162" s="1">
        <v>4</v>
      </c>
      <c r="E162" s="1">
        <v>8</v>
      </c>
      <c r="AZ162" s="1">
        <v>1</v>
      </c>
      <c r="BA162" s="1">
        <v>54</v>
      </c>
      <c r="BB162" s="1">
        <v>1</v>
      </c>
      <c r="BC162" s="1">
        <v>6</v>
      </c>
      <c r="BD162" s="1">
        <v>7</v>
      </c>
      <c r="BF162" s="1">
        <f t="shared" si="2"/>
        <v>-1</v>
      </c>
    </row>
    <row r="163" spans="1:58" x14ac:dyDescent="0.2">
      <c r="A163" s="1">
        <v>1</v>
      </c>
      <c r="B163" s="1">
        <v>31</v>
      </c>
      <c r="C163" s="1">
        <v>1</v>
      </c>
      <c r="D163" s="1">
        <v>5</v>
      </c>
      <c r="E163" s="1">
        <v>5</v>
      </c>
      <c r="AZ163" s="1">
        <v>1</v>
      </c>
      <c r="BA163" s="1">
        <v>54</v>
      </c>
      <c r="BB163" s="1">
        <v>1</v>
      </c>
      <c r="BC163" s="1">
        <v>4</v>
      </c>
      <c r="BD163" s="1">
        <v>10</v>
      </c>
      <c r="BF163" s="1">
        <f t="shared" si="2"/>
        <v>-6</v>
      </c>
    </row>
    <row r="164" spans="1:58" x14ac:dyDescent="0.2">
      <c r="A164" s="1">
        <v>0</v>
      </c>
      <c r="B164" s="1">
        <v>31</v>
      </c>
      <c r="C164" s="1">
        <v>1</v>
      </c>
      <c r="D164" s="1">
        <v>1</v>
      </c>
      <c r="E164" s="1">
        <v>10</v>
      </c>
      <c r="AZ164" s="1">
        <v>1</v>
      </c>
      <c r="BA164" s="1">
        <v>55</v>
      </c>
      <c r="BB164" s="1">
        <v>1</v>
      </c>
      <c r="BC164" s="1">
        <v>10</v>
      </c>
      <c r="BD164" s="1">
        <v>6</v>
      </c>
      <c r="BF164" s="1">
        <f t="shared" si="2"/>
        <v>4</v>
      </c>
    </row>
    <row r="165" spans="1:58" x14ac:dyDescent="0.2">
      <c r="A165" s="1">
        <v>1</v>
      </c>
      <c r="B165" s="1">
        <v>31</v>
      </c>
      <c r="C165" s="1">
        <v>1</v>
      </c>
      <c r="D165" s="1">
        <v>9</v>
      </c>
      <c r="E165" s="1">
        <v>9</v>
      </c>
      <c r="AZ165" s="1">
        <v>1</v>
      </c>
      <c r="BA165" s="1">
        <v>55</v>
      </c>
      <c r="BB165" s="1">
        <v>1</v>
      </c>
      <c r="BC165" s="1">
        <v>8</v>
      </c>
      <c r="BD165" s="1">
        <v>7</v>
      </c>
      <c r="BF165" s="1">
        <f t="shared" si="2"/>
        <v>1</v>
      </c>
    </row>
    <row r="166" spans="1:58" x14ac:dyDescent="0.2">
      <c r="A166" s="1">
        <v>1</v>
      </c>
      <c r="B166" s="1">
        <v>31</v>
      </c>
      <c r="C166" s="1">
        <v>1</v>
      </c>
      <c r="D166" s="1">
        <v>5</v>
      </c>
      <c r="E166" s="1">
        <v>4</v>
      </c>
      <c r="AZ166" s="1">
        <v>1</v>
      </c>
      <c r="BA166" s="1">
        <v>55</v>
      </c>
      <c r="BB166" s="1">
        <v>1</v>
      </c>
      <c r="BC166" s="1">
        <v>7</v>
      </c>
      <c r="BD166" s="1">
        <v>7</v>
      </c>
      <c r="BF166" s="1">
        <f t="shared" si="2"/>
        <v>0</v>
      </c>
    </row>
    <row r="167" spans="1:58" x14ac:dyDescent="0.2">
      <c r="A167" s="1">
        <v>0</v>
      </c>
      <c r="B167" s="1">
        <v>31</v>
      </c>
      <c r="C167" s="1">
        <v>1</v>
      </c>
      <c r="D167" s="1">
        <v>6</v>
      </c>
      <c r="E167" s="1">
        <v>6</v>
      </c>
      <c r="AZ167" s="1">
        <v>0</v>
      </c>
      <c r="BA167" s="1">
        <v>55</v>
      </c>
      <c r="BB167" s="1">
        <v>1</v>
      </c>
      <c r="BC167" s="1">
        <v>5</v>
      </c>
      <c r="BD167" s="1">
        <v>10</v>
      </c>
      <c r="BF167" s="1">
        <f t="shared" si="2"/>
        <v>-5</v>
      </c>
    </row>
    <row r="168" spans="1:58" x14ac:dyDescent="0.2">
      <c r="A168" s="1">
        <v>1</v>
      </c>
      <c r="B168" s="1">
        <v>31</v>
      </c>
      <c r="C168" s="1">
        <v>1</v>
      </c>
      <c r="D168" s="1">
        <v>5</v>
      </c>
      <c r="E168" s="1">
        <v>9</v>
      </c>
      <c r="AZ168" s="1">
        <v>1</v>
      </c>
      <c r="BA168" s="1">
        <v>55</v>
      </c>
      <c r="BB168" s="1">
        <v>1</v>
      </c>
      <c r="BC168" s="1">
        <v>5</v>
      </c>
      <c r="BD168" s="1">
        <v>6</v>
      </c>
      <c r="BF168" s="1">
        <f t="shared" si="2"/>
        <v>-1</v>
      </c>
    </row>
    <row r="169" spans="1:58" x14ac:dyDescent="0.2">
      <c r="A169" s="1">
        <v>0</v>
      </c>
      <c r="B169" s="1">
        <v>31</v>
      </c>
      <c r="C169" s="1">
        <v>1</v>
      </c>
      <c r="D169" s="1">
        <v>10</v>
      </c>
      <c r="E169" s="1">
        <v>7</v>
      </c>
      <c r="AZ169" s="1">
        <v>1</v>
      </c>
      <c r="BA169" s="1">
        <v>55</v>
      </c>
      <c r="BB169" s="1">
        <v>1</v>
      </c>
      <c r="BC169" s="1">
        <v>5</v>
      </c>
      <c r="BD169" s="1">
        <v>8</v>
      </c>
      <c r="BF169" s="1">
        <f t="shared" si="2"/>
        <v>-3</v>
      </c>
    </row>
    <row r="170" spans="1:58" x14ac:dyDescent="0.2">
      <c r="A170" s="1">
        <v>1</v>
      </c>
      <c r="B170" s="1">
        <v>32</v>
      </c>
      <c r="C170" s="1">
        <v>0</v>
      </c>
      <c r="D170" s="1">
        <v>8</v>
      </c>
      <c r="E170" s="1">
        <v>9</v>
      </c>
      <c r="AZ170" s="1">
        <v>1</v>
      </c>
      <c r="BA170" s="1">
        <v>56</v>
      </c>
      <c r="BB170" s="1">
        <v>1</v>
      </c>
      <c r="BC170" s="1">
        <v>8</v>
      </c>
      <c r="BD170" s="1">
        <v>8</v>
      </c>
      <c r="BF170" s="1">
        <f t="shared" si="2"/>
        <v>0</v>
      </c>
    </row>
    <row r="171" spans="1:58" x14ac:dyDescent="0.2">
      <c r="A171" s="1">
        <v>0</v>
      </c>
      <c r="B171" s="1">
        <v>32</v>
      </c>
      <c r="C171" s="1">
        <v>1</v>
      </c>
      <c r="D171" s="1">
        <v>10</v>
      </c>
      <c r="E171" s="1">
        <v>7</v>
      </c>
      <c r="AZ171" s="1">
        <v>0</v>
      </c>
      <c r="BA171" s="1">
        <v>56</v>
      </c>
      <c r="BB171" s="1">
        <v>1</v>
      </c>
      <c r="BC171" s="1">
        <v>2</v>
      </c>
      <c r="BD171" s="1">
        <v>10</v>
      </c>
      <c r="BF171" s="1">
        <f t="shared" si="2"/>
        <v>-8</v>
      </c>
    </row>
    <row r="172" spans="1:58" x14ac:dyDescent="0.2">
      <c r="A172" s="1">
        <v>1</v>
      </c>
      <c r="B172" s="1">
        <v>32</v>
      </c>
      <c r="C172" s="1">
        <v>1</v>
      </c>
      <c r="D172" s="1">
        <v>10</v>
      </c>
      <c r="E172" s="1">
        <v>7</v>
      </c>
      <c r="AZ172" s="1">
        <v>1</v>
      </c>
      <c r="BA172" s="1">
        <v>56</v>
      </c>
      <c r="BB172" s="1">
        <v>1</v>
      </c>
      <c r="BC172" s="1">
        <v>10</v>
      </c>
      <c r="BD172" s="1">
        <v>6</v>
      </c>
      <c r="BF172" s="1">
        <f t="shared" si="2"/>
        <v>4</v>
      </c>
    </row>
    <row r="173" spans="1:58" x14ac:dyDescent="0.2">
      <c r="A173" s="1">
        <v>0</v>
      </c>
      <c r="B173" s="1">
        <v>32</v>
      </c>
      <c r="C173" s="1">
        <v>1</v>
      </c>
      <c r="D173" s="1">
        <v>10</v>
      </c>
      <c r="E173" s="1">
        <v>10</v>
      </c>
      <c r="AZ173" s="1">
        <v>1</v>
      </c>
      <c r="BA173" s="1">
        <v>56</v>
      </c>
      <c r="BB173" s="1">
        <v>0</v>
      </c>
      <c r="BC173" s="1">
        <v>6</v>
      </c>
      <c r="BD173" s="1">
        <v>5</v>
      </c>
      <c r="BF173" s="1">
        <f t="shared" si="2"/>
        <v>1</v>
      </c>
    </row>
    <row r="174" spans="1:58" x14ac:dyDescent="0.2">
      <c r="A174" s="1">
        <v>1</v>
      </c>
      <c r="B174" s="1">
        <v>32</v>
      </c>
      <c r="C174" s="1">
        <v>1</v>
      </c>
      <c r="D174" s="1">
        <v>7</v>
      </c>
      <c r="E174" s="1">
        <v>10</v>
      </c>
      <c r="AZ174" s="1">
        <v>0</v>
      </c>
      <c r="BA174" s="1">
        <v>56</v>
      </c>
      <c r="BB174" s="1">
        <v>1</v>
      </c>
      <c r="BC174" s="1">
        <v>6</v>
      </c>
      <c r="BD174" s="1">
        <v>4</v>
      </c>
      <c r="BF174" s="1">
        <f t="shared" si="2"/>
        <v>2</v>
      </c>
    </row>
    <row r="175" spans="1:58" x14ac:dyDescent="0.2">
      <c r="A175" s="1">
        <v>0</v>
      </c>
      <c r="B175" s="1">
        <v>32</v>
      </c>
      <c r="C175" s="1">
        <v>1</v>
      </c>
      <c r="D175" s="1">
        <v>5</v>
      </c>
      <c r="E175" s="1">
        <v>10</v>
      </c>
      <c r="AZ175" s="1">
        <v>1</v>
      </c>
      <c r="BA175" s="1">
        <v>56</v>
      </c>
      <c r="BB175" s="1">
        <v>0</v>
      </c>
      <c r="BC175" s="1">
        <v>6</v>
      </c>
      <c r="BD175" s="1">
        <v>10</v>
      </c>
      <c r="BF175" s="1">
        <f t="shared" si="2"/>
        <v>-4</v>
      </c>
    </row>
    <row r="176" spans="1:58" x14ac:dyDescent="0.2">
      <c r="A176" s="1">
        <v>0</v>
      </c>
      <c r="B176" s="1">
        <v>32</v>
      </c>
      <c r="C176" s="1">
        <v>1</v>
      </c>
      <c r="D176" s="1">
        <v>6</v>
      </c>
      <c r="E176" s="1">
        <v>6</v>
      </c>
      <c r="AZ176" s="1">
        <v>0</v>
      </c>
      <c r="BA176" s="1">
        <v>56</v>
      </c>
      <c r="BB176" s="1">
        <v>1</v>
      </c>
      <c r="BC176" s="1">
        <v>4</v>
      </c>
      <c r="BD176" s="1">
        <v>6</v>
      </c>
      <c r="BF176" s="1">
        <f t="shared" si="2"/>
        <v>-2</v>
      </c>
    </row>
    <row r="177" spans="1:58" x14ac:dyDescent="0.2">
      <c r="A177" s="1">
        <v>0</v>
      </c>
      <c r="B177" s="1">
        <v>32</v>
      </c>
      <c r="C177" s="1">
        <v>1</v>
      </c>
      <c r="D177" s="1">
        <v>4</v>
      </c>
      <c r="E177" s="1">
        <v>5</v>
      </c>
      <c r="AZ177" s="1">
        <v>1</v>
      </c>
      <c r="BA177" s="1">
        <v>56</v>
      </c>
      <c r="BB177" s="1">
        <v>1</v>
      </c>
      <c r="BC177" s="1">
        <v>4</v>
      </c>
      <c r="BD177" s="1">
        <v>10</v>
      </c>
      <c r="BF177" s="1">
        <f t="shared" si="2"/>
        <v>-6</v>
      </c>
    </row>
    <row r="178" spans="1:58" x14ac:dyDescent="0.2">
      <c r="A178" s="1">
        <v>1</v>
      </c>
      <c r="B178" s="1">
        <v>32</v>
      </c>
      <c r="C178" s="1">
        <v>0</v>
      </c>
      <c r="D178" s="1">
        <v>7</v>
      </c>
      <c r="E178" s="1">
        <v>10</v>
      </c>
      <c r="AZ178" s="1">
        <v>1</v>
      </c>
      <c r="BA178" s="1">
        <v>57</v>
      </c>
      <c r="BB178" s="1">
        <v>0</v>
      </c>
      <c r="BC178" s="1">
        <v>10</v>
      </c>
      <c r="BD178" s="1">
        <v>8</v>
      </c>
      <c r="BF178" s="1">
        <f t="shared" si="2"/>
        <v>2</v>
      </c>
    </row>
    <row r="179" spans="1:58" x14ac:dyDescent="0.2">
      <c r="A179" s="1">
        <v>1</v>
      </c>
      <c r="B179" s="1">
        <v>32</v>
      </c>
      <c r="C179" s="1">
        <v>1</v>
      </c>
      <c r="D179" s="1">
        <v>8</v>
      </c>
      <c r="E179" s="1">
        <v>9</v>
      </c>
      <c r="AZ179" s="1">
        <v>1</v>
      </c>
      <c r="BA179" s="1">
        <v>57</v>
      </c>
      <c r="BB179" s="1">
        <v>1</v>
      </c>
      <c r="BC179" s="1">
        <v>5</v>
      </c>
      <c r="BD179" s="1">
        <v>10</v>
      </c>
      <c r="BF179" s="1">
        <f t="shared" si="2"/>
        <v>-5</v>
      </c>
    </row>
    <row r="180" spans="1:58" x14ac:dyDescent="0.2">
      <c r="A180" s="1">
        <v>1</v>
      </c>
      <c r="B180" s="1">
        <v>32</v>
      </c>
      <c r="C180" s="1">
        <v>1</v>
      </c>
      <c r="D180" s="1">
        <v>6</v>
      </c>
      <c r="E180" s="1">
        <v>10</v>
      </c>
      <c r="AZ180" s="1">
        <v>1</v>
      </c>
      <c r="BA180" s="1">
        <v>57</v>
      </c>
      <c r="BB180" s="1">
        <v>1</v>
      </c>
      <c r="BC180" s="1">
        <v>10</v>
      </c>
      <c r="BD180" s="1">
        <v>10</v>
      </c>
      <c r="BF180" s="1">
        <f t="shared" si="2"/>
        <v>0</v>
      </c>
    </row>
    <row r="181" spans="1:58" x14ac:dyDescent="0.2">
      <c r="A181" s="1">
        <v>1</v>
      </c>
      <c r="B181" s="1">
        <v>32</v>
      </c>
      <c r="C181" s="1">
        <v>0</v>
      </c>
      <c r="D181" s="1">
        <v>4</v>
      </c>
      <c r="E181" s="1">
        <v>10</v>
      </c>
      <c r="AZ181" s="1">
        <v>1</v>
      </c>
      <c r="BA181" s="1">
        <v>57</v>
      </c>
      <c r="BB181" s="1">
        <v>1</v>
      </c>
      <c r="BC181" s="1">
        <v>3</v>
      </c>
      <c r="BD181" s="1">
        <v>10</v>
      </c>
      <c r="BF181" s="1">
        <f t="shared" si="2"/>
        <v>-7</v>
      </c>
    </row>
    <row r="182" spans="1:58" x14ac:dyDescent="0.2">
      <c r="A182" s="1">
        <v>1</v>
      </c>
      <c r="B182" s="1">
        <v>32</v>
      </c>
      <c r="C182" s="1">
        <v>1</v>
      </c>
      <c r="D182" s="1">
        <v>5</v>
      </c>
      <c r="E182" s="1">
        <v>8</v>
      </c>
      <c r="AZ182" s="1">
        <v>0</v>
      </c>
      <c r="BA182" s="1">
        <v>57</v>
      </c>
      <c r="BB182" s="1">
        <v>1</v>
      </c>
      <c r="BC182" s="1">
        <v>8</v>
      </c>
      <c r="BD182" s="1">
        <v>7</v>
      </c>
      <c r="BF182" s="1">
        <f t="shared" si="2"/>
        <v>1</v>
      </c>
    </row>
    <row r="183" spans="1:58" x14ac:dyDescent="0.2">
      <c r="A183" s="1">
        <v>1</v>
      </c>
      <c r="B183" s="1">
        <v>32</v>
      </c>
      <c r="C183" s="1">
        <v>1</v>
      </c>
      <c r="D183" s="1">
        <v>5</v>
      </c>
      <c r="E183" s="1">
        <v>10</v>
      </c>
      <c r="AZ183" s="1">
        <v>1</v>
      </c>
      <c r="BA183" s="1">
        <v>57</v>
      </c>
      <c r="BB183" s="1">
        <v>1</v>
      </c>
      <c r="BC183" s="1">
        <v>10</v>
      </c>
      <c r="BD183" s="1">
        <v>7</v>
      </c>
      <c r="BF183" s="1">
        <f t="shared" si="2"/>
        <v>3</v>
      </c>
    </row>
    <row r="184" spans="1:58" x14ac:dyDescent="0.2">
      <c r="A184" s="1">
        <v>1</v>
      </c>
      <c r="B184" s="1">
        <v>33</v>
      </c>
      <c r="C184" s="1">
        <v>0</v>
      </c>
      <c r="D184" s="1">
        <v>7</v>
      </c>
      <c r="E184" s="1">
        <v>7</v>
      </c>
      <c r="AZ184" s="1">
        <v>1</v>
      </c>
      <c r="BA184" s="1">
        <v>57</v>
      </c>
      <c r="BB184" s="1">
        <v>1</v>
      </c>
      <c r="BC184" s="1">
        <v>8</v>
      </c>
      <c r="BD184" s="1">
        <v>8</v>
      </c>
      <c r="BF184" s="1">
        <f t="shared" si="2"/>
        <v>0</v>
      </c>
    </row>
    <row r="185" spans="1:58" x14ac:dyDescent="0.2">
      <c r="A185" s="1">
        <v>1</v>
      </c>
      <c r="B185" s="1">
        <v>33</v>
      </c>
      <c r="C185" s="1">
        <v>1</v>
      </c>
      <c r="D185" s="1">
        <v>9</v>
      </c>
      <c r="E185" s="1">
        <v>10</v>
      </c>
      <c r="AZ185" s="1">
        <v>1</v>
      </c>
      <c r="BA185" s="1">
        <v>58</v>
      </c>
      <c r="BB185" s="1">
        <v>1</v>
      </c>
      <c r="BC185" s="1">
        <v>6</v>
      </c>
      <c r="BD185" s="1">
        <v>10</v>
      </c>
      <c r="BF185" s="1">
        <f t="shared" si="2"/>
        <v>-4</v>
      </c>
    </row>
    <row r="186" spans="1:58" x14ac:dyDescent="0.2">
      <c r="A186" s="1">
        <v>0</v>
      </c>
      <c r="B186" s="1">
        <v>33</v>
      </c>
      <c r="C186" s="1">
        <v>1</v>
      </c>
      <c r="D186" s="1">
        <v>8</v>
      </c>
      <c r="E186" s="1">
        <v>7</v>
      </c>
      <c r="AZ186" s="1">
        <v>1</v>
      </c>
      <c r="BA186" s="1">
        <v>58</v>
      </c>
      <c r="BB186" s="1">
        <v>1</v>
      </c>
      <c r="BC186" s="1">
        <v>7</v>
      </c>
      <c r="BD186" s="1">
        <v>6</v>
      </c>
      <c r="BF186" s="1">
        <f t="shared" si="2"/>
        <v>1</v>
      </c>
    </row>
    <row r="187" spans="1:58" x14ac:dyDescent="0.2">
      <c r="A187" s="1">
        <v>1</v>
      </c>
      <c r="B187" s="1">
        <v>33</v>
      </c>
      <c r="C187" s="1">
        <v>1</v>
      </c>
      <c r="D187" s="1">
        <v>9</v>
      </c>
      <c r="E187" s="1">
        <v>10</v>
      </c>
      <c r="AZ187" s="1">
        <v>1</v>
      </c>
      <c r="BA187" s="1">
        <v>58</v>
      </c>
      <c r="BB187" s="1">
        <v>1</v>
      </c>
      <c r="BC187" s="1">
        <v>6</v>
      </c>
      <c r="BD187" s="1">
        <v>10</v>
      </c>
      <c r="BF187" s="1">
        <f t="shared" si="2"/>
        <v>-4</v>
      </c>
    </row>
    <row r="188" spans="1:58" x14ac:dyDescent="0.2">
      <c r="A188" s="1">
        <v>0</v>
      </c>
      <c r="B188" s="1">
        <v>33</v>
      </c>
      <c r="C188" s="1">
        <v>0</v>
      </c>
      <c r="D188" s="1">
        <v>6</v>
      </c>
      <c r="E188" s="1">
        <v>10</v>
      </c>
      <c r="AZ188" s="1">
        <v>0</v>
      </c>
      <c r="BA188" s="1">
        <v>58</v>
      </c>
      <c r="BB188" s="1">
        <v>1</v>
      </c>
      <c r="BC188" s="1">
        <v>8</v>
      </c>
      <c r="BD188" s="1">
        <v>3</v>
      </c>
      <c r="BF188" s="1">
        <f t="shared" si="2"/>
        <v>5</v>
      </c>
    </row>
    <row r="189" spans="1:58" x14ac:dyDescent="0.2">
      <c r="A189" s="1">
        <v>1</v>
      </c>
      <c r="B189" s="1">
        <v>33</v>
      </c>
      <c r="C189" s="1">
        <v>1</v>
      </c>
      <c r="D189" s="1">
        <v>10</v>
      </c>
      <c r="E189" s="1">
        <v>5</v>
      </c>
      <c r="AZ189" s="1">
        <v>1</v>
      </c>
      <c r="BA189" s="1">
        <v>58</v>
      </c>
      <c r="BB189" s="1">
        <v>1</v>
      </c>
      <c r="BC189" s="1">
        <v>8</v>
      </c>
      <c r="BD189" s="1">
        <v>8</v>
      </c>
      <c r="BF189" s="1">
        <f t="shared" si="2"/>
        <v>0</v>
      </c>
    </row>
    <row r="190" spans="1:58" x14ac:dyDescent="0.2">
      <c r="A190" s="1">
        <v>1</v>
      </c>
      <c r="B190" s="1">
        <v>33</v>
      </c>
      <c r="C190" s="1">
        <v>1</v>
      </c>
      <c r="D190" s="1">
        <v>6</v>
      </c>
      <c r="E190" s="1">
        <v>5</v>
      </c>
      <c r="AZ190" s="1">
        <v>1</v>
      </c>
      <c r="BA190" s="1">
        <v>58</v>
      </c>
      <c r="BB190" s="1">
        <v>0</v>
      </c>
      <c r="BC190" s="1">
        <v>8</v>
      </c>
      <c r="BD190" s="1">
        <v>9</v>
      </c>
      <c r="BF190" s="1">
        <f t="shared" si="2"/>
        <v>-1</v>
      </c>
    </row>
    <row r="191" spans="1:58" x14ac:dyDescent="0.2">
      <c r="A191" s="1">
        <v>1</v>
      </c>
      <c r="B191" s="1">
        <v>33</v>
      </c>
      <c r="C191" s="1">
        <v>0</v>
      </c>
      <c r="D191" s="1">
        <v>9</v>
      </c>
      <c r="E191" s="1">
        <v>7</v>
      </c>
      <c r="AZ191" s="1">
        <v>0</v>
      </c>
      <c r="BA191" s="1">
        <v>59</v>
      </c>
      <c r="BB191" s="1">
        <v>1</v>
      </c>
      <c r="BC191" s="1">
        <v>4</v>
      </c>
      <c r="BD191" s="1">
        <v>9</v>
      </c>
      <c r="BF191" s="1">
        <f t="shared" si="2"/>
        <v>-5</v>
      </c>
    </row>
    <row r="192" spans="1:58" x14ac:dyDescent="0.2">
      <c r="A192" s="1">
        <v>0</v>
      </c>
      <c r="B192" s="1">
        <v>33</v>
      </c>
      <c r="C192" s="1">
        <v>1</v>
      </c>
      <c r="D192" s="1">
        <v>10</v>
      </c>
      <c r="E192" s="1">
        <v>10</v>
      </c>
      <c r="AZ192" s="1">
        <v>1</v>
      </c>
      <c r="BA192" s="1">
        <v>59</v>
      </c>
      <c r="BB192" s="1">
        <v>1</v>
      </c>
      <c r="BC192" s="1">
        <v>10</v>
      </c>
      <c r="BD192" s="1">
        <v>10</v>
      </c>
      <c r="BF192" s="1">
        <f t="shared" si="2"/>
        <v>0</v>
      </c>
    </row>
    <row r="193" spans="1:58" x14ac:dyDescent="0.2">
      <c r="A193" s="1">
        <v>1</v>
      </c>
      <c r="B193" s="1">
        <v>33</v>
      </c>
      <c r="C193" s="1">
        <v>1</v>
      </c>
      <c r="D193" s="1">
        <v>7</v>
      </c>
      <c r="E193" s="1">
        <v>6</v>
      </c>
      <c r="AZ193" s="1">
        <v>1</v>
      </c>
      <c r="BA193" s="1">
        <v>59</v>
      </c>
      <c r="BB193" s="1">
        <v>1</v>
      </c>
      <c r="BC193" s="1">
        <v>9</v>
      </c>
      <c r="BD193" s="1">
        <v>7</v>
      </c>
      <c r="BF193" s="1">
        <f t="shared" si="2"/>
        <v>2</v>
      </c>
    </row>
    <row r="194" spans="1:58" x14ac:dyDescent="0.2">
      <c r="A194" s="1">
        <v>1</v>
      </c>
      <c r="B194" s="1">
        <v>33</v>
      </c>
      <c r="C194" s="1">
        <v>1</v>
      </c>
      <c r="D194" s="1">
        <v>7</v>
      </c>
      <c r="E194" s="1">
        <v>10</v>
      </c>
      <c r="AZ194" s="1">
        <v>1</v>
      </c>
      <c r="BA194" s="1">
        <v>59</v>
      </c>
      <c r="BB194" s="1">
        <v>0</v>
      </c>
      <c r="BC194" s="1">
        <v>10</v>
      </c>
      <c r="BD194" s="1">
        <v>10</v>
      </c>
      <c r="BF194" s="1">
        <f t="shared" si="2"/>
        <v>0</v>
      </c>
    </row>
    <row r="195" spans="1:58" x14ac:dyDescent="0.2">
      <c r="A195" s="1">
        <v>1</v>
      </c>
      <c r="B195" s="1">
        <v>34</v>
      </c>
      <c r="C195" s="1">
        <v>1</v>
      </c>
      <c r="D195" s="1">
        <v>8</v>
      </c>
      <c r="E195" s="1">
        <v>9</v>
      </c>
      <c r="AZ195" s="1">
        <v>1</v>
      </c>
      <c r="BA195" s="1">
        <v>59</v>
      </c>
      <c r="BB195" s="1">
        <v>1</v>
      </c>
      <c r="BC195" s="1">
        <v>7</v>
      </c>
      <c r="BD195" s="1">
        <v>10</v>
      </c>
      <c r="BF195" s="1">
        <f t="shared" si="2"/>
        <v>-3</v>
      </c>
    </row>
    <row r="196" spans="1:58" x14ac:dyDescent="0.2">
      <c r="A196" s="1">
        <v>1</v>
      </c>
      <c r="B196" s="1">
        <v>34</v>
      </c>
      <c r="C196" s="1">
        <v>1</v>
      </c>
      <c r="D196" s="1">
        <v>3</v>
      </c>
      <c r="E196" s="1">
        <v>8</v>
      </c>
      <c r="AZ196" s="1">
        <v>1</v>
      </c>
      <c r="BA196" s="1">
        <v>59</v>
      </c>
      <c r="BB196" s="1">
        <v>0</v>
      </c>
      <c r="BC196" s="1">
        <v>10</v>
      </c>
      <c r="BD196" s="1">
        <v>10</v>
      </c>
      <c r="BF196" s="1">
        <f t="shared" ref="BF196" si="3">BC196-BD196</f>
        <v>0</v>
      </c>
    </row>
    <row r="197" spans="1:58" x14ac:dyDescent="0.2">
      <c r="A197" s="1">
        <v>1</v>
      </c>
      <c r="B197" s="1">
        <v>34</v>
      </c>
      <c r="C197" s="1">
        <v>1</v>
      </c>
      <c r="D197" s="1">
        <v>10</v>
      </c>
      <c r="E197" s="1">
        <v>9</v>
      </c>
    </row>
    <row r="198" spans="1:58" x14ac:dyDescent="0.2">
      <c r="A198" s="1">
        <v>0</v>
      </c>
      <c r="B198" s="1">
        <v>34</v>
      </c>
      <c r="C198" s="1">
        <v>1</v>
      </c>
      <c r="D198" s="1">
        <v>3</v>
      </c>
      <c r="E198" s="1">
        <v>10</v>
      </c>
    </row>
    <row r="199" spans="1:58" x14ac:dyDescent="0.2">
      <c r="A199" s="1">
        <v>0</v>
      </c>
      <c r="B199" s="1">
        <v>34</v>
      </c>
      <c r="C199" s="1">
        <v>1</v>
      </c>
      <c r="D199" s="1">
        <v>5</v>
      </c>
      <c r="E199" s="1">
        <v>7</v>
      </c>
    </row>
    <row r="200" spans="1:58" x14ac:dyDescent="0.2">
      <c r="A200" s="1">
        <v>0</v>
      </c>
      <c r="B200" s="1">
        <v>34</v>
      </c>
      <c r="C200" s="1">
        <v>1</v>
      </c>
      <c r="D200" s="1">
        <v>5</v>
      </c>
      <c r="E200" s="1">
        <v>8</v>
      </c>
    </row>
    <row r="201" spans="1:58" x14ac:dyDescent="0.2">
      <c r="A201" s="1">
        <v>1</v>
      </c>
      <c r="B201" s="1">
        <v>34</v>
      </c>
      <c r="C201" s="1">
        <v>1</v>
      </c>
      <c r="D201" s="1">
        <v>10</v>
      </c>
      <c r="E201" s="1">
        <v>10</v>
      </c>
    </row>
    <row r="202" spans="1:58" x14ac:dyDescent="0.2">
      <c r="A202" s="1">
        <v>0</v>
      </c>
      <c r="B202" s="1">
        <v>34</v>
      </c>
      <c r="C202" s="1">
        <v>0</v>
      </c>
      <c r="D202" s="1">
        <v>6</v>
      </c>
      <c r="E202" s="1">
        <v>8</v>
      </c>
    </row>
    <row r="203" spans="1:58" x14ac:dyDescent="0.2">
      <c r="A203" s="1">
        <v>0</v>
      </c>
      <c r="B203" s="1">
        <v>34</v>
      </c>
      <c r="C203" s="1">
        <v>1</v>
      </c>
      <c r="D203" s="1">
        <v>10</v>
      </c>
      <c r="E203" s="1">
        <v>8</v>
      </c>
    </row>
    <row r="204" spans="1:58" x14ac:dyDescent="0.2">
      <c r="A204" s="1">
        <v>0</v>
      </c>
      <c r="B204" s="1">
        <v>34</v>
      </c>
      <c r="C204" s="1">
        <v>0</v>
      </c>
      <c r="D204" s="1">
        <v>10</v>
      </c>
      <c r="E204" s="1">
        <v>8</v>
      </c>
    </row>
    <row r="205" spans="1:58" x14ac:dyDescent="0.2">
      <c r="A205" s="1">
        <v>1</v>
      </c>
      <c r="B205" s="1">
        <v>34</v>
      </c>
      <c r="C205" s="1">
        <v>0</v>
      </c>
      <c r="D205" s="1">
        <v>6</v>
      </c>
      <c r="E205" s="1">
        <v>9</v>
      </c>
    </row>
    <row r="206" spans="1:58" x14ac:dyDescent="0.2">
      <c r="A206" s="1">
        <v>1</v>
      </c>
      <c r="B206" s="1">
        <v>34</v>
      </c>
      <c r="C206" s="1">
        <v>1</v>
      </c>
      <c r="D206" s="1">
        <v>6</v>
      </c>
      <c r="E206" s="1">
        <v>10</v>
      </c>
    </row>
    <row r="207" spans="1:58" x14ac:dyDescent="0.2">
      <c r="A207" s="1">
        <v>1</v>
      </c>
      <c r="B207" s="1">
        <v>35</v>
      </c>
      <c r="C207" s="1">
        <v>1</v>
      </c>
      <c r="D207" s="1">
        <v>5</v>
      </c>
      <c r="E207" s="1">
        <v>10</v>
      </c>
    </row>
    <row r="208" spans="1:58" x14ac:dyDescent="0.2">
      <c r="A208" s="1">
        <v>1</v>
      </c>
      <c r="B208" s="1">
        <v>35</v>
      </c>
      <c r="C208" s="1">
        <v>1</v>
      </c>
      <c r="D208" s="1">
        <v>10</v>
      </c>
      <c r="E208" s="1">
        <v>9</v>
      </c>
    </row>
    <row r="209" spans="1:5" x14ac:dyDescent="0.2">
      <c r="A209" s="1">
        <v>1</v>
      </c>
      <c r="B209" s="1">
        <v>35</v>
      </c>
      <c r="C209" s="1">
        <v>1</v>
      </c>
      <c r="D209" s="1">
        <v>9</v>
      </c>
      <c r="E209" s="1">
        <v>9</v>
      </c>
    </row>
    <row r="210" spans="1:5" x14ac:dyDescent="0.2">
      <c r="A210" s="1">
        <v>0</v>
      </c>
      <c r="B210" s="1">
        <v>35</v>
      </c>
      <c r="C210" s="1">
        <v>1</v>
      </c>
      <c r="D210" s="1">
        <v>7</v>
      </c>
      <c r="E210" s="1">
        <v>9</v>
      </c>
    </row>
    <row r="211" spans="1:5" x14ac:dyDescent="0.2">
      <c r="A211" s="1">
        <v>1</v>
      </c>
      <c r="B211" s="1">
        <v>35</v>
      </c>
      <c r="C211" s="1">
        <v>1</v>
      </c>
      <c r="D211" s="1">
        <v>6</v>
      </c>
      <c r="E211" s="1">
        <v>8</v>
      </c>
    </row>
    <row r="212" spans="1:5" x14ac:dyDescent="0.2">
      <c r="A212" s="1">
        <v>0</v>
      </c>
      <c r="B212" s="1">
        <v>35</v>
      </c>
      <c r="C212" s="1">
        <v>1</v>
      </c>
      <c r="D212" s="1">
        <v>10</v>
      </c>
      <c r="E212" s="1">
        <v>10</v>
      </c>
    </row>
    <row r="213" spans="1:5" x14ac:dyDescent="0.2">
      <c r="A213" s="1">
        <v>1</v>
      </c>
      <c r="B213" s="1">
        <v>35</v>
      </c>
      <c r="C213" s="1">
        <v>1</v>
      </c>
      <c r="D213" s="1">
        <v>6</v>
      </c>
      <c r="E213" s="1">
        <v>10</v>
      </c>
    </row>
    <row r="214" spans="1:5" x14ac:dyDescent="0.2">
      <c r="A214" s="1">
        <v>1</v>
      </c>
      <c r="B214" s="1">
        <v>35</v>
      </c>
      <c r="C214" s="1">
        <v>1</v>
      </c>
      <c r="D214" s="1">
        <v>5</v>
      </c>
      <c r="E214" s="1">
        <v>6</v>
      </c>
    </row>
    <row r="215" spans="1:5" x14ac:dyDescent="0.2">
      <c r="A215" s="1">
        <v>1</v>
      </c>
      <c r="B215" s="1">
        <v>35</v>
      </c>
      <c r="C215" s="1">
        <v>1</v>
      </c>
      <c r="D215" s="1">
        <v>9</v>
      </c>
      <c r="E215" s="1">
        <v>8</v>
      </c>
    </row>
    <row r="216" spans="1:5" x14ac:dyDescent="0.2">
      <c r="A216" s="1">
        <v>1</v>
      </c>
      <c r="B216" s="1">
        <v>35</v>
      </c>
      <c r="C216" s="1">
        <v>0</v>
      </c>
      <c r="D216" s="1">
        <v>8</v>
      </c>
      <c r="E216" s="1">
        <v>9</v>
      </c>
    </row>
    <row r="217" spans="1:5" x14ac:dyDescent="0.2">
      <c r="A217" s="1">
        <v>0</v>
      </c>
      <c r="B217" s="1">
        <v>35</v>
      </c>
      <c r="C217" s="1">
        <v>1</v>
      </c>
      <c r="D217" s="1">
        <v>5</v>
      </c>
      <c r="E217" s="1">
        <v>8</v>
      </c>
    </row>
    <row r="218" spans="1:5" x14ac:dyDescent="0.2">
      <c r="A218" s="1">
        <v>1</v>
      </c>
      <c r="B218" s="1">
        <v>35</v>
      </c>
      <c r="C218" s="1">
        <v>1</v>
      </c>
      <c r="D218" s="1">
        <v>6</v>
      </c>
      <c r="E218" s="1">
        <v>8</v>
      </c>
    </row>
    <row r="219" spans="1:5" x14ac:dyDescent="0.2">
      <c r="A219" s="1">
        <v>1</v>
      </c>
      <c r="B219" s="1">
        <v>35</v>
      </c>
      <c r="C219" s="1">
        <v>1</v>
      </c>
      <c r="D219" s="1">
        <v>8</v>
      </c>
      <c r="E219" s="1">
        <v>10</v>
      </c>
    </row>
    <row r="220" spans="1:5" x14ac:dyDescent="0.2">
      <c r="A220" s="1">
        <v>1</v>
      </c>
      <c r="B220" s="1">
        <v>35</v>
      </c>
      <c r="C220" s="1">
        <v>1</v>
      </c>
      <c r="D220" s="1">
        <v>10</v>
      </c>
      <c r="E220" s="1">
        <v>8</v>
      </c>
    </row>
    <row r="221" spans="1:5" x14ac:dyDescent="0.2">
      <c r="A221" s="1">
        <v>1</v>
      </c>
      <c r="B221" s="1">
        <v>35</v>
      </c>
      <c r="C221" s="1">
        <v>1</v>
      </c>
      <c r="D221" s="1">
        <v>8</v>
      </c>
      <c r="E221" s="1">
        <v>10</v>
      </c>
    </row>
    <row r="222" spans="1:5" x14ac:dyDescent="0.2">
      <c r="A222" s="1">
        <v>0</v>
      </c>
      <c r="B222" s="1">
        <v>36</v>
      </c>
      <c r="C222" s="1">
        <v>1</v>
      </c>
      <c r="D222" s="1">
        <v>10</v>
      </c>
      <c r="E222" s="1">
        <v>10</v>
      </c>
    </row>
    <row r="223" spans="1:5" x14ac:dyDescent="0.2">
      <c r="A223" s="1">
        <v>1</v>
      </c>
      <c r="B223" s="1">
        <v>36</v>
      </c>
      <c r="C223" s="1">
        <v>1</v>
      </c>
      <c r="D223" s="1">
        <v>4</v>
      </c>
      <c r="E223" s="1">
        <v>10</v>
      </c>
    </row>
    <row r="224" spans="1:5" x14ac:dyDescent="0.2">
      <c r="A224" s="1">
        <v>1</v>
      </c>
      <c r="B224" s="1">
        <v>36</v>
      </c>
      <c r="C224" s="1">
        <v>1</v>
      </c>
      <c r="D224" s="1">
        <v>7</v>
      </c>
      <c r="E224" s="1">
        <v>9</v>
      </c>
    </row>
    <row r="225" spans="1:5" x14ac:dyDescent="0.2">
      <c r="A225" s="1">
        <v>1</v>
      </c>
      <c r="B225" s="1">
        <v>36</v>
      </c>
      <c r="C225" s="1">
        <v>1</v>
      </c>
      <c r="D225" s="1">
        <v>10</v>
      </c>
      <c r="E225" s="1">
        <v>6</v>
      </c>
    </row>
    <row r="226" spans="1:5" x14ac:dyDescent="0.2">
      <c r="A226" s="1">
        <v>1</v>
      </c>
      <c r="B226" s="1">
        <v>36</v>
      </c>
      <c r="C226" s="1">
        <v>1</v>
      </c>
      <c r="D226" s="1">
        <v>8</v>
      </c>
      <c r="E226" s="1">
        <v>10</v>
      </c>
    </row>
    <row r="227" spans="1:5" x14ac:dyDescent="0.2">
      <c r="A227" s="1">
        <v>1</v>
      </c>
      <c r="B227" s="1">
        <v>36</v>
      </c>
      <c r="C227" s="1">
        <v>0</v>
      </c>
      <c r="D227" s="1">
        <v>5</v>
      </c>
      <c r="E227" s="1">
        <v>8</v>
      </c>
    </row>
    <row r="228" spans="1:5" x14ac:dyDescent="0.2">
      <c r="A228" s="1">
        <v>1</v>
      </c>
      <c r="B228" s="1">
        <v>36</v>
      </c>
      <c r="C228" s="1">
        <v>0</v>
      </c>
      <c r="D228" s="1">
        <v>9</v>
      </c>
      <c r="E228" s="1">
        <v>10</v>
      </c>
    </row>
    <row r="229" spans="1:5" x14ac:dyDescent="0.2">
      <c r="A229" s="1">
        <v>1</v>
      </c>
      <c r="B229" s="1">
        <v>36</v>
      </c>
      <c r="C229" s="1">
        <v>1</v>
      </c>
      <c r="D229" s="1">
        <v>4</v>
      </c>
      <c r="E229" s="1">
        <v>7</v>
      </c>
    </row>
    <row r="230" spans="1:5" x14ac:dyDescent="0.2">
      <c r="A230" s="1">
        <v>1</v>
      </c>
      <c r="B230" s="1">
        <v>36</v>
      </c>
      <c r="C230" s="1">
        <v>0</v>
      </c>
      <c r="D230" s="1">
        <v>6</v>
      </c>
      <c r="E230" s="1">
        <v>8</v>
      </c>
    </row>
    <row r="231" spans="1:5" x14ac:dyDescent="0.2">
      <c r="A231" s="1">
        <v>1</v>
      </c>
      <c r="B231" s="1">
        <v>36</v>
      </c>
      <c r="C231" s="1">
        <v>1</v>
      </c>
      <c r="D231" s="1">
        <v>7</v>
      </c>
      <c r="E231" s="1">
        <v>10</v>
      </c>
    </row>
    <row r="232" spans="1:5" x14ac:dyDescent="0.2">
      <c r="A232" s="1">
        <v>1</v>
      </c>
      <c r="B232" s="1">
        <v>36</v>
      </c>
      <c r="C232" s="1">
        <v>0</v>
      </c>
      <c r="D232" s="1">
        <v>4</v>
      </c>
      <c r="E232" s="1">
        <v>7</v>
      </c>
    </row>
    <row r="233" spans="1:5" x14ac:dyDescent="0.2">
      <c r="A233" s="1">
        <v>1</v>
      </c>
      <c r="B233" s="1">
        <v>37</v>
      </c>
      <c r="C233" s="1">
        <v>1</v>
      </c>
      <c r="D233" s="1">
        <v>7</v>
      </c>
      <c r="E233" s="1">
        <v>9</v>
      </c>
    </row>
    <row r="234" spans="1:5" x14ac:dyDescent="0.2">
      <c r="A234" s="1">
        <v>0</v>
      </c>
      <c r="B234" s="1">
        <v>37</v>
      </c>
      <c r="C234" s="1">
        <v>1</v>
      </c>
      <c r="D234" s="1">
        <v>9</v>
      </c>
      <c r="E234" s="1">
        <v>10</v>
      </c>
    </row>
    <row r="235" spans="1:5" x14ac:dyDescent="0.2">
      <c r="A235" s="1">
        <v>1</v>
      </c>
      <c r="B235" s="1">
        <v>37</v>
      </c>
      <c r="C235" s="1">
        <v>1</v>
      </c>
      <c r="D235" s="1">
        <v>10</v>
      </c>
      <c r="E235" s="1">
        <v>9</v>
      </c>
    </row>
    <row r="236" spans="1:5" x14ac:dyDescent="0.2">
      <c r="A236" s="1">
        <v>1</v>
      </c>
      <c r="B236" s="1">
        <v>37</v>
      </c>
      <c r="C236" s="1">
        <v>1</v>
      </c>
      <c r="D236" s="1">
        <v>8</v>
      </c>
      <c r="E236" s="1">
        <v>10</v>
      </c>
    </row>
    <row r="237" spans="1:5" x14ac:dyDescent="0.2">
      <c r="A237" s="1">
        <v>1</v>
      </c>
      <c r="B237" s="1">
        <v>37</v>
      </c>
      <c r="C237" s="1">
        <v>1</v>
      </c>
      <c r="D237" s="1">
        <v>10</v>
      </c>
      <c r="E237" s="1">
        <v>7</v>
      </c>
    </row>
    <row r="238" spans="1:5" x14ac:dyDescent="0.2">
      <c r="A238" s="1">
        <v>1</v>
      </c>
      <c r="B238" s="1">
        <v>38</v>
      </c>
      <c r="C238" s="1">
        <v>1</v>
      </c>
      <c r="D238" s="1">
        <v>10</v>
      </c>
      <c r="E238" s="1">
        <v>6</v>
      </c>
    </row>
    <row r="239" spans="1:5" x14ac:dyDescent="0.2">
      <c r="A239" s="1">
        <v>1</v>
      </c>
      <c r="B239" s="1">
        <v>38</v>
      </c>
      <c r="C239" s="1">
        <v>0</v>
      </c>
      <c r="D239" s="1">
        <v>7</v>
      </c>
      <c r="E239" s="1">
        <v>9</v>
      </c>
    </row>
    <row r="240" spans="1:5" x14ac:dyDescent="0.2">
      <c r="A240" s="1">
        <v>1</v>
      </c>
      <c r="B240" s="1">
        <v>38</v>
      </c>
      <c r="C240" s="1">
        <v>1</v>
      </c>
      <c r="D240" s="1">
        <v>7</v>
      </c>
      <c r="E240" s="1">
        <v>10</v>
      </c>
    </row>
    <row r="241" spans="1:5" x14ac:dyDescent="0.2">
      <c r="A241" s="1">
        <v>1</v>
      </c>
      <c r="B241" s="1">
        <v>38</v>
      </c>
      <c r="C241" s="1">
        <v>1</v>
      </c>
      <c r="D241" s="1">
        <v>9</v>
      </c>
      <c r="E241" s="1">
        <v>10</v>
      </c>
    </row>
    <row r="242" spans="1:5" x14ac:dyDescent="0.2">
      <c r="A242" s="1">
        <v>1</v>
      </c>
      <c r="B242" s="1">
        <v>38</v>
      </c>
      <c r="C242" s="1">
        <v>1</v>
      </c>
      <c r="D242" s="1">
        <v>4</v>
      </c>
      <c r="E242" s="1">
        <v>10</v>
      </c>
    </row>
    <row r="243" spans="1:5" x14ac:dyDescent="0.2">
      <c r="A243" s="1">
        <v>1</v>
      </c>
      <c r="B243" s="1">
        <v>39</v>
      </c>
      <c r="C243" s="1">
        <v>1</v>
      </c>
      <c r="D243" s="1">
        <v>5</v>
      </c>
      <c r="E243" s="1">
        <v>10</v>
      </c>
    </row>
    <row r="244" spans="1:5" x14ac:dyDescent="0.2">
      <c r="A244" s="1">
        <v>0</v>
      </c>
      <c r="B244" s="1">
        <v>39</v>
      </c>
      <c r="C244" s="1">
        <v>1</v>
      </c>
      <c r="D244" s="1">
        <v>3</v>
      </c>
      <c r="E244" s="1">
        <v>10</v>
      </c>
    </row>
    <row r="245" spans="1:5" x14ac:dyDescent="0.2">
      <c r="A245" s="1">
        <v>1</v>
      </c>
      <c r="B245" s="1">
        <v>39</v>
      </c>
      <c r="C245" s="1">
        <v>1</v>
      </c>
      <c r="D245" s="1">
        <v>7</v>
      </c>
      <c r="E245" s="1">
        <v>10</v>
      </c>
    </row>
    <row r="246" spans="1:5" x14ac:dyDescent="0.2">
      <c r="A246" s="1">
        <v>1</v>
      </c>
      <c r="B246" s="1">
        <v>39</v>
      </c>
      <c r="C246" s="1">
        <v>1</v>
      </c>
      <c r="D246" s="1">
        <v>6</v>
      </c>
      <c r="E246" s="1">
        <v>6</v>
      </c>
    </row>
    <row r="247" spans="1:5" x14ac:dyDescent="0.2">
      <c r="A247" s="1">
        <v>1</v>
      </c>
      <c r="B247" s="1">
        <v>39</v>
      </c>
      <c r="C247" s="1">
        <v>0</v>
      </c>
      <c r="D247" s="1">
        <v>10</v>
      </c>
      <c r="E247" s="1">
        <v>6</v>
      </c>
    </row>
    <row r="248" spans="1:5" x14ac:dyDescent="0.2">
      <c r="A248" s="1">
        <v>1</v>
      </c>
      <c r="B248" s="1">
        <v>39</v>
      </c>
      <c r="C248" s="1">
        <v>1</v>
      </c>
      <c r="D248" s="1">
        <v>10</v>
      </c>
      <c r="E248" s="1">
        <v>9</v>
      </c>
    </row>
    <row r="249" spans="1:5" x14ac:dyDescent="0.2">
      <c r="A249" s="1">
        <v>0</v>
      </c>
      <c r="B249" s="1">
        <v>39</v>
      </c>
      <c r="C249" s="1">
        <v>0</v>
      </c>
      <c r="D249" s="1">
        <v>6</v>
      </c>
      <c r="E249" s="1">
        <v>6</v>
      </c>
    </row>
    <row r="250" spans="1:5" x14ac:dyDescent="0.2">
      <c r="A250" s="1">
        <v>1</v>
      </c>
      <c r="B250" s="1">
        <v>39</v>
      </c>
      <c r="C250" s="1">
        <v>1</v>
      </c>
      <c r="D250" s="1">
        <v>9</v>
      </c>
      <c r="E250" s="1">
        <v>8</v>
      </c>
    </row>
    <row r="251" spans="1:5" x14ac:dyDescent="0.2">
      <c r="A251" s="1">
        <v>0</v>
      </c>
      <c r="B251" s="1">
        <v>39</v>
      </c>
      <c r="C251" s="1">
        <v>1</v>
      </c>
      <c r="D251" s="1">
        <v>8</v>
      </c>
      <c r="E251" s="1">
        <v>10</v>
      </c>
    </row>
    <row r="252" spans="1:5" x14ac:dyDescent="0.2">
      <c r="A252" s="1">
        <v>1</v>
      </c>
      <c r="B252" s="1">
        <v>39</v>
      </c>
      <c r="C252" s="1">
        <v>1</v>
      </c>
      <c r="D252" s="1">
        <v>5</v>
      </c>
      <c r="E252" s="1">
        <v>8</v>
      </c>
    </row>
    <row r="253" spans="1:5" x14ac:dyDescent="0.2">
      <c r="A253" s="1">
        <v>1</v>
      </c>
      <c r="B253" s="1">
        <v>40</v>
      </c>
      <c r="C253" s="1">
        <v>1</v>
      </c>
      <c r="D253" s="1">
        <v>6</v>
      </c>
      <c r="E253" s="1">
        <v>8</v>
      </c>
    </row>
    <row r="254" spans="1:5" x14ac:dyDescent="0.2">
      <c r="A254" s="1">
        <v>1</v>
      </c>
      <c r="B254" s="1">
        <v>40</v>
      </c>
      <c r="C254" s="1">
        <v>1</v>
      </c>
      <c r="D254" s="1">
        <v>10</v>
      </c>
      <c r="E254" s="1">
        <v>10</v>
      </c>
    </row>
    <row r="255" spans="1:5" x14ac:dyDescent="0.2">
      <c r="A255" s="1">
        <v>1</v>
      </c>
      <c r="B255" s="1">
        <v>40</v>
      </c>
      <c r="C255" s="1">
        <v>1</v>
      </c>
      <c r="D255" s="1">
        <v>6</v>
      </c>
      <c r="E255" s="1">
        <v>9</v>
      </c>
    </row>
    <row r="256" spans="1:5" x14ac:dyDescent="0.2">
      <c r="A256" s="1">
        <v>1</v>
      </c>
      <c r="B256" s="1">
        <v>40</v>
      </c>
      <c r="C256" s="1">
        <v>1</v>
      </c>
      <c r="D256" s="1">
        <v>7</v>
      </c>
      <c r="E256" s="1">
        <v>6</v>
      </c>
    </row>
    <row r="257" spans="1:5" x14ac:dyDescent="0.2">
      <c r="A257" s="1">
        <v>1</v>
      </c>
      <c r="B257" s="1">
        <v>40</v>
      </c>
      <c r="C257" s="1">
        <v>1</v>
      </c>
      <c r="D257" s="1">
        <v>4</v>
      </c>
      <c r="E257" s="1">
        <v>10</v>
      </c>
    </row>
    <row r="258" spans="1:5" x14ac:dyDescent="0.2">
      <c r="A258" s="1">
        <v>1</v>
      </c>
      <c r="B258" s="1">
        <v>40</v>
      </c>
      <c r="C258" s="1">
        <v>1</v>
      </c>
      <c r="D258" s="1">
        <v>5</v>
      </c>
      <c r="E258" s="1">
        <v>10</v>
      </c>
    </row>
    <row r="259" spans="1:5" x14ac:dyDescent="0.2">
      <c r="A259" s="1">
        <v>1</v>
      </c>
      <c r="B259" s="1">
        <v>40</v>
      </c>
      <c r="C259" s="1">
        <v>1</v>
      </c>
      <c r="D259" s="1">
        <v>10</v>
      </c>
      <c r="E259" s="1">
        <v>10</v>
      </c>
    </row>
    <row r="260" spans="1:5" x14ac:dyDescent="0.2">
      <c r="A260" s="1">
        <v>1</v>
      </c>
      <c r="B260" s="1">
        <v>40</v>
      </c>
      <c r="C260" s="1">
        <v>1</v>
      </c>
      <c r="D260" s="1">
        <v>10</v>
      </c>
      <c r="E260" s="1">
        <v>10</v>
      </c>
    </row>
    <row r="261" spans="1:5" x14ac:dyDescent="0.2">
      <c r="A261" s="1">
        <v>0</v>
      </c>
      <c r="B261" s="1">
        <v>40</v>
      </c>
      <c r="C261" s="1">
        <v>1</v>
      </c>
      <c r="D261" s="1">
        <v>8</v>
      </c>
      <c r="E261" s="1">
        <v>9</v>
      </c>
    </row>
    <row r="262" spans="1:5" x14ac:dyDescent="0.2">
      <c r="A262" s="1">
        <v>1</v>
      </c>
      <c r="B262" s="1">
        <v>40</v>
      </c>
      <c r="C262" s="1">
        <v>1</v>
      </c>
      <c r="D262" s="1">
        <v>9</v>
      </c>
      <c r="E262" s="1">
        <v>5</v>
      </c>
    </row>
    <row r="263" spans="1:5" x14ac:dyDescent="0.2">
      <c r="A263" s="1">
        <v>1</v>
      </c>
      <c r="B263" s="1">
        <v>40</v>
      </c>
      <c r="C263" s="1">
        <v>0</v>
      </c>
      <c r="D263" s="1">
        <v>5</v>
      </c>
      <c r="E263" s="1">
        <v>9</v>
      </c>
    </row>
    <row r="264" spans="1:5" x14ac:dyDescent="0.2">
      <c r="A264" s="1">
        <v>0</v>
      </c>
      <c r="B264" s="1">
        <v>40</v>
      </c>
      <c r="C264" s="1">
        <v>1</v>
      </c>
      <c r="D264" s="1">
        <v>8</v>
      </c>
      <c r="E264" s="1">
        <v>4</v>
      </c>
    </row>
    <row r="265" spans="1:5" x14ac:dyDescent="0.2">
      <c r="A265" s="1">
        <v>1</v>
      </c>
      <c r="B265" s="1">
        <v>40</v>
      </c>
      <c r="C265" s="1">
        <v>1</v>
      </c>
      <c r="D265" s="1">
        <v>9</v>
      </c>
      <c r="E265" s="1">
        <v>10</v>
      </c>
    </row>
    <row r="266" spans="1:5" x14ac:dyDescent="0.2">
      <c r="A266" s="1">
        <v>0</v>
      </c>
      <c r="B266" s="1">
        <v>40</v>
      </c>
      <c r="C266" s="1">
        <v>1</v>
      </c>
      <c r="D266" s="1">
        <v>6</v>
      </c>
      <c r="E266" s="1">
        <v>9</v>
      </c>
    </row>
    <row r="267" spans="1:5" x14ac:dyDescent="0.2">
      <c r="A267" s="1">
        <v>1</v>
      </c>
      <c r="B267" s="1">
        <v>40</v>
      </c>
      <c r="C267" s="1">
        <v>0</v>
      </c>
      <c r="D267" s="1">
        <v>5</v>
      </c>
      <c r="E267" s="1">
        <v>10</v>
      </c>
    </row>
    <row r="268" spans="1:5" x14ac:dyDescent="0.2">
      <c r="A268" s="1">
        <v>0</v>
      </c>
      <c r="B268" s="1">
        <v>40</v>
      </c>
      <c r="C268" s="1">
        <v>1</v>
      </c>
      <c r="D268" s="1">
        <v>10</v>
      </c>
      <c r="E268" s="1">
        <v>10</v>
      </c>
    </row>
    <row r="269" spans="1:5" x14ac:dyDescent="0.2">
      <c r="A269" s="1">
        <v>0</v>
      </c>
      <c r="B269" s="1">
        <v>41</v>
      </c>
      <c r="C269" s="1">
        <v>1</v>
      </c>
      <c r="D269" s="1">
        <v>6</v>
      </c>
      <c r="E269" s="1">
        <v>9</v>
      </c>
    </row>
    <row r="270" spans="1:5" x14ac:dyDescent="0.2">
      <c r="A270" s="1">
        <v>1</v>
      </c>
      <c r="B270" s="1">
        <v>41</v>
      </c>
      <c r="C270" s="1">
        <v>0</v>
      </c>
      <c r="D270" s="1">
        <v>7</v>
      </c>
      <c r="E270" s="1">
        <v>7</v>
      </c>
    </row>
    <row r="271" spans="1:5" x14ac:dyDescent="0.2">
      <c r="A271" s="1">
        <v>1</v>
      </c>
      <c r="B271" s="1">
        <v>41</v>
      </c>
      <c r="C271" s="1">
        <v>1</v>
      </c>
      <c r="D271" s="1">
        <v>10</v>
      </c>
      <c r="E271" s="1">
        <v>4</v>
      </c>
    </row>
    <row r="272" spans="1:5" x14ac:dyDescent="0.2">
      <c r="A272" s="1">
        <v>1</v>
      </c>
      <c r="B272" s="1">
        <v>41</v>
      </c>
      <c r="C272" s="1">
        <v>0</v>
      </c>
      <c r="D272" s="1">
        <v>5</v>
      </c>
      <c r="E272" s="1">
        <v>8</v>
      </c>
    </row>
    <row r="273" spans="1:5" x14ac:dyDescent="0.2">
      <c r="A273" s="1">
        <v>1</v>
      </c>
      <c r="B273" s="1">
        <v>41</v>
      </c>
      <c r="C273" s="1">
        <v>0</v>
      </c>
      <c r="D273" s="1">
        <v>4</v>
      </c>
      <c r="E273" s="1">
        <v>10</v>
      </c>
    </row>
    <row r="274" spans="1:5" x14ac:dyDescent="0.2">
      <c r="A274" s="1">
        <v>1</v>
      </c>
      <c r="B274" s="1">
        <v>41</v>
      </c>
      <c r="C274" s="1">
        <v>0</v>
      </c>
      <c r="D274" s="1">
        <v>4</v>
      </c>
      <c r="E274" s="1">
        <v>8</v>
      </c>
    </row>
    <row r="275" spans="1:5" x14ac:dyDescent="0.2">
      <c r="A275" s="1">
        <v>1</v>
      </c>
      <c r="B275" s="1">
        <v>41</v>
      </c>
      <c r="C275" s="1">
        <v>1</v>
      </c>
      <c r="D275" s="1">
        <v>9</v>
      </c>
      <c r="E275" s="1">
        <v>10</v>
      </c>
    </row>
    <row r="276" spans="1:5" x14ac:dyDescent="0.2">
      <c r="A276" s="1">
        <v>1</v>
      </c>
      <c r="B276" s="1">
        <v>42</v>
      </c>
      <c r="C276" s="1">
        <v>1</v>
      </c>
      <c r="D276" s="1">
        <v>10</v>
      </c>
      <c r="E276" s="1">
        <v>9</v>
      </c>
    </row>
    <row r="277" spans="1:5" x14ac:dyDescent="0.2">
      <c r="A277" s="1">
        <v>1</v>
      </c>
      <c r="B277" s="1">
        <v>42</v>
      </c>
      <c r="C277" s="1">
        <v>0</v>
      </c>
      <c r="D277" s="1">
        <v>4</v>
      </c>
      <c r="E277" s="1">
        <v>10</v>
      </c>
    </row>
    <row r="278" spans="1:5" x14ac:dyDescent="0.2">
      <c r="A278" s="1">
        <v>0</v>
      </c>
      <c r="B278" s="1">
        <v>42</v>
      </c>
      <c r="C278" s="1">
        <v>1</v>
      </c>
      <c r="D278" s="1">
        <v>9</v>
      </c>
      <c r="E278" s="1">
        <v>8</v>
      </c>
    </row>
    <row r="279" spans="1:5" x14ac:dyDescent="0.2">
      <c r="A279" s="1">
        <v>1</v>
      </c>
      <c r="B279" s="1">
        <v>42</v>
      </c>
      <c r="C279" s="1">
        <v>1</v>
      </c>
      <c r="D279" s="1">
        <v>8</v>
      </c>
      <c r="E279" s="1">
        <v>10</v>
      </c>
    </row>
    <row r="280" spans="1:5" x14ac:dyDescent="0.2">
      <c r="A280" s="1">
        <v>0</v>
      </c>
      <c r="B280" s="1">
        <v>42</v>
      </c>
      <c r="C280" s="1">
        <v>1</v>
      </c>
      <c r="D280" s="1">
        <v>10</v>
      </c>
      <c r="E280" s="1">
        <v>10</v>
      </c>
    </row>
    <row r="281" spans="1:5" x14ac:dyDescent="0.2">
      <c r="A281" s="1">
        <v>0</v>
      </c>
      <c r="B281" s="1">
        <v>42</v>
      </c>
      <c r="C281" s="1">
        <v>1</v>
      </c>
      <c r="D281" s="1">
        <v>7</v>
      </c>
      <c r="E281" s="1">
        <v>5</v>
      </c>
    </row>
    <row r="282" spans="1:5" x14ac:dyDescent="0.2">
      <c r="A282" s="1">
        <v>0</v>
      </c>
      <c r="B282" s="1">
        <v>42</v>
      </c>
      <c r="C282" s="1">
        <v>1</v>
      </c>
      <c r="D282" s="1">
        <v>7</v>
      </c>
      <c r="E282" s="1">
        <v>10</v>
      </c>
    </row>
    <row r="283" spans="1:5" x14ac:dyDescent="0.2">
      <c r="A283" s="1">
        <v>1</v>
      </c>
      <c r="B283" s="1">
        <v>42</v>
      </c>
      <c r="C283" s="1">
        <v>1</v>
      </c>
      <c r="D283" s="1">
        <v>4</v>
      </c>
      <c r="E283" s="1">
        <v>6</v>
      </c>
    </row>
    <row r="284" spans="1:5" x14ac:dyDescent="0.2">
      <c r="A284" s="1">
        <v>1</v>
      </c>
      <c r="B284" s="1">
        <v>42</v>
      </c>
      <c r="C284" s="1">
        <v>1</v>
      </c>
      <c r="D284" s="1">
        <v>5</v>
      </c>
      <c r="E284" s="1">
        <v>10</v>
      </c>
    </row>
    <row r="285" spans="1:5" x14ac:dyDescent="0.2">
      <c r="A285" s="1">
        <v>1</v>
      </c>
      <c r="B285" s="1">
        <v>43</v>
      </c>
      <c r="C285" s="1">
        <v>1</v>
      </c>
      <c r="D285" s="1">
        <v>10</v>
      </c>
      <c r="E285" s="1">
        <v>9</v>
      </c>
    </row>
    <row r="286" spans="1:5" x14ac:dyDescent="0.2">
      <c r="A286" s="1">
        <v>1</v>
      </c>
      <c r="B286" s="1">
        <v>43</v>
      </c>
      <c r="C286" s="1">
        <v>0</v>
      </c>
      <c r="D286" s="1">
        <v>9</v>
      </c>
      <c r="E286" s="1">
        <v>10</v>
      </c>
    </row>
    <row r="287" spans="1:5" x14ac:dyDescent="0.2">
      <c r="A287" s="1">
        <v>1</v>
      </c>
      <c r="B287" s="1">
        <v>43</v>
      </c>
      <c r="C287" s="1">
        <v>1</v>
      </c>
      <c r="D287" s="1">
        <v>5</v>
      </c>
      <c r="E287" s="1">
        <v>10</v>
      </c>
    </row>
    <row r="288" spans="1:5" x14ac:dyDescent="0.2">
      <c r="A288" s="1">
        <v>1</v>
      </c>
      <c r="B288" s="1">
        <v>43</v>
      </c>
      <c r="C288" s="1">
        <v>0</v>
      </c>
      <c r="D288" s="1">
        <v>9</v>
      </c>
      <c r="E288" s="1">
        <v>10</v>
      </c>
    </row>
    <row r="289" spans="1:5" x14ac:dyDescent="0.2">
      <c r="A289" s="1">
        <v>1</v>
      </c>
      <c r="B289" s="1">
        <v>43</v>
      </c>
      <c r="C289" s="1">
        <v>1</v>
      </c>
      <c r="D289" s="1">
        <v>9</v>
      </c>
      <c r="E289" s="1">
        <v>10</v>
      </c>
    </row>
    <row r="290" spans="1:5" x14ac:dyDescent="0.2">
      <c r="A290" s="1">
        <v>0</v>
      </c>
      <c r="B290" s="1">
        <v>43</v>
      </c>
      <c r="C290" s="1">
        <v>1</v>
      </c>
      <c r="D290" s="1">
        <v>10</v>
      </c>
      <c r="E290" s="1">
        <v>8</v>
      </c>
    </row>
    <row r="291" spans="1:5" x14ac:dyDescent="0.2">
      <c r="A291" s="1">
        <v>1</v>
      </c>
      <c r="B291" s="1">
        <v>43</v>
      </c>
      <c r="C291" s="1">
        <v>0</v>
      </c>
      <c r="D291" s="1">
        <v>5</v>
      </c>
      <c r="E291" s="1">
        <v>7</v>
      </c>
    </row>
    <row r="292" spans="1:5" x14ac:dyDescent="0.2">
      <c r="A292" s="1">
        <v>0</v>
      </c>
      <c r="B292" s="1">
        <v>43</v>
      </c>
      <c r="C292" s="1">
        <v>1</v>
      </c>
      <c r="D292" s="1">
        <v>3</v>
      </c>
      <c r="E292" s="1">
        <v>10</v>
      </c>
    </row>
    <row r="293" spans="1:5" x14ac:dyDescent="0.2">
      <c r="A293" s="1">
        <v>1</v>
      </c>
      <c r="B293" s="1">
        <v>43</v>
      </c>
      <c r="C293" s="1">
        <v>1</v>
      </c>
      <c r="D293" s="1">
        <v>5</v>
      </c>
      <c r="E293" s="1">
        <v>6</v>
      </c>
    </row>
    <row r="294" spans="1:5" x14ac:dyDescent="0.2">
      <c r="A294" s="1">
        <v>1</v>
      </c>
      <c r="B294" s="1">
        <v>43</v>
      </c>
      <c r="C294" s="1">
        <v>1</v>
      </c>
      <c r="D294" s="1">
        <v>9</v>
      </c>
      <c r="E294" s="1">
        <v>7</v>
      </c>
    </row>
    <row r="295" spans="1:5" x14ac:dyDescent="0.2">
      <c r="A295" s="1">
        <v>1</v>
      </c>
      <c r="B295" s="1">
        <v>44</v>
      </c>
      <c r="C295" s="1">
        <v>1</v>
      </c>
      <c r="D295" s="1">
        <v>6</v>
      </c>
      <c r="E295" s="1">
        <v>10</v>
      </c>
    </row>
    <row r="296" spans="1:5" x14ac:dyDescent="0.2">
      <c r="A296" s="1">
        <v>1</v>
      </c>
      <c r="B296" s="1">
        <v>44</v>
      </c>
      <c r="C296" s="1">
        <v>1</v>
      </c>
      <c r="D296" s="1">
        <v>6</v>
      </c>
      <c r="E296" s="1">
        <v>9</v>
      </c>
    </row>
    <row r="297" spans="1:5" x14ac:dyDescent="0.2">
      <c r="A297" s="1">
        <v>0</v>
      </c>
      <c r="B297" s="1">
        <v>44</v>
      </c>
      <c r="C297" s="1">
        <v>1</v>
      </c>
      <c r="D297" s="1">
        <v>10</v>
      </c>
      <c r="E297" s="1">
        <v>9</v>
      </c>
    </row>
    <row r="298" spans="1:5" x14ac:dyDescent="0.2">
      <c r="A298" s="1">
        <v>1</v>
      </c>
      <c r="B298" s="1">
        <v>44</v>
      </c>
      <c r="C298" s="1">
        <v>1</v>
      </c>
      <c r="D298" s="1">
        <v>10</v>
      </c>
      <c r="E298" s="1">
        <v>4</v>
      </c>
    </row>
    <row r="299" spans="1:5" x14ac:dyDescent="0.2">
      <c r="A299" s="1">
        <v>1</v>
      </c>
      <c r="B299" s="1">
        <v>44</v>
      </c>
      <c r="C299" s="1">
        <v>1</v>
      </c>
      <c r="D299" s="1">
        <v>3</v>
      </c>
      <c r="E299" s="1">
        <v>8</v>
      </c>
    </row>
    <row r="300" spans="1:5" x14ac:dyDescent="0.2">
      <c r="A300" s="1">
        <v>0</v>
      </c>
      <c r="B300" s="1">
        <v>45</v>
      </c>
      <c r="C300" s="1">
        <v>0</v>
      </c>
      <c r="D300" s="1">
        <v>8</v>
      </c>
      <c r="E300" s="1">
        <v>9</v>
      </c>
    </row>
    <row r="301" spans="1:5" x14ac:dyDescent="0.2">
      <c r="A301" s="1">
        <v>1</v>
      </c>
      <c r="B301" s="1">
        <v>45</v>
      </c>
      <c r="C301" s="1">
        <v>1</v>
      </c>
      <c r="D301" s="1">
        <v>7</v>
      </c>
      <c r="E301" s="1">
        <v>10</v>
      </c>
    </row>
    <row r="302" spans="1:5" x14ac:dyDescent="0.2">
      <c r="A302" s="1">
        <v>1</v>
      </c>
      <c r="B302" s="1">
        <v>45</v>
      </c>
      <c r="C302" s="1">
        <v>1</v>
      </c>
      <c r="D302" s="1">
        <v>10</v>
      </c>
      <c r="E302" s="1">
        <v>10</v>
      </c>
    </row>
    <row r="303" spans="1:5" x14ac:dyDescent="0.2">
      <c r="A303" s="1">
        <v>1</v>
      </c>
      <c r="B303" s="1">
        <v>45</v>
      </c>
      <c r="C303" s="1">
        <v>1</v>
      </c>
      <c r="D303" s="1">
        <v>7</v>
      </c>
      <c r="E303" s="1">
        <v>9</v>
      </c>
    </row>
    <row r="304" spans="1:5" x14ac:dyDescent="0.2">
      <c r="A304" s="1">
        <v>1</v>
      </c>
      <c r="B304" s="1">
        <v>45</v>
      </c>
      <c r="C304" s="1">
        <v>0</v>
      </c>
      <c r="D304" s="1">
        <v>9</v>
      </c>
      <c r="E304" s="1">
        <v>7</v>
      </c>
    </row>
    <row r="305" spans="1:5" x14ac:dyDescent="0.2">
      <c r="A305" s="1">
        <v>0</v>
      </c>
      <c r="B305" s="1">
        <v>45</v>
      </c>
      <c r="C305" s="1">
        <v>1</v>
      </c>
      <c r="D305" s="1">
        <v>10</v>
      </c>
      <c r="E305" s="1">
        <v>9</v>
      </c>
    </row>
    <row r="306" spans="1:5" x14ac:dyDescent="0.2">
      <c r="A306" s="1">
        <v>1</v>
      </c>
      <c r="B306" s="1">
        <v>45</v>
      </c>
      <c r="C306" s="1">
        <v>1</v>
      </c>
      <c r="D306" s="1">
        <v>7</v>
      </c>
      <c r="E306" s="1">
        <v>10</v>
      </c>
    </row>
    <row r="307" spans="1:5" x14ac:dyDescent="0.2">
      <c r="A307" s="1">
        <v>1</v>
      </c>
      <c r="B307" s="1">
        <v>45</v>
      </c>
      <c r="C307" s="1">
        <v>1</v>
      </c>
      <c r="D307" s="1">
        <v>7</v>
      </c>
      <c r="E307" s="1">
        <v>3</v>
      </c>
    </row>
    <row r="308" spans="1:5" x14ac:dyDescent="0.2">
      <c r="A308" s="1">
        <v>1</v>
      </c>
      <c r="B308" s="1">
        <v>45</v>
      </c>
      <c r="C308" s="1">
        <v>0</v>
      </c>
      <c r="D308" s="1">
        <v>10</v>
      </c>
      <c r="E308" s="1">
        <v>10</v>
      </c>
    </row>
    <row r="309" spans="1:5" x14ac:dyDescent="0.2">
      <c r="A309" s="1">
        <v>0</v>
      </c>
      <c r="B309" s="1">
        <v>46</v>
      </c>
      <c r="C309" s="1">
        <v>0</v>
      </c>
      <c r="D309" s="1">
        <v>6</v>
      </c>
      <c r="E309" s="1">
        <v>10</v>
      </c>
    </row>
    <row r="310" spans="1:5" x14ac:dyDescent="0.2">
      <c r="A310" s="1">
        <v>0</v>
      </c>
      <c r="B310" s="1">
        <v>46</v>
      </c>
      <c r="C310" s="1">
        <v>0</v>
      </c>
      <c r="D310" s="1">
        <v>8</v>
      </c>
      <c r="E310" s="1">
        <v>2</v>
      </c>
    </row>
    <row r="311" spans="1:5" x14ac:dyDescent="0.2">
      <c r="A311" s="1">
        <v>0</v>
      </c>
      <c r="B311" s="1">
        <v>46</v>
      </c>
      <c r="C311" s="1">
        <v>1</v>
      </c>
      <c r="D311" s="1">
        <v>10</v>
      </c>
      <c r="E311" s="1">
        <v>5</v>
      </c>
    </row>
    <row r="312" spans="1:5" x14ac:dyDescent="0.2">
      <c r="A312" s="1">
        <v>1</v>
      </c>
      <c r="B312" s="1">
        <v>46</v>
      </c>
      <c r="C312" s="1">
        <v>1</v>
      </c>
      <c r="D312" s="1">
        <v>7</v>
      </c>
      <c r="E312" s="1">
        <v>9</v>
      </c>
    </row>
    <row r="313" spans="1:5" x14ac:dyDescent="0.2">
      <c r="A313" s="1">
        <v>1</v>
      </c>
      <c r="B313" s="1">
        <v>46</v>
      </c>
      <c r="C313" s="1">
        <v>1</v>
      </c>
      <c r="D313" s="1">
        <v>10</v>
      </c>
      <c r="E313" s="1">
        <v>8</v>
      </c>
    </row>
    <row r="314" spans="1:5" x14ac:dyDescent="0.2">
      <c r="A314" s="1">
        <v>1</v>
      </c>
      <c r="B314" s="1">
        <v>46</v>
      </c>
      <c r="C314" s="1">
        <v>1</v>
      </c>
      <c r="D314" s="1">
        <v>4</v>
      </c>
      <c r="E314" s="1">
        <v>6</v>
      </c>
    </row>
    <row r="315" spans="1:5" x14ac:dyDescent="0.2">
      <c r="A315" s="1">
        <v>1</v>
      </c>
      <c r="B315" s="1">
        <v>46</v>
      </c>
      <c r="C315" s="1">
        <v>1</v>
      </c>
      <c r="D315" s="1">
        <v>4</v>
      </c>
      <c r="E315" s="1">
        <v>7</v>
      </c>
    </row>
    <row r="316" spans="1:5" x14ac:dyDescent="0.2">
      <c r="A316" s="1">
        <v>0</v>
      </c>
      <c r="B316" s="1">
        <v>47</v>
      </c>
      <c r="C316" s="1">
        <v>0</v>
      </c>
      <c r="D316" s="1">
        <v>9</v>
      </c>
      <c r="E316" s="1">
        <v>8</v>
      </c>
    </row>
    <row r="317" spans="1:5" x14ac:dyDescent="0.2">
      <c r="A317" s="1">
        <v>1</v>
      </c>
      <c r="B317" s="1">
        <v>47</v>
      </c>
      <c r="C317" s="1">
        <v>0</v>
      </c>
      <c r="D317" s="1">
        <v>6</v>
      </c>
      <c r="E317" s="1">
        <v>9</v>
      </c>
    </row>
    <row r="318" spans="1:5" x14ac:dyDescent="0.2">
      <c r="A318" s="1">
        <v>1</v>
      </c>
      <c r="B318" s="1">
        <v>47</v>
      </c>
      <c r="C318" s="1">
        <v>1</v>
      </c>
      <c r="D318" s="1">
        <v>10</v>
      </c>
      <c r="E318" s="1">
        <v>9</v>
      </c>
    </row>
    <row r="319" spans="1:5" x14ac:dyDescent="0.2">
      <c r="A319" s="1">
        <v>0</v>
      </c>
      <c r="B319" s="1">
        <v>48</v>
      </c>
      <c r="C319" s="1">
        <v>0</v>
      </c>
      <c r="D319" s="1">
        <v>4</v>
      </c>
      <c r="E319" s="1">
        <v>10</v>
      </c>
    </row>
    <row r="320" spans="1:5" x14ac:dyDescent="0.2">
      <c r="A320" s="1">
        <v>1</v>
      </c>
      <c r="B320" s="1">
        <v>48</v>
      </c>
      <c r="C320" s="1">
        <v>1</v>
      </c>
      <c r="D320" s="1">
        <v>5</v>
      </c>
      <c r="E320" s="1">
        <v>10</v>
      </c>
    </row>
    <row r="321" spans="1:5" x14ac:dyDescent="0.2">
      <c r="A321" s="1">
        <v>1</v>
      </c>
      <c r="B321" s="1">
        <v>48</v>
      </c>
      <c r="C321" s="1">
        <v>1</v>
      </c>
      <c r="D321" s="1">
        <v>4</v>
      </c>
      <c r="E321" s="1">
        <v>9</v>
      </c>
    </row>
    <row r="322" spans="1:5" x14ac:dyDescent="0.2">
      <c r="A322" s="1">
        <v>1</v>
      </c>
      <c r="B322" s="1">
        <v>48</v>
      </c>
      <c r="C322" s="1">
        <v>1</v>
      </c>
      <c r="D322" s="1">
        <v>10</v>
      </c>
      <c r="E322" s="1">
        <v>8</v>
      </c>
    </row>
    <row r="323" spans="1:5" x14ac:dyDescent="0.2">
      <c r="A323" s="1">
        <v>1</v>
      </c>
      <c r="B323" s="1">
        <v>48</v>
      </c>
      <c r="C323" s="1">
        <v>1</v>
      </c>
      <c r="D323" s="1">
        <v>6</v>
      </c>
      <c r="E323" s="1">
        <v>10</v>
      </c>
    </row>
    <row r="324" spans="1:5" x14ac:dyDescent="0.2">
      <c r="A324" s="1">
        <v>1</v>
      </c>
      <c r="B324" s="1">
        <v>49</v>
      </c>
      <c r="C324" s="1">
        <v>1</v>
      </c>
      <c r="D324" s="1">
        <v>8</v>
      </c>
      <c r="E324" s="1">
        <v>10</v>
      </c>
    </row>
    <row r="325" spans="1:5" x14ac:dyDescent="0.2">
      <c r="A325" s="1">
        <v>1</v>
      </c>
      <c r="B325" s="1">
        <v>49</v>
      </c>
      <c r="C325" s="1">
        <v>1</v>
      </c>
      <c r="D325" s="1">
        <v>6</v>
      </c>
      <c r="E325" s="1">
        <v>4</v>
      </c>
    </row>
    <row r="326" spans="1:5" x14ac:dyDescent="0.2">
      <c r="A326" s="1">
        <v>1</v>
      </c>
      <c r="B326" s="1">
        <v>49</v>
      </c>
      <c r="C326" s="1">
        <v>0</v>
      </c>
      <c r="D326" s="1">
        <v>8</v>
      </c>
      <c r="E326" s="1">
        <v>10</v>
      </c>
    </row>
    <row r="327" spans="1:5" x14ac:dyDescent="0.2">
      <c r="A327" s="1">
        <v>0</v>
      </c>
      <c r="B327" s="1">
        <v>49</v>
      </c>
      <c r="C327" s="1">
        <v>1</v>
      </c>
      <c r="D327" s="1">
        <v>10</v>
      </c>
      <c r="E327" s="1">
        <v>10</v>
      </c>
    </row>
    <row r="328" spans="1:5" x14ac:dyDescent="0.2">
      <c r="A328" s="1">
        <v>0</v>
      </c>
      <c r="B328" s="1">
        <v>49</v>
      </c>
      <c r="C328" s="1">
        <v>1</v>
      </c>
      <c r="D328" s="1">
        <v>9</v>
      </c>
      <c r="E328" s="1">
        <v>9</v>
      </c>
    </row>
    <row r="329" spans="1:5" x14ac:dyDescent="0.2">
      <c r="A329" s="1">
        <v>0</v>
      </c>
      <c r="B329" s="1">
        <v>49</v>
      </c>
      <c r="C329" s="1">
        <v>0</v>
      </c>
      <c r="D329" s="1">
        <v>6</v>
      </c>
      <c r="E329" s="1">
        <v>10</v>
      </c>
    </row>
    <row r="330" spans="1:5" x14ac:dyDescent="0.2">
      <c r="A330" s="1">
        <v>1</v>
      </c>
      <c r="B330" s="1">
        <v>49</v>
      </c>
      <c r="C330" s="1">
        <v>1</v>
      </c>
      <c r="D330" s="1">
        <v>5</v>
      </c>
      <c r="E330" s="1">
        <v>7</v>
      </c>
    </row>
    <row r="331" spans="1:5" x14ac:dyDescent="0.2">
      <c r="A331" s="1">
        <v>1</v>
      </c>
      <c r="B331" s="1">
        <v>49</v>
      </c>
      <c r="C331" s="1">
        <v>0</v>
      </c>
      <c r="D331" s="1">
        <v>5</v>
      </c>
      <c r="E331" s="1">
        <v>9</v>
      </c>
    </row>
    <row r="332" spans="1:5" x14ac:dyDescent="0.2">
      <c r="A332" s="1">
        <v>0</v>
      </c>
      <c r="B332" s="1">
        <v>49</v>
      </c>
      <c r="C332" s="1">
        <v>1</v>
      </c>
      <c r="D332" s="1">
        <v>3</v>
      </c>
      <c r="E332" s="1">
        <v>9</v>
      </c>
    </row>
    <row r="333" spans="1:5" x14ac:dyDescent="0.2">
      <c r="A333" s="1">
        <v>1</v>
      </c>
      <c r="B333" s="1">
        <v>49</v>
      </c>
      <c r="C333" s="1">
        <v>1</v>
      </c>
      <c r="D333" s="1">
        <v>10</v>
      </c>
      <c r="E333" s="1">
        <v>5</v>
      </c>
    </row>
    <row r="334" spans="1:5" x14ac:dyDescent="0.2">
      <c r="A334" s="1">
        <v>1</v>
      </c>
      <c r="B334" s="1">
        <v>49</v>
      </c>
      <c r="C334" s="1">
        <v>1</v>
      </c>
      <c r="D334" s="1">
        <v>3</v>
      </c>
      <c r="E334" s="1">
        <v>10</v>
      </c>
    </row>
    <row r="335" spans="1:5" x14ac:dyDescent="0.2">
      <c r="A335" s="1">
        <v>1</v>
      </c>
      <c r="B335" s="1">
        <v>50</v>
      </c>
      <c r="C335" s="1">
        <v>1</v>
      </c>
      <c r="D335" s="1">
        <v>9</v>
      </c>
      <c r="E335" s="1">
        <v>10</v>
      </c>
    </row>
    <row r="336" spans="1:5" x14ac:dyDescent="0.2">
      <c r="A336" s="1">
        <v>1</v>
      </c>
      <c r="B336" s="1">
        <v>50</v>
      </c>
      <c r="C336" s="1">
        <v>0</v>
      </c>
      <c r="D336" s="1">
        <v>5</v>
      </c>
      <c r="E336" s="1">
        <v>6</v>
      </c>
    </row>
    <row r="337" spans="1:5" x14ac:dyDescent="0.2">
      <c r="A337" s="1">
        <v>1</v>
      </c>
      <c r="B337" s="1">
        <v>50</v>
      </c>
      <c r="C337" s="1">
        <v>1</v>
      </c>
      <c r="D337" s="1">
        <v>8</v>
      </c>
      <c r="E337" s="1">
        <v>10</v>
      </c>
    </row>
    <row r="338" spans="1:5" x14ac:dyDescent="0.2">
      <c r="A338" s="1">
        <v>0</v>
      </c>
      <c r="B338" s="1">
        <v>50</v>
      </c>
      <c r="C338" s="1">
        <v>1</v>
      </c>
      <c r="D338" s="1">
        <v>4</v>
      </c>
      <c r="E338" s="1">
        <v>7</v>
      </c>
    </row>
    <row r="339" spans="1:5" x14ac:dyDescent="0.2">
      <c r="A339" s="1">
        <v>1</v>
      </c>
      <c r="B339" s="1">
        <v>50</v>
      </c>
      <c r="C339" s="1">
        <v>1</v>
      </c>
      <c r="D339" s="1">
        <v>6</v>
      </c>
      <c r="E339" s="1">
        <v>10</v>
      </c>
    </row>
    <row r="340" spans="1:5" x14ac:dyDescent="0.2">
      <c r="A340" s="1">
        <v>1</v>
      </c>
      <c r="B340" s="1">
        <v>50</v>
      </c>
      <c r="C340" s="1">
        <v>1</v>
      </c>
      <c r="D340" s="1">
        <v>9</v>
      </c>
      <c r="E340" s="1">
        <v>8</v>
      </c>
    </row>
    <row r="341" spans="1:5" x14ac:dyDescent="0.2">
      <c r="A341" s="1">
        <v>1</v>
      </c>
      <c r="B341" s="1">
        <v>50</v>
      </c>
      <c r="C341" s="1">
        <v>1</v>
      </c>
      <c r="D341" s="1">
        <v>7</v>
      </c>
      <c r="E341" s="1">
        <v>8</v>
      </c>
    </row>
    <row r="342" spans="1:5" x14ac:dyDescent="0.2">
      <c r="A342" s="1">
        <v>0</v>
      </c>
      <c r="B342" s="1">
        <v>50</v>
      </c>
      <c r="C342" s="1">
        <v>1</v>
      </c>
      <c r="D342" s="1">
        <v>6</v>
      </c>
      <c r="E342" s="1">
        <v>10</v>
      </c>
    </row>
    <row r="343" spans="1:5" x14ac:dyDescent="0.2">
      <c r="A343" s="1">
        <v>0</v>
      </c>
      <c r="B343" s="1">
        <v>50</v>
      </c>
      <c r="C343" s="1">
        <v>1</v>
      </c>
      <c r="D343" s="1">
        <v>4</v>
      </c>
      <c r="E343" s="1">
        <v>10</v>
      </c>
    </row>
    <row r="344" spans="1:5" x14ac:dyDescent="0.2">
      <c r="A344" s="1">
        <v>1</v>
      </c>
      <c r="B344" s="1">
        <v>50</v>
      </c>
      <c r="C344" s="1">
        <v>0</v>
      </c>
      <c r="D344" s="1">
        <v>10</v>
      </c>
      <c r="E344" s="1">
        <v>9</v>
      </c>
    </row>
    <row r="345" spans="1:5" x14ac:dyDescent="0.2">
      <c r="A345" s="1">
        <v>0</v>
      </c>
      <c r="B345" s="1">
        <v>51</v>
      </c>
      <c r="C345" s="1">
        <v>1</v>
      </c>
      <c r="D345" s="1">
        <v>4</v>
      </c>
      <c r="E345" s="1">
        <v>10</v>
      </c>
    </row>
    <row r="346" spans="1:5" x14ac:dyDescent="0.2">
      <c r="A346" s="1">
        <v>1</v>
      </c>
      <c r="B346" s="1">
        <v>51</v>
      </c>
      <c r="C346" s="1">
        <v>1</v>
      </c>
      <c r="D346" s="1">
        <v>10</v>
      </c>
      <c r="E346" s="1">
        <v>7</v>
      </c>
    </row>
    <row r="347" spans="1:5" x14ac:dyDescent="0.2">
      <c r="A347" s="1">
        <v>0</v>
      </c>
      <c r="B347" s="1">
        <v>52</v>
      </c>
      <c r="C347" s="1">
        <v>1</v>
      </c>
      <c r="D347" s="1">
        <v>5</v>
      </c>
      <c r="E347" s="1">
        <v>8</v>
      </c>
    </row>
    <row r="348" spans="1:5" x14ac:dyDescent="0.2">
      <c r="A348" s="1">
        <v>0</v>
      </c>
      <c r="B348" s="1">
        <v>52</v>
      </c>
      <c r="C348" s="1">
        <v>1</v>
      </c>
      <c r="D348" s="1">
        <v>6</v>
      </c>
      <c r="E348" s="1">
        <v>10</v>
      </c>
    </row>
    <row r="349" spans="1:5" x14ac:dyDescent="0.2">
      <c r="A349" s="1">
        <v>1</v>
      </c>
      <c r="B349" s="1">
        <v>52</v>
      </c>
      <c r="C349" s="1">
        <v>1</v>
      </c>
      <c r="D349" s="1">
        <v>5</v>
      </c>
      <c r="E349" s="1">
        <v>8</v>
      </c>
    </row>
    <row r="350" spans="1:5" x14ac:dyDescent="0.2">
      <c r="A350" s="1">
        <v>1</v>
      </c>
      <c r="B350" s="1">
        <v>52</v>
      </c>
      <c r="C350" s="1">
        <v>1</v>
      </c>
      <c r="D350" s="1">
        <v>7</v>
      </c>
      <c r="E350" s="1">
        <v>9</v>
      </c>
    </row>
    <row r="351" spans="1:5" x14ac:dyDescent="0.2">
      <c r="A351" s="1">
        <v>1</v>
      </c>
      <c r="B351" s="1">
        <v>52</v>
      </c>
      <c r="C351" s="1">
        <v>1</v>
      </c>
      <c r="D351" s="1">
        <v>6</v>
      </c>
      <c r="E351" s="1">
        <v>4</v>
      </c>
    </row>
    <row r="352" spans="1:5" x14ac:dyDescent="0.2">
      <c r="A352" s="1">
        <v>0</v>
      </c>
      <c r="B352" s="1">
        <v>52</v>
      </c>
      <c r="C352" s="1">
        <v>1</v>
      </c>
      <c r="D352" s="1">
        <v>10</v>
      </c>
      <c r="E352" s="1">
        <v>8</v>
      </c>
    </row>
    <row r="353" spans="1:5" x14ac:dyDescent="0.2">
      <c r="A353" s="1">
        <v>1</v>
      </c>
      <c r="B353" s="1">
        <v>52</v>
      </c>
      <c r="C353" s="1">
        <v>1</v>
      </c>
      <c r="D353" s="1">
        <v>6</v>
      </c>
      <c r="E353" s="1">
        <v>6</v>
      </c>
    </row>
    <row r="354" spans="1:5" x14ac:dyDescent="0.2">
      <c r="A354" s="1">
        <v>1</v>
      </c>
      <c r="B354" s="1">
        <v>52</v>
      </c>
      <c r="C354" s="1">
        <v>1</v>
      </c>
      <c r="D354" s="1">
        <v>6</v>
      </c>
      <c r="E354" s="1">
        <v>8</v>
      </c>
    </row>
    <row r="355" spans="1:5" x14ac:dyDescent="0.2">
      <c r="A355" s="1">
        <v>0</v>
      </c>
      <c r="B355" s="1">
        <v>53</v>
      </c>
      <c r="C355" s="1">
        <v>1</v>
      </c>
      <c r="D355" s="1">
        <v>8</v>
      </c>
      <c r="E355" s="1">
        <v>8</v>
      </c>
    </row>
    <row r="356" spans="1:5" x14ac:dyDescent="0.2">
      <c r="A356" s="1">
        <v>1</v>
      </c>
      <c r="B356" s="1">
        <v>53</v>
      </c>
      <c r="C356" s="1">
        <v>1</v>
      </c>
      <c r="D356" s="1">
        <v>5</v>
      </c>
      <c r="E356" s="1">
        <v>10</v>
      </c>
    </row>
    <row r="357" spans="1:5" x14ac:dyDescent="0.2">
      <c r="A357" s="1">
        <v>1</v>
      </c>
      <c r="B357" s="1">
        <v>53</v>
      </c>
      <c r="C357" s="1">
        <v>1</v>
      </c>
      <c r="D357" s="1">
        <v>6</v>
      </c>
      <c r="E357" s="1">
        <v>9</v>
      </c>
    </row>
    <row r="358" spans="1:5" x14ac:dyDescent="0.2">
      <c r="A358" s="1">
        <v>1</v>
      </c>
      <c r="B358" s="1">
        <v>53</v>
      </c>
      <c r="C358" s="1">
        <v>1</v>
      </c>
      <c r="D358" s="1">
        <v>8</v>
      </c>
      <c r="E358" s="1">
        <v>9</v>
      </c>
    </row>
    <row r="359" spans="1:5" x14ac:dyDescent="0.2">
      <c r="A359" s="1">
        <v>1</v>
      </c>
      <c r="B359" s="1">
        <v>53</v>
      </c>
      <c r="C359" s="1">
        <v>1</v>
      </c>
      <c r="D359" s="1">
        <v>8</v>
      </c>
      <c r="E359" s="1">
        <v>10</v>
      </c>
    </row>
    <row r="360" spans="1:5" x14ac:dyDescent="0.2">
      <c r="A360" s="1">
        <v>0</v>
      </c>
      <c r="B360" s="1">
        <v>53</v>
      </c>
      <c r="C360" s="1">
        <v>1</v>
      </c>
      <c r="D360" s="1">
        <v>6</v>
      </c>
      <c r="E360" s="1">
        <v>10</v>
      </c>
    </row>
    <row r="361" spans="1:5" x14ac:dyDescent="0.2">
      <c r="A361" s="1">
        <v>1</v>
      </c>
      <c r="B361" s="1">
        <v>53</v>
      </c>
      <c r="C361" s="1">
        <v>1</v>
      </c>
      <c r="D361" s="1">
        <v>4</v>
      </c>
      <c r="E361" s="1">
        <v>10</v>
      </c>
    </row>
    <row r="362" spans="1:5" x14ac:dyDescent="0.2">
      <c r="A362" s="1">
        <v>1</v>
      </c>
      <c r="B362" s="1">
        <v>53</v>
      </c>
      <c r="C362" s="1">
        <v>1</v>
      </c>
      <c r="D362" s="1">
        <v>3</v>
      </c>
      <c r="E362" s="1">
        <v>10</v>
      </c>
    </row>
    <row r="363" spans="1:5" x14ac:dyDescent="0.2">
      <c r="A363" s="1">
        <v>0</v>
      </c>
      <c r="B363" s="1">
        <v>53</v>
      </c>
      <c r="C363" s="1">
        <v>0</v>
      </c>
      <c r="D363" s="1">
        <v>7</v>
      </c>
      <c r="E363" s="1">
        <v>7</v>
      </c>
    </row>
    <row r="364" spans="1:5" x14ac:dyDescent="0.2">
      <c r="A364" s="1">
        <v>1</v>
      </c>
      <c r="B364" s="1">
        <v>54</v>
      </c>
      <c r="C364" s="1">
        <v>1</v>
      </c>
      <c r="D364" s="1">
        <v>6</v>
      </c>
      <c r="E364" s="1">
        <v>10</v>
      </c>
    </row>
    <row r="365" spans="1:5" x14ac:dyDescent="0.2">
      <c r="A365" s="1">
        <v>1</v>
      </c>
      <c r="B365" s="1">
        <v>54</v>
      </c>
      <c r="C365" s="1">
        <v>1</v>
      </c>
      <c r="D365" s="1">
        <v>6</v>
      </c>
      <c r="E365" s="1">
        <v>7</v>
      </c>
    </row>
    <row r="366" spans="1:5" x14ac:dyDescent="0.2">
      <c r="A366" s="1">
        <v>0</v>
      </c>
      <c r="B366" s="1">
        <v>54</v>
      </c>
      <c r="C366" s="1">
        <v>1</v>
      </c>
      <c r="D366" s="1">
        <v>10</v>
      </c>
      <c r="E366" s="1">
        <v>6</v>
      </c>
    </row>
    <row r="367" spans="1:5" x14ac:dyDescent="0.2">
      <c r="A367" s="1">
        <v>1</v>
      </c>
      <c r="B367" s="1">
        <v>54</v>
      </c>
      <c r="C367" s="1">
        <v>1</v>
      </c>
      <c r="D367" s="1">
        <v>6</v>
      </c>
      <c r="E367" s="1">
        <v>7</v>
      </c>
    </row>
    <row r="368" spans="1:5" x14ac:dyDescent="0.2">
      <c r="A368" s="1">
        <v>1</v>
      </c>
      <c r="B368" s="1">
        <v>54</v>
      </c>
      <c r="C368" s="1">
        <v>1</v>
      </c>
      <c r="D368" s="1">
        <v>4</v>
      </c>
      <c r="E368" s="1">
        <v>10</v>
      </c>
    </row>
    <row r="369" spans="1:5" x14ac:dyDescent="0.2">
      <c r="A369" s="1">
        <v>1</v>
      </c>
      <c r="B369" s="1">
        <v>55</v>
      </c>
      <c r="C369" s="1">
        <v>1</v>
      </c>
      <c r="D369" s="1">
        <v>10</v>
      </c>
      <c r="E369" s="1">
        <v>6</v>
      </c>
    </row>
    <row r="370" spans="1:5" x14ac:dyDescent="0.2">
      <c r="A370" s="1">
        <v>1</v>
      </c>
      <c r="B370" s="1">
        <v>55</v>
      </c>
      <c r="C370" s="1">
        <v>1</v>
      </c>
      <c r="D370" s="1">
        <v>8</v>
      </c>
      <c r="E370" s="1">
        <v>7</v>
      </c>
    </row>
    <row r="371" spans="1:5" x14ac:dyDescent="0.2">
      <c r="A371" s="1">
        <v>1</v>
      </c>
      <c r="B371" s="1">
        <v>55</v>
      </c>
      <c r="C371" s="1">
        <v>1</v>
      </c>
      <c r="D371" s="1">
        <v>7</v>
      </c>
      <c r="E371" s="1">
        <v>7</v>
      </c>
    </row>
    <row r="372" spans="1:5" x14ac:dyDescent="0.2">
      <c r="A372" s="1">
        <v>0</v>
      </c>
      <c r="B372" s="1">
        <v>55</v>
      </c>
      <c r="C372" s="1">
        <v>1</v>
      </c>
      <c r="D372" s="1">
        <v>5</v>
      </c>
      <c r="E372" s="1">
        <v>10</v>
      </c>
    </row>
    <row r="373" spans="1:5" x14ac:dyDescent="0.2">
      <c r="A373" s="1">
        <v>1</v>
      </c>
      <c r="B373" s="1">
        <v>55</v>
      </c>
      <c r="C373" s="1">
        <v>1</v>
      </c>
      <c r="D373" s="1">
        <v>5</v>
      </c>
      <c r="E373" s="1">
        <v>6</v>
      </c>
    </row>
    <row r="374" spans="1:5" x14ac:dyDescent="0.2">
      <c r="A374" s="1">
        <v>1</v>
      </c>
      <c r="B374" s="1">
        <v>55</v>
      </c>
      <c r="C374" s="1">
        <v>1</v>
      </c>
      <c r="D374" s="1">
        <v>5</v>
      </c>
      <c r="E374" s="1">
        <v>8</v>
      </c>
    </row>
    <row r="375" spans="1:5" x14ac:dyDescent="0.2">
      <c r="A375" s="1">
        <v>1</v>
      </c>
      <c r="B375" s="1">
        <v>56</v>
      </c>
      <c r="C375" s="1">
        <v>1</v>
      </c>
      <c r="D375" s="1">
        <v>8</v>
      </c>
      <c r="E375" s="1">
        <v>8</v>
      </c>
    </row>
    <row r="376" spans="1:5" x14ac:dyDescent="0.2">
      <c r="A376" s="1">
        <v>0</v>
      </c>
      <c r="B376" s="1">
        <v>56</v>
      </c>
      <c r="C376" s="1">
        <v>1</v>
      </c>
      <c r="D376" s="1">
        <v>2</v>
      </c>
      <c r="E376" s="1">
        <v>10</v>
      </c>
    </row>
    <row r="377" spans="1:5" x14ac:dyDescent="0.2">
      <c r="A377" s="1">
        <v>1</v>
      </c>
      <c r="B377" s="1">
        <v>56</v>
      </c>
      <c r="C377" s="1">
        <v>1</v>
      </c>
      <c r="D377" s="1">
        <v>10</v>
      </c>
      <c r="E377" s="1">
        <v>6</v>
      </c>
    </row>
    <row r="378" spans="1:5" x14ac:dyDescent="0.2">
      <c r="A378" s="1">
        <v>1</v>
      </c>
      <c r="B378" s="1">
        <v>56</v>
      </c>
      <c r="C378" s="1">
        <v>0</v>
      </c>
      <c r="D378" s="1">
        <v>6</v>
      </c>
      <c r="E378" s="1">
        <v>5</v>
      </c>
    </row>
    <row r="379" spans="1:5" x14ac:dyDescent="0.2">
      <c r="A379" s="1">
        <v>0</v>
      </c>
      <c r="B379" s="1">
        <v>56</v>
      </c>
      <c r="C379" s="1">
        <v>1</v>
      </c>
      <c r="D379" s="1">
        <v>6</v>
      </c>
      <c r="E379" s="1">
        <v>4</v>
      </c>
    </row>
    <row r="380" spans="1:5" x14ac:dyDescent="0.2">
      <c r="A380" s="1">
        <v>1</v>
      </c>
      <c r="B380" s="1">
        <v>56</v>
      </c>
      <c r="C380" s="1">
        <v>0</v>
      </c>
      <c r="D380" s="1">
        <v>6</v>
      </c>
      <c r="E380" s="1">
        <v>10</v>
      </c>
    </row>
    <row r="381" spans="1:5" x14ac:dyDescent="0.2">
      <c r="A381" s="1">
        <v>0</v>
      </c>
      <c r="B381" s="1">
        <v>56</v>
      </c>
      <c r="C381" s="1">
        <v>1</v>
      </c>
      <c r="D381" s="1">
        <v>4</v>
      </c>
      <c r="E381" s="1">
        <v>6</v>
      </c>
    </row>
    <row r="382" spans="1:5" x14ac:dyDescent="0.2">
      <c r="A382" s="1">
        <v>1</v>
      </c>
      <c r="B382" s="1">
        <v>56</v>
      </c>
      <c r="C382" s="1">
        <v>1</v>
      </c>
      <c r="D382" s="1">
        <v>4</v>
      </c>
      <c r="E382" s="1">
        <v>10</v>
      </c>
    </row>
    <row r="383" spans="1:5" x14ac:dyDescent="0.2">
      <c r="A383" s="1">
        <v>1</v>
      </c>
      <c r="B383" s="1">
        <v>57</v>
      </c>
      <c r="C383" s="1">
        <v>0</v>
      </c>
      <c r="D383" s="1">
        <v>10</v>
      </c>
      <c r="E383" s="1">
        <v>8</v>
      </c>
    </row>
    <row r="384" spans="1:5" x14ac:dyDescent="0.2">
      <c r="A384" s="1">
        <v>1</v>
      </c>
      <c r="B384" s="1">
        <v>57</v>
      </c>
      <c r="C384" s="1">
        <v>1</v>
      </c>
      <c r="D384" s="1">
        <v>5</v>
      </c>
      <c r="E384" s="1">
        <v>10</v>
      </c>
    </row>
    <row r="385" spans="1:5" x14ac:dyDescent="0.2">
      <c r="A385" s="1">
        <v>1</v>
      </c>
      <c r="B385" s="1">
        <v>57</v>
      </c>
      <c r="C385" s="1">
        <v>1</v>
      </c>
      <c r="D385" s="1">
        <v>10</v>
      </c>
      <c r="E385" s="1">
        <v>10</v>
      </c>
    </row>
    <row r="386" spans="1:5" x14ac:dyDescent="0.2">
      <c r="A386" s="1">
        <v>1</v>
      </c>
      <c r="B386" s="1">
        <v>57</v>
      </c>
      <c r="C386" s="1">
        <v>1</v>
      </c>
      <c r="D386" s="1">
        <v>3</v>
      </c>
      <c r="E386" s="1">
        <v>10</v>
      </c>
    </row>
    <row r="387" spans="1:5" x14ac:dyDescent="0.2">
      <c r="A387" s="1">
        <v>0</v>
      </c>
      <c r="B387" s="1">
        <v>57</v>
      </c>
      <c r="C387" s="1">
        <v>1</v>
      </c>
      <c r="D387" s="1">
        <v>8</v>
      </c>
      <c r="E387" s="1">
        <v>7</v>
      </c>
    </row>
    <row r="388" spans="1:5" x14ac:dyDescent="0.2">
      <c r="A388" s="1">
        <v>1</v>
      </c>
      <c r="B388" s="1">
        <v>57</v>
      </c>
      <c r="C388" s="1">
        <v>1</v>
      </c>
      <c r="D388" s="1">
        <v>10</v>
      </c>
      <c r="E388" s="1">
        <v>7</v>
      </c>
    </row>
    <row r="389" spans="1:5" x14ac:dyDescent="0.2">
      <c r="A389" s="1">
        <v>1</v>
      </c>
      <c r="B389" s="1">
        <v>57</v>
      </c>
      <c r="C389" s="1">
        <v>1</v>
      </c>
      <c r="D389" s="1">
        <v>8</v>
      </c>
      <c r="E389" s="1">
        <v>8</v>
      </c>
    </row>
    <row r="390" spans="1:5" x14ac:dyDescent="0.2">
      <c r="A390" s="1">
        <v>1</v>
      </c>
      <c r="B390" s="1">
        <v>58</v>
      </c>
      <c r="C390" s="1">
        <v>1</v>
      </c>
      <c r="D390" s="1">
        <v>6</v>
      </c>
      <c r="E390" s="1">
        <v>10</v>
      </c>
    </row>
    <row r="391" spans="1:5" x14ac:dyDescent="0.2">
      <c r="A391" s="1">
        <v>1</v>
      </c>
      <c r="B391" s="1">
        <v>58</v>
      </c>
      <c r="C391" s="1">
        <v>1</v>
      </c>
      <c r="D391" s="1">
        <v>7</v>
      </c>
      <c r="E391" s="1">
        <v>6</v>
      </c>
    </row>
    <row r="392" spans="1:5" x14ac:dyDescent="0.2">
      <c r="A392" s="1">
        <v>1</v>
      </c>
      <c r="B392" s="1">
        <v>58</v>
      </c>
      <c r="C392" s="1">
        <v>1</v>
      </c>
      <c r="D392" s="1">
        <v>6</v>
      </c>
      <c r="E392" s="1">
        <v>10</v>
      </c>
    </row>
    <row r="393" spans="1:5" x14ac:dyDescent="0.2">
      <c r="A393" s="1">
        <v>0</v>
      </c>
      <c r="B393" s="1">
        <v>58</v>
      </c>
      <c r="C393" s="1">
        <v>1</v>
      </c>
      <c r="D393" s="1">
        <v>8</v>
      </c>
      <c r="E393" s="1">
        <v>3</v>
      </c>
    </row>
    <row r="394" spans="1:5" x14ac:dyDescent="0.2">
      <c r="A394" s="1">
        <v>1</v>
      </c>
      <c r="B394" s="1">
        <v>58</v>
      </c>
      <c r="C394" s="1">
        <v>1</v>
      </c>
      <c r="D394" s="1">
        <v>8</v>
      </c>
      <c r="E394" s="1">
        <v>8</v>
      </c>
    </row>
    <row r="395" spans="1:5" x14ac:dyDescent="0.2">
      <c r="A395" s="1">
        <v>1</v>
      </c>
      <c r="B395" s="1">
        <v>58</v>
      </c>
      <c r="C395" s="1">
        <v>0</v>
      </c>
      <c r="D395" s="1">
        <v>8</v>
      </c>
      <c r="E395" s="1">
        <v>9</v>
      </c>
    </row>
    <row r="396" spans="1:5" x14ac:dyDescent="0.2">
      <c r="A396" s="1">
        <v>0</v>
      </c>
      <c r="B396" s="1">
        <v>59</v>
      </c>
      <c r="C396" s="1">
        <v>1</v>
      </c>
      <c r="D396" s="1">
        <v>4</v>
      </c>
      <c r="E396" s="1">
        <v>9</v>
      </c>
    </row>
    <row r="397" spans="1:5" x14ac:dyDescent="0.2">
      <c r="A397" s="1">
        <v>1</v>
      </c>
      <c r="B397" s="1">
        <v>59</v>
      </c>
      <c r="C397" s="1">
        <v>1</v>
      </c>
      <c r="D397" s="1">
        <v>10</v>
      </c>
      <c r="E397" s="1">
        <v>10</v>
      </c>
    </row>
    <row r="398" spans="1:5" x14ac:dyDescent="0.2">
      <c r="A398" s="1">
        <v>1</v>
      </c>
      <c r="B398" s="1">
        <v>59</v>
      </c>
      <c r="C398" s="1">
        <v>1</v>
      </c>
      <c r="D398" s="1">
        <v>9</v>
      </c>
      <c r="E398" s="1">
        <v>7</v>
      </c>
    </row>
    <row r="399" spans="1:5" x14ac:dyDescent="0.2">
      <c r="A399" s="1">
        <v>1</v>
      </c>
      <c r="B399" s="1">
        <v>59</v>
      </c>
      <c r="C399" s="1">
        <v>0</v>
      </c>
      <c r="D399" s="1">
        <v>10</v>
      </c>
      <c r="E399" s="1">
        <v>10</v>
      </c>
    </row>
    <row r="400" spans="1:5" x14ac:dyDescent="0.2">
      <c r="A400" s="1">
        <v>1</v>
      </c>
      <c r="B400" s="1">
        <v>59</v>
      </c>
      <c r="C400" s="1">
        <v>1</v>
      </c>
      <c r="D400" s="1">
        <v>7</v>
      </c>
      <c r="E400" s="1">
        <v>10</v>
      </c>
    </row>
    <row r="401" spans="1:5" x14ac:dyDescent="0.2">
      <c r="A401" s="1">
        <v>1</v>
      </c>
      <c r="B401" s="1">
        <v>59</v>
      </c>
      <c r="C401" s="1">
        <v>0</v>
      </c>
      <c r="D401" s="1">
        <v>10</v>
      </c>
      <c r="E401" s="1">
        <v>10</v>
      </c>
    </row>
    <row r="402" spans="1:5" x14ac:dyDescent="0.2">
      <c r="A402" s="1">
        <v>1</v>
      </c>
      <c r="B402" s="1">
        <v>60</v>
      </c>
      <c r="C402" s="1">
        <v>1</v>
      </c>
      <c r="D402" s="1">
        <v>7</v>
      </c>
      <c r="E402" s="1">
        <v>7</v>
      </c>
    </row>
    <row r="403" spans="1:5" x14ac:dyDescent="0.2">
      <c r="A403" s="1">
        <v>1</v>
      </c>
      <c r="B403" s="1">
        <v>60</v>
      </c>
      <c r="C403" s="1">
        <v>1</v>
      </c>
      <c r="D403" s="1">
        <v>7</v>
      </c>
      <c r="E403" s="1">
        <v>7</v>
      </c>
    </row>
    <row r="404" spans="1:5" x14ac:dyDescent="0.2">
      <c r="A404" s="1">
        <v>0</v>
      </c>
      <c r="B404" s="1">
        <v>60</v>
      </c>
      <c r="C404" s="1">
        <v>1</v>
      </c>
      <c r="D404" s="1">
        <v>9</v>
      </c>
      <c r="E404" s="1">
        <v>10</v>
      </c>
    </row>
    <row r="405" spans="1:5" x14ac:dyDescent="0.2">
      <c r="A405" s="1">
        <v>0</v>
      </c>
      <c r="B405" s="1">
        <v>61</v>
      </c>
      <c r="C405" s="1">
        <v>0</v>
      </c>
      <c r="D405" s="1">
        <v>10</v>
      </c>
      <c r="E405" s="1">
        <v>10</v>
      </c>
    </row>
    <row r="406" spans="1:5" x14ac:dyDescent="0.2">
      <c r="A406" s="1">
        <v>1</v>
      </c>
      <c r="B406" s="1">
        <v>61</v>
      </c>
      <c r="C406" s="1">
        <v>0</v>
      </c>
      <c r="D406" s="1">
        <v>3</v>
      </c>
      <c r="E406" s="1">
        <v>8</v>
      </c>
    </row>
    <row r="407" spans="1:5" x14ac:dyDescent="0.2">
      <c r="A407" s="1">
        <v>1</v>
      </c>
      <c r="B407" s="1">
        <v>61</v>
      </c>
      <c r="C407" s="1">
        <v>1</v>
      </c>
      <c r="D407" s="1">
        <v>9</v>
      </c>
      <c r="E407" s="1">
        <v>10</v>
      </c>
    </row>
    <row r="408" spans="1:5" x14ac:dyDescent="0.2">
      <c r="A408" s="1">
        <v>1</v>
      </c>
      <c r="B408" s="1">
        <v>61</v>
      </c>
      <c r="C408" s="1">
        <v>0</v>
      </c>
      <c r="D408" s="1">
        <v>10</v>
      </c>
      <c r="E408" s="1">
        <v>10</v>
      </c>
    </row>
    <row r="409" spans="1:5" x14ac:dyDescent="0.2">
      <c r="A409" s="1">
        <v>0</v>
      </c>
      <c r="B409" s="1">
        <v>61</v>
      </c>
      <c r="C409" s="1">
        <v>1</v>
      </c>
      <c r="D409" s="1">
        <v>10</v>
      </c>
      <c r="E409" s="1">
        <v>10</v>
      </c>
    </row>
    <row r="410" spans="1:5" x14ac:dyDescent="0.2">
      <c r="A410" s="1">
        <v>0</v>
      </c>
      <c r="B410" s="1">
        <v>61</v>
      </c>
      <c r="C410" s="1">
        <v>1</v>
      </c>
      <c r="D410" s="1">
        <v>8</v>
      </c>
      <c r="E410" s="1">
        <v>9</v>
      </c>
    </row>
    <row r="411" spans="1:5" x14ac:dyDescent="0.2">
      <c r="A411" s="1">
        <v>0</v>
      </c>
      <c r="B411" s="1">
        <v>61</v>
      </c>
      <c r="C411" s="1">
        <v>1</v>
      </c>
      <c r="D411" s="1">
        <v>4</v>
      </c>
      <c r="E411" s="1">
        <v>10</v>
      </c>
    </row>
    <row r="412" spans="1:5" x14ac:dyDescent="0.2">
      <c r="A412" s="1">
        <v>1</v>
      </c>
      <c r="B412" s="1">
        <v>61</v>
      </c>
      <c r="C412" s="1">
        <v>1</v>
      </c>
      <c r="D412" s="1">
        <v>10</v>
      </c>
      <c r="E412" s="1">
        <v>9</v>
      </c>
    </row>
    <row r="413" spans="1:5" x14ac:dyDescent="0.2">
      <c r="A413" s="1">
        <v>0</v>
      </c>
      <c r="B413" s="1">
        <v>61</v>
      </c>
      <c r="C413" s="1">
        <v>0</v>
      </c>
      <c r="D413" s="1">
        <v>10</v>
      </c>
      <c r="E413" s="1">
        <v>10</v>
      </c>
    </row>
    <row r="414" spans="1:5" x14ac:dyDescent="0.2">
      <c r="A414" s="1">
        <v>1</v>
      </c>
      <c r="B414" s="1">
        <v>62</v>
      </c>
      <c r="C414" s="1">
        <v>1</v>
      </c>
      <c r="D414" s="1">
        <v>8</v>
      </c>
      <c r="E414" s="1">
        <v>5</v>
      </c>
    </row>
    <row r="415" spans="1:5" x14ac:dyDescent="0.2">
      <c r="A415" s="1">
        <v>0</v>
      </c>
      <c r="B415" s="1">
        <v>62</v>
      </c>
      <c r="C415" s="1">
        <v>1</v>
      </c>
      <c r="D415" s="1">
        <v>10</v>
      </c>
      <c r="E415" s="1">
        <v>6</v>
      </c>
    </row>
    <row r="416" spans="1:5" x14ac:dyDescent="0.2">
      <c r="A416" s="1">
        <v>1</v>
      </c>
      <c r="B416" s="1">
        <v>62</v>
      </c>
      <c r="C416" s="1">
        <v>1</v>
      </c>
      <c r="D416" s="1">
        <v>7</v>
      </c>
      <c r="E416" s="1">
        <v>10</v>
      </c>
    </row>
    <row r="417" spans="1:5" x14ac:dyDescent="0.2">
      <c r="A417" s="1">
        <v>1</v>
      </c>
      <c r="B417" s="1">
        <v>62</v>
      </c>
      <c r="C417" s="1">
        <v>0</v>
      </c>
      <c r="D417" s="1">
        <v>5</v>
      </c>
      <c r="E417" s="1">
        <v>10</v>
      </c>
    </row>
    <row r="418" spans="1:5" x14ac:dyDescent="0.2">
      <c r="A418" s="1">
        <v>0</v>
      </c>
      <c r="B418" s="1">
        <v>62</v>
      </c>
      <c r="C418" s="1">
        <v>1</v>
      </c>
      <c r="D418" s="1">
        <v>9</v>
      </c>
      <c r="E418" s="1">
        <v>10</v>
      </c>
    </row>
    <row r="419" spans="1:5" x14ac:dyDescent="0.2">
      <c r="A419" s="1">
        <v>1</v>
      </c>
      <c r="B419" s="1">
        <v>62</v>
      </c>
      <c r="C419" s="1">
        <v>0</v>
      </c>
      <c r="D419" s="1">
        <v>8</v>
      </c>
      <c r="E419" s="1">
        <v>10</v>
      </c>
    </row>
    <row r="420" spans="1:5" x14ac:dyDescent="0.2">
      <c r="A420" s="1">
        <v>1</v>
      </c>
      <c r="B420" s="1">
        <v>62</v>
      </c>
      <c r="C420" s="1">
        <v>1</v>
      </c>
      <c r="D420" s="1">
        <v>7</v>
      </c>
      <c r="E420" s="1">
        <v>8</v>
      </c>
    </row>
    <row r="421" spans="1:5" x14ac:dyDescent="0.2">
      <c r="A421" s="1">
        <v>0</v>
      </c>
      <c r="B421" s="1">
        <v>63</v>
      </c>
      <c r="C421" s="1">
        <v>1</v>
      </c>
      <c r="D421" s="1">
        <v>6</v>
      </c>
      <c r="E421" s="1">
        <v>8</v>
      </c>
    </row>
    <row r="422" spans="1:5" x14ac:dyDescent="0.2">
      <c r="A422" s="1">
        <v>1</v>
      </c>
      <c r="B422" s="1">
        <v>63</v>
      </c>
      <c r="C422" s="1">
        <v>1</v>
      </c>
      <c r="D422" s="1">
        <v>4</v>
      </c>
      <c r="E422" s="1">
        <v>10</v>
      </c>
    </row>
    <row r="423" spans="1:5" x14ac:dyDescent="0.2">
      <c r="A423" s="1">
        <v>1</v>
      </c>
      <c r="B423" s="1">
        <v>63</v>
      </c>
      <c r="C423" s="1">
        <v>0</v>
      </c>
      <c r="D423" s="1">
        <v>9</v>
      </c>
      <c r="E423" s="1">
        <v>10</v>
      </c>
    </row>
    <row r="424" spans="1:5" x14ac:dyDescent="0.2">
      <c r="A424" s="1">
        <v>1</v>
      </c>
      <c r="B424" s="1">
        <v>63</v>
      </c>
      <c r="C424" s="1">
        <v>1</v>
      </c>
      <c r="D424" s="1">
        <v>7</v>
      </c>
      <c r="E424" s="1">
        <v>10</v>
      </c>
    </row>
    <row r="425" spans="1:5" x14ac:dyDescent="0.2">
      <c r="A425" s="1">
        <v>1</v>
      </c>
      <c r="B425" s="1">
        <v>63</v>
      </c>
      <c r="C425" s="1">
        <v>1</v>
      </c>
      <c r="D425" s="1">
        <v>4</v>
      </c>
      <c r="E425" s="1">
        <v>10</v>
      </c>
    </row>
    <row r="426" spans="1:5" x14ac:dyDescent="0.2">
      <c r="A426" s="1">
        <v>0</v>
      </c>
      <c r="B426" s="1">
        <v>64</v>
      </c>
      <c r="C426" s="1">
        <v>1</v>
      </c>
      <c r="D426" s="1">
        <v>5</v>
      </c>
      <c r="E426" s="1">
        <v>7</v>
      </c>
    </row>
    <row r="427" spans="1:5" x14ac:dyDescent="0.2">
      <c r="A427" s="1">
        <v>0</v>
      </c>
      <c r="B427" s="1">
        <v>64</v>
      </c>
      <c r="C427" s="1">
        <v>1</v>
      </c>
      <c r="D427" s="1">
        <v>7</v>
      </c>
      <c r="E427" s="1">
        <v>10</v>
      </c>
    </row>
    <row r="428" spans="1:5" x14ac:dyDescent="0.2">
      <c r="A428" s="1">
        <v>1</v>
      </c>
      <c r="B428" s="1">
        <v>64</v>
      </c>
      <c r="C428" s="1">
        <v>0</v>
      </c>
      <c r="D428" s="1">
        <v>10</v>
      </c>
      <c r="E428" s="1">
        <v>10</v>
      </c>
    </row>
    <row r="429" spans="1:5" x14ac:dyDescent="0.2">
      <c r="A429" s="1">
        <v>1</v>
      </c>
      <c r="B429" s="1">
        <v>64</v>
      </c>
      <c r="C429" s="1">
        <v>1</v>
      </c>
      <c r="D429" s="1">
        <v>9</v>
      </c>
      <c r="E429" s="1">
        <v>6</v>
      </c>
    </row>
    <row r="430" spans="1:5" x14ac:dyDescent="0.2">
      <c r="A430" s="1">
        <v>1</v>
      </c>
      <c r="B430" s="1">
        <v>65</v>
      </c>
      <c r="C430" s="1">
        <v>1</v>
      </c>
      <c r="D430" s="1">
        <v>10</v>
      </c>
      <c r="E430" s="1">
        <v>8</v>
      </c>
    </row>
    <row r="431" spans="1:5" x14ac:dyDescent="0.2">
      <c r="A431" s="1">
        <v>1</v>
      </c>
      <c r="B431" s="1">
        <v>65</v>
      </c>
      <c r="C431" s="1">
        <v>1</v>
      </c>
      <c r="D431" s="1">
        <v>6</v>
      </c>
      <c r="E431" s="1">
        <v>6</v>
      </c>
    </row>
    <row r="432" spans="1:5" x14ac:dyDescent="0.2">
      <c r="A432" s="1">
        <v>1</v>
      </c>
      <c r="B432" s="1">
        <v>65</v>
      </c>
      <c r="C432" s="1">
        <v>1</v>
      </c>
      <c r="D432" s="1">
        <v>6</v>
      </c>
      <c r="E432" s="1">
        <v>10</v>
      </c>
    </row>
    <row r="433" spans="1:5" x14ac:dyDescent="0.2">
      <c r="A433" s="1">
        <v>1</v>
      </c>
      <c r="B433" s="1">
        <v>65</v>
      </c>
      <c r="C433" s="1">
        <v>1</v>
      </c>
      <c r="D433" s="1">
        <v>5</v>
      </c>
      <c r="E433" s="1">
        <v>9</v>
      </c>
    </row>
    <row r="434" spans="1:5" x14ac:dyDescent="0.2">
      <c r="A434" s="1">
        <v>0</v>
      </c>
      <c r="B434" s="1">
        <v>66</v>
      </c>
      <c r="C434" s="1">
        <v>1</v>
      </c>
      <c r="D434" s="1">
        <v>4</v>
      </c>
      <c r="E434" s="1">
        <v>9</v>
      </c>
    </row>
    <row r="435" spans="1:5" x14ac:dyDescent="0.2">
      <c r="A435" s="1">
        <v>1</v>
      </c>
      <c r="B435" s="1">
        <v>66</v>
      </c>
      <c r="C435" s="1">
        <v>1</v>
      </c>
      <c r="D435" s="1">
        <v>7</v>
      </c>
      <c r="E435" s="1">
        <v>9</v>
      </c>
    </row>
    <row r="436" spans="1:5" x14ac:dyDescent="0.2">
      <c r="A436" s="1">
        <v>1</v>
      </c>
      <c r="B436" s="1">
        <v>66</v>
      </c>
      <c r="C436" s="1">
        <v>0</v>
      </c>
      <c r="D436" s="1">
        <v>10</v>
      </c>
      <c r="E436" s="1">
        <v>4</v>
      </c>
    </row>
    <row r="437" spans="1:5" x14ac:dyDescent="0.2">
      <c r="A437" s="1">
        <v>0</v>
      </c>
      <c r="B437" s="1">
        <v>67</v>
      </c>
      <c r="C437" s="1">
        <v>0</v>
      </c>
      <c r="D437" s="1">
        <v>4</v>
      </c>
      <c r="E437" s="1">
        <v>10</v>
      </c>
    </row>
    <row r="438" spans="1:5" x14ac:dyDescent="0.2">
      <c r="A438" s="1">
        <v>1</v>
      </c>
      <c r="B438" s="1">
        <v>67</v>
      </c>
      <c r="C438" s="1">
        <v>1</v>
      </c>
      <c r="D438" s="1">
        <v>6</v>
      </c>
      <c r="E438" s="1">
        <v>5</v>
      </c>
    </row>
    <row r="439" spans="1:5" x14ac:dyDescent="0.2">
      <c r="A439" s="1">
        <v>0</v>
      </c>
      <c r="B439" s="1">
        <v>67</v>
      </c>
      <c r="C439" s="1">
        <v>1</v>
      </c>
      <c r="D439" s="1">
        <v>6</v>
      </c>
      <c r="E439" s="1">
        <v>10</v>
      </c>
    </row>
    <row r="440" spans="1:5" x14ac:dyDescent="0.2">
      <c r="A440" s="1">
        <v>1</v>
      </c>
      <c r="B440" s="1">
        <v>68</v>
      </c>
      <c r="C440" s="1">
        <v>1</v>
      </c>
      <c r="D440" s="1">
        <v>8</v>
      </c>
      <c r="E440" s="1">
        <v>6</v>
      </c>
    </row>
    <row r="441" spans="1:5" x14ac:dyDescent="0.2">
      <c r="A441" s="1">
        <v>1</v>
      </c>
      <c r="B441" s="1">
        <v>68</v>
      </c>
      <c r="C441" s="1">
        <v>1</v>
      </c>
      <c r="D441" s="1">
        <v>8</v>
      </c>
      <c r="E441" s="1">
        <v>10</v>
      </c>
    </row>
    <row r="442" spans="1:5" x14ac:dyDescent="0.2">
      <c r="A442" s="1">
        <v>1</v>
      </c>
      <c r="B442" s="1">
        <v>68</v>
      </c>
      <c r="C442" s="1">
        <v>1</v>
      </c>
      <c r="D442" s="1">
        <v>7</v>
      </c>
      <c r="E442" s="1">
        <v>10</v>
      </c>
    </row>
    <row r="443" spans="1:5" x14ac:dyDescent="0.2">
      <c r="A443" s="1">
        <v>0</v>
      </c>
      <c r="B443" s="1">
        <v>68</v>
      </c>
      <c r="C443" s="1">
        <v>1</v>
      </c>
      <c r="D443" s="1">
        <v>10</v>
      </c>
      <c r="E443" s="1">
        <v>9</v>
      </c>
    </row>
    <row r="444" spans="1:5" x14ac:dyDescent="0.2">
      <c r="A444" s="1">
        <v>1</v>
      </c>
      <c r="B444" s="1">
        <v>68</v>
      </c>
      <c r="C444" s="1">
        <v>1</v>
      </c>
      <c r="D444" s="1">
        <v>8</v>
      </c>
      <c r="E444" s="1">
        <v>5</v>
      </c>
    </row>
    <row r="445" spans="1:5" x14ac:dyDescent="0.2">
      <c r="A445" s="1">
        <v>1</v>
      </c>
      <c r="B445" s="1">
        <v>68</v>
      </c>
      <c r="C445" s="1">
        <v>1</v>
      </c>
      <c r="D445" s="1">
        <v>7</v>
      </c>
      <c r="E445" s="1">
        <v>10</v>
      </c>
    </row>
    <row r="446" spans="1:5" x14ac:dyDescent="0.2">
      <c r="A446" s="1">
        <v>0</v>
      </c>
      <c r="B446" s="1">
        <v>69</v>
      </c>
      <c r="C446" s="1">
        <v>1</v>
      </c>
      <c r="D446" s="1">
        <v>8</v>
      </c>
      <c r="E446" s="1">
        <v>6</v>
      </c>
    </row>
    <row r="447" spans="1:5" x14ac:dyDescent="0.2">
      <c r="A447" s="1">
        <v>1</v>
      </c>
      <c r="B447" s="1">
        <v>69</v>
      </c>
      <c r="C447" s="1">
        <v>1</v>
      </c>
      <c r="D447" s="1">
        <v>6</v>
      </c>
      <c r="E447" s="1">
        <v>9</v>
      </c>
    </row>
    <row r="448" spans="1:5" x14ac:dyDescent="0.2">
      <c r="A448" s="1">
        <v>1</v>
      </c>
      <c r="B448" s="1">
        <v>69</v>
      </c>
      <c r="C448" s="1">
        <v>1</v>
      </c>
      <c r="D448" s="1">
        <v>10</v>
      </c>
      <c r="E448" s="1">
        <v>7</v>
      </c>
    </row>
    <row r="449" spans="1:5" x14ac:dyDescent="0.2">
      <c r="A449" s="1">
        <v>1</v>
      </c>
      <c r="B449" s="1">
        <v>69</v>
      </c>
      <c r="C449" s="1">
        <v>1</v>
      </c>
      <c r="D449" s="1">
        <v>4</v>
      </c>
      <c r="E449" s="1">
        <v>10</v>
      </c>
    </row>
    <row r="450" spans="1:5" x14ac:dyDescent="0.2">
      <c r="A450" s="1">
        <v>1</v>
      </c>
      <c r="B450" s="1">
        <v>69</v>
      </c>
      <c r="C450" s="1">
        <v>1</v>
      </c>
      <c r="D450" s="1">
        <v>10</v>
      </c>
      <c r="E450" s="1">
        <v>8</v>
      </c>
    </row>
    <row r="451" spans="1:5" x14ac:dyDescent="0.2">
      <c r="A451" s="1">
        <v>1</v>
      </c>
      <c r="B451" s="1">
        <v>70</v>
      </c>
      <c r="C451" s="1">
        <v>1</v>
      </c>
      <c r="D451" s="1">
        <v>7</v>
      </c>
      <c r="E451" s="1">
        <v>7</v>
      </c>
    </row>
    <row r="452" spans="1:5" x14ac:dyDescent="0.2">
      <c r="A452" s="1">
        <v>1</v>
      </c>
      <c r="B452" s="1">
        <v>70</v>
      </c>
      <c r="C452" s="1">
        <v>1</v>
      </c>
      <c r="D452" s="1">
        <v>5</v>
      </c>
      <c r="E452" s="1">
        <v>10</v>
      </c>
    </row>
    <row r="453" spans="1:5" x14ac:dyDescent="0.2">
      <c r="A453" s="1">
        <v>1</v>
      </c>
      <c r="B453" s="1">
        <v>70</v>
      </c>
      <c r="C453" s="1">
        <v>1</v>
      </c>
      <c r="D453" s="1">
        <v>8</v>
      </c>
      <c r="E453" s="1">
        <v>8</v>
      </c>
    </row>
    <row r="454" spans="1:5" x14ac:dyDescent="0.2">
      <c r="A454" s="1">
        <v>1</v>
      </c>
      <c r="B454" s="1">
        <v>71</v>
      </c>
      <c r="C454" s="1">
        <v>1</v>
      </c>
      <c r="D454" s="1">
        <v>3</v>
      </c>
      <c r="E454" s="1">
        <v>10</v>
      </c>
    </row>
    <row r="455" spans="1:5" x14ac:dyDescent="0.2">
      <c r="A455" s="1">
        <v>1</v>
      </c>
      <c r="B455" s="1">
        <v>71</v>
      </c>
      <c r="C455" s="1">
        <v>1</v>
      </c>
      <c r="D455" s="1">
        <v>10</v>
      </c>
      <c r="E455" s="1">
        <v>7</v>
      </c>
    </row>
    <row r="456" spans="1:5" x14ac:dyDescent="0.2">
      <c r="A456" s="1">
        <v>1</v>
      </c>
      <c r="B456" s="1">
        <v>72</v>
      </c>
      <c r="C456" s="1">
        <v>1</v>
      </c>
      <c r="D456" s="1">
        <v>10</v>
      </c>
      <c r="E456" s="1">
        <v>10</v>
      </c>
    </row>
    <row r="457" spans="1:5" x14ac:dyDescent="0.2">
      <c r="A457" s="1">
        <v>1</v>
      </c>
      <c r="B457" s="1">
        <v>72</v>
      </c>
      <c r="C457" s="1">
        <v>1</v>
      </c>
      <c r="D457" s="1">
        <v>10</v>
      </c>
      <c r="E457" s="1">
        <v>10</v>
      </c>
    </row>
    <row r="458" spans="1:5" x14ac:dyDescent="0.2">
      <c r="A458" s="1">
        <v>1</v>
      </c>
      <c r="B458" s="1">
        <v>72</v>
      </c>
      <c r="C458" s="1">
        <v>1</v>
      </c>
      <c r="D458" s="1">
        <v>8</v>
      </c>
      <c r="E458" s="1">
        <v>6</v>
      </c>
    </row>
    <row r="459" spans="1:5" x14ac:dyDescent="0.2">
      <c r="A459" s="1">
        <v>0</v>
      </c>
      <c r="B459" s="1">
        <v>73</v>
      </c>
      <c r="C459" s="1">
        <v>1</v>
      </c>
      <c r="D459" s="1">
        <v>6</v>
      </c>
      <c r="E459" s="1">
        <v>5</v>
      </c>
    </row>
    <row r="460" spans="1:5" x14ac:dyDescent="0.2">
      <c r="A460" s="1">
        <v>0</v>
      </c>
      <c r="B460" s="1">
        <v>73</v>
      </c>
      <c r="C460" s="1">
        <v>1</v>
      </c>
      <c r="D460" s="1">
        <v>4</v>
      </c>
      <c r="E460" s="1">
        <v>8</v>
      </c>
    </row>
    <row r="461" spans="1:5" x14ac:dyDescent="0.2">
      <c r="A461" s="1">
        <v>1</v>
      </c>
      <c r="B461" s="1">
        <v>73</v>
      </c>
      <c r="C461" s="1">
        <v>1</v>
      </c>
      <c r="D461" s="1">
        <v>6</v>
      </c>
      <c r="E461" s="1">
        <v>8</v>
      </c>
    </row>
    <row r="462" spans="1:5" x14ac:dyDescent="0.2">
      <c r="A462" s="1">
        <v>1</v>
      </c>
      <c r="B462" s="1">
        <v>73</v>
      </c>
      <c r="C462" s="1">
        <v>0</v>
      </c>
      <c r="D462" s="1">
        <v>7</v>
      </c>
      <c r="E462" s="1">
        <v>8</v>
      </c>
    </row>
    <row r="463" spans="1:5" x14ac:dyDescent="0.2">
      <c r="A463" s="1">
        <v>1</v>
      </c>
      <c r="B463" s="1">
        <v>74</v>
      </c>
      <c r="C463" s="1">
        <v>1</v>
      </c>
      <c r="D463" s="1">
        <v>10</v>
      </c>
      <c r="E463" s="1">
        <v>10</v>
      </c>
    </row>
    <row r="464" spans="1:5" x14ac:dyDescent="0.2">
      <c r="A464" s="1">
        <v>0</v>
      </c>
      <c r="B464" s="1">
        <v>74</v>
      </c>
      <c r="C464" s="1">
        <v>1</v>
      </c>
      <c r="D464" s="1">
        <v>10</v>
      </c>
      <c r="E464" s="1">
        <v>8</v>
      </c>
    </row>
    <row r="465" spans="1:5" x14ac:dyDescent="0.2">
      <c r="A465" s="1">
        <v>1</v>
      </c>
      <c r="B465" s="1">
        <v>74</v>
      </c>
      <c r="C465" s="1">
        <v>0</v>
      </c>
      <c r="D465" s="1">
        <v>5</v>
      </c>
      <c r="E465" s="1">
        <v>10</v>
      </c>
    </row>
    <row r="466" spans="1:5" x14ac:dyDescent="0.2">
      <c r="A466" s="1">
        <v>1</v>
      </c>
      <c r="B466" s="1">
        <v>74</v>
      </c>
      <c r="C466" s="1">
        <v>1</v>
      </c>
      <c r="D466" s="1">
        <v>7</v>
      </c>
      <c r="E466" s="1">
        <v>8</v>
      </c>
    </row>
    <row r="467" spans="1:5" x14ac:dyDescent="0.2">
      <c r="A467" s="1">
        <v>0</v>
      </c>
      <c r="B467" s="1">
        <v>75</v>
      </c>
      <c r="C467" s="1">
        <v>0</v>
      </c>
      <c r="D467" s="1">
        <v>6</v>
      </c>
      <c r="E467" s="1">
        <v>7</v>
      </c>
    </row>
    <row r="468" spans="1:5" x14ac:dyDescent="0.2">
      <c r="A468" s="1">
        <v>0</v>
      </c>
      <c r="B468" s="1">
        <v>75</v>
      </c>
      <c r="C468" s="1">
        <v>0</v>
      </c>
      <c r="D468" s="1">
        <v>7</v>
      </c>
      <c r="E468" s="1">
        <v>6</v>
      </c>
    </row>
    <row r="469" spans="1:5" x14ac:dyDescent="0.2">
      <c r="A469" s="1">
        <v>0</v>
      </c>
      <c r="B469" s="1">
        <v>75</v>
      </c>
      <c r="C469" s="1">
        <v>1</v>
      </c>
      <c r="D469" s="1">
        <v>4</v>
      </c>
      <c r="E469" s="1">
        <v>10</v>
      </c>
    </row>
    <row r="470" spans="1:5" x14ac:dyDescent="0.2">
      <c r="A470" s="1">
        <v>1</v>
      </c>
      <c r="B470" s="1">
        <v>75</v>
      </c>
      <c r="C470" s="1">
        <v>1</v>
      </c>
      <c r="D470" s="1">
        <v>6</v>
      </c>
      <c r="E470" s="1">
        <v>7</v>
      </c>
    </row>
    <row r="471" spans="1:5" x14ac:dyDescent="0.2">
      <c r="A471" s="1">
        <v>0</v>
      </c>
      <c r="B471" s="1">
        <v>75</v>
      </c>
      <c r="C471" s="1">
        <v>0</v>
      </c>
      <c r="D471" s="1">
        <v>9</v>
      </c>
      <c r="E471" s="1">
        <v>9</v>
      </c>
    </row>
    <row r="472" spans="1:5" x14ac:dyDescent="0.2">
      <c r="A472" s="1">
        <v>1</v>
      </c>
      <c r="B472" s="1">
        <v>75</v>
      </c>
      <c r="C472" s="1">
        <v>1</v>
      </c>
      <c r="D472" s="1">
        <v>10</v>
      </c>
      <c r="E472" s="1">
        <v>10</v>
      </c>
    </row>
    <row r="473" spans="1:5" x14ac:dyDescent="0.2">
      <c r="A473" s="1">
        <v>1</v>
      </c>
      <c r="B473" s="1">
        <v>75</v>
      </c>
      <c r="C473" s="1">
        <v>1</v>
      </c>
      <c r="D473" s="1">
        <v>6</v>
      </c>
      <c r="E473" s="1">
        <v>6</v>
      </c>
    </row>
    <row r="474" spans="1:5" x14ac:dyDescent="0.2">
      <c r="A474" s="1">
        <v>1</v>
      </c>
      <c r="B474" s="1">
        <v>76</v>
      </c>
      <c r="C474" s="1">
        <v>0</v>
      </c>
      <c r="D474" s="1">
        <v>6</v>
      </c>
      <c r="E474" s="1">
        <v>10</v>
      </c>
    </row>
    <row r="475" spans="1:5" x14ac:dyDescent="0.2">
      <c r="A475" s="1">
        <v>1</v>
      </c>
      <c r="B475" s="1">
        <v>76</v>
      </c>
      <c r="C475" s="1">
        <v>1</v>
      </c>
      <c r="D475" s="1">
        <v>8</v>
      </c>
      <c r="E475" s="1">
        <v>7</v>
      </c>
    </row>
    <row r="476" spans="1:5" x14ac:dyDescent="0.2">
      <c r="A476" s="1">
        <v>1</v>
      </c>
      <c r="B476" s="1">
        <v>76</v>
      </c>
      <c r="C476" s="1">
        <v>1</v>
      </c>
      <c r="D476" s="1">
        <v>10</v>
      </c>
      <c r="E476" s="1">
        <v>10</v>
      </c>
    </row>
    <row r="477" spans="1:5" x14ac:dyDescent="0.2">
      <c r="A477" s="1">
        <v>1</v>
      </c>
      <c r="B477" s="1">
        <v>76</v>
      </c>
      <c r="C477" s="1">
        <v>1</v>
      </c>
      <c r="D477" s="1">
        <v>8</v>
      </c>
      <c r="E477" s="1">
        <v>10</v>
      </c>
    </row>
    <row r="478" spans="1:5" x14ac:dyDescent="0.2">
      <c r="A478" s="1">
        <v>1</v>
      </c>
      <c r="B478" s="1">
        <v>77</v>
      </c>
      <c r="C478" s="1">
        <v>1</v>
      </c>
      <c r="D478" s="1">
        <v>6</v>
      </c>
      <c r="E478" s="1">
        <v>5</v>
      </c>
    </row>
    <row r="479" spans="1:5" x14ac:dyDescent="0.2">
      <c r="A479" s="1">
        <v>1</v>
      </c>
      <c r="B479" s="1">
        <v>78</v>
      </c>
      <c r="C479" s="1">
        <v>0</v>
      </c>
      <c r="D479" s="1">
        <v>6</v>
      </c>
      <c r="E479" s="1">
        <v>10</v>
      </c>
    </row>
    <row r="480" spans="1:5" x14ac:dyDescent="0.2">
      <c r="A480" s="1">
        <v>1</v>
      </c>
      <c r="B480" s="1">
        <v>78</v>
      </c>
      <c r="C480" s="1">
        <v>0</v>
      </c>
      <c r="D480" s="1">
        <v>3</v>
      </c>
      <c r="E480" s="1">
        <v>5</v>
      </c>
    </row>
    <row r="481" spans="1:5" x14ac:dyDescent="0.2">
      <c r="A481" s="1">
        <v>1</v>
      </c>
      <c r="B481" s="1">
        <v>78</v>
      </c>
      <c r="C481" s="1">
        <v>1</v>
      </c>
      <c r="D481" s="1">
        <v>10</v>
      </c>
      <c r="E481" s="1">
        <v>8</v>
      </c>
    </row>
    <row r="482" spans="1:5" x14ac:dyDescent="0.2">
      <c r="A482" s="1">
        <v>1</v>
      </c>
      <c r="B482" s="1">
        <v>78</v>
      </c>
      <c r="C482" s="1">
        <v>1</v>
      </c>
      <c r="D482" s="1">
        <v>4</v>
      </c>
      <c r="E482" s="1">
        <v>6</v>
      </c>
    </row>
    <row r="483" spans="1:5" x14ac:dyDescent="0.2">
      <c r="A483" s="1">
        <v>1</v>
      </c>
      <c r="B483" s="1">
        <v>78</v>
      </c>
      <c r="C483" s="1">
        <v>0</v>
      </c>
      <c r="D483" s="1">
        <v>9</v>
      </c>
      <c r="E483" s="1">
        <v>10</v>
      </c>
    </row>
    <row r="484" spans="1:5" x14ac:dyDescent="0.2">
      <c r="A484" s="1">
        <v>1</v>
      </c>
      <c r="B484" s="1">
        <v>78</v>
      </c>
      <c r="C484" s="1">
        <v>1</v>
      </c>
      <c r="D484" s="1">
        <v>10</v>
      </c>
      <c r="E484" s="1">
        <v>7</v>
      </c>
    </row>
    <row r="485" spans="1:5" x14ac:dyDescent="0.2">
      <c r="A485" s="1">
        <v>1</v>
      </c>
      <c r="B485" s="1">
        <v>79</v>
      </c>
      <c r="C485" s="1">
        <v>1</v>
      </c>
      <c r="D485" s="1">
        <v>4</v>
      </c>
      <c r="E485" s="1">
        <v>10</v>
      </c>
    </row>
    <row r="486" spans="1:5" x14ac:dyDescent="0.2">
      <c r="A486" s="1">
        <v>1</v>
      </c>
      <c r="B486" s="1">
        <v>79</v>
      </c>
      <c r="C486" s="1">
        <v>1</v>
      </c>
      <c r="D486" s="1">
        <v>10</v>
      </c>
      <c r="E486" s="1">
        <v>10</v>
      </c>
    </row>
    <row r="487" spans="1:5" x14ac:dyDescent="0.2">
      <c r="A487" s="1">
        <v>1</v>
      </c>
      <c r="B487" s="1">
        <v>79</v>
      </c>
      <c r="C487" s="1">
        <v>0</v>
      </c>
      <c r="D487" s="1">
        <v>10</v>
      </c>
      <c r="E487" s="1">
        <v>8</v>
      </c>
    </row>
    <row r="488" spans="1:5" x14ac:dyDescent="0.2">
      <c r="A488" s="1">
        <v>1</v>
      </c>
      <c r="B488" s="1">
        <v>79</v>
      </c>
      <c r="C488" s="1">
        <v>1</v>
      </c>
      <c r="D488" s="1">
        <v>2</v>
      </c>
      <c r="E488" s="1">
        <v>7</v>
      </c>
    </row>
    <row r="489" spans="1:5" x14ac:dyDescent="0.2">
      <c r="A489" s="1">
        <v>1</v>
      </c>
      <c r="B489" s="1">
        <v>79</v>
      </c>
      <c r="C489" s="1">
        <v>1</v>
      </c>
      <c r="D489" s="1">
        <v>6</v>
      </c>
      <c r="E489" s="1">
        <v>7</v>
      </c>
    </row>
    <row r="490" spans="1:5" x14ac:dyDescent="0.2">
      <c r="A490" s="1">
        <v>0</v>
      </c>
      <c r="B490" s="1">
        <v>79</v>
      </c>
      <c r="C490" s="1">
        <v>1</v>
      </c>
      <c r="D490" s="1">
        <v>6</v>
      </c>
      <c r="E490" s="1">
        <v>5</v>
      </c>
    </row>
    <row r="491" spans="1:5" x14ac:dyDescent="0.2">
      <c r="A491" s="1">
        <v>1</v>
      </c>
      <c r="B491" s="1">
        <v>79</v>
      </c>
      <c r="C491" s="1">
        <v>0</v>
      </c>
      <c r="D491" s="1">
        <v>9</v>
      </c>
      <c r="E491" s="1">
        <v>10</v>
      </c>
    </row>
    <row r="492" spans="1:5" x14ac:dyDescent="0.2">
      <c r="A492" s="1">
        <v>1</v>
      </c>
      <c r="B492" s="1">
        <v>79</v>
      </c>
      <c r="C492" s="1">
        <v>1</v>
      </c>
      <c r="D492" s="1">
        <v>7</v>
      </c>
      <c r="E492" s="1">
        <v>8</v>
      </c>
    </row>
    <row r="493" spans="1:5" x14ac:dyDescent="0.2">
      <c r="A493" s="1">
        <v>0</v>
      </c>
      <c r="B493" s="1">
        <v>80</v>
      </c>
      <c r="C493" s="1">
        <v>0</v>
      </c>
      <c r="D493" s="1">
        <v>7</v>
      </c>
      <c r="E493" s="1">
        <v>9</v>
      </c>
    </row>
    <row r="494" spans="1:5" x14ac:dyDescent="0.2">
      <c r="A494" s="1">
        <v>0</v>
      </c>
      <c r="B494" s="1">
        <v>80</v>
      </c>
      <c r="C494" s="1">
        <v>0</v>
      </c>
      <c r="D494" s="1">
        <v>6</v>
      </c>
      <c r="E494" s="1">
        <v>9</v>
      </c>
    </row>
    <row r="495" spans="1:5" x14ac:dyDescent="0.2">
      <c r="A495" s="1">
        <v>1</v>
      </c>
      <c r="B495" s="1">
        <v>80</v>
      </c>
      <c r="C495" s="1">
        <v>1</v>
      </c>
      <c r="D495" s="1">
        <v>5</v>
      </c>
      <c r="E495" s="1">
        <v>4</v>
      </c>
    </row>
    <row r="496" spans="1:5" x14ac:dyDescent="0.2">
      <c r="A496" s="1">
        <v>1</v>
      </c>
      <c r="B496" s="1">
        <v>80</v>
      </c>
      <c r="C496" s="1">
        <v>1</v>
      </c>
      <c r="D496" s="1">
        <v>8</v>
      </c>
      <c r="E496" s="1">
        <v>10</v>
      </c>
    </row>
    <row r="497" spans="1:5" x14ac:dyDescent="0.2">
      <c r="A497" s="1">
        <v>1</v>
      </c>
      <c r="B497" s="1">
        <v>80</v>
      </c>
      <c r="C497" s="1">
        <v>0</v>
      </c>
      <c r="D497" s="1">
        <v>7</v>
      </c>
      <c r="E497" s="1">
        <v>10</v>
      </c>
    </row>
    <row r="498" spans="1:5" x14ac:dyDescent="0.2">
      <c r="A498" s="1">
        <v>0</v>
      </c>
      <c r="B498" s="1">
        <v>80</v>
      </c>
      <c r="C498" s="1">
        <v>1</v>
      </c>
      <c r="D498" s="1">
        <v>8</v>
      </c>
      <c r="E498" s="1">
        <v>10</v>
      </c>
    </row>
    <row r="499" spans="1:5" x14ac:dyDescent="0.2">
      <c r="A499" s="1">
        <v>1</v>
      </c>
      <c r="B499" s="1">
        <v>80</v>
      </c>
      <c r="C499" s="1">
        <v>1</v>
      </c>
      <c r="D499" s="1">
        <v>8</v>
      </c>
      <c r="E499" s="1">
        <v>10</v>
      </c>
    </row>
    <row r="500" spans="1:5" x14ac:dyDescent="0.2">
      <c r="A500" s="1">
        <v>1</v>
      </c>
      <c r="B500" s="1">
        <v>80</v>
      </c>
      <c r="C500" s="1">
        <v>1</v>
      </c>
      <c r="D500" s="1">
        <v>7</v>
      </c>
      <c r="E500" s="1">
        <v>7</v>
      </c>
    </row>
    <row r="501" spans="1:5" x14ac:dyDescent="0.2">
      <c r="A501" s="1">
        <v>0</v>
      </c>
      <c r="B501" s="1">
        <v>80</v>
      </c>
      <c r="C501" s="1">
        <v>1</v>
      </c>
      <c r="D501" s="1">
        <v>9</v>
      </c>
      <c r="E501" s="1">
        <v>10</v>
      </c>
    </row>
  </sheetData>
  <sortState xmlns:xlrd2="http://schemas.microsoft.com/office/spreadsheetml/2017/richdata2" ref="A2:E501">
    <sortCondition ref="B2:B501"/>
  </sortState>
  <mergeCells count="18">
    <mergeCell ref="BN8:BP8"/>
    <mergeCell ref="BN38:BO39"/>
    <mergeCell ref="BN40:BO48"/>
    <mergeCell ref="BN20:BO21"/>
    <mergeCell ref="BN22:BO27"/>
    <mergeCell ref="M51:N52"/>
    <mergeCell ref="M21:N29"/>
    <mergeCell ref="BH2:BM3"/>
    <mergeCell ref="BH38:BM39"/>
    <mergeCell ref="BH50:BI51"/>
    <mergeCell ref="BH52:BI59"/>
    <mergeCell ref="M8:O8"/>
    <mergeCell ref="M53:N62"/>
    <mergeCell ref="G2:L3"/>
    <mergeCell ref="G19:L20"/>
    <mergeCell ref="M19:N20"/>
    <mergeCell ref="V1:AH1"/>
    <mergeCell ref="AJ1:AU1"/>
  </mergeCells>
  <conditionalFormatting sqref="I30:I3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{861E74B0-4020-B540-8D91-652FB681616E}</x14:id>
        </ext>
      </extLst>
    </cfRule>
  </conditionalFormatting>
  <conditionalFormatting sqref="BS32:BS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{C9ACABDF-7C55-F142-88F8-27C38A3ABADB}</x14:id>
        </ext>
      </extLst>
    </cfRule>
  </conditionalFormatting>
  <conditionalFormatting sqref="CA32:CA4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{B5179CD1-D540-634A-845A-30231601AC26}</x14:id>
        </ext>
      </extLst>
    </cfRule>
  </conditionalFormatting>
  <conditionalFormatting sqref="BS49:BS5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{567D1015-72F2-1E42-B395-497939540051}</x14:id>
        </ext>
      </extLst>
    </cfRule>
  </conditionalFormatting>
  <conditionalFormatting sqref="CA49:CA5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{6FAB3C27-62A9-8C44-91A1-C9BE6F040922}</x14:id>
        </ext>
      </extLst>
    </cfRule>
  </conditionalFormatting>
  <pageMargins left="0.75" right="0.75" top="1" bottom="1" header="0.5" footer="0.5"/>
  <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1E74B0-4020-B540-8D91-652FB68161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I30:I32</xm:sqref>
        </x14:conditionalFormatting>
        <x14:conditionalFormatting xmlns:xm="http://schemas.microsoft.com/office/excel/2006/main">
          <x14:cfRule type="dataBar" id="{C9ACABDF-7C55-F142-88F8-27C38A3ABAD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BS32:BS41</xm:sqref>
        </x14:conditionalFormatting>
        <x14:conditionalFormatting xmlns:xm="http://schemas.microsoft.com/office/excel/2006/main">
          <x14:cfRule type="dataBar" id="{B5179CD1-D540-634A-845A-30231601AC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CA32:CA41</xm:sqref>
        </x14:conditionalFormatting>
        <x14:conditionalFormatting xmlns:xm="http://schemas.microsoft.com/office/excel/2006/main">
          <x14:cfRule type="dataBar" id="{567D1015-72F2-1E42-B395-4979395400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BS49:BS58</xm:sqref>
        </x14:conditionalFormatting>
        <x14:conditionalFormatting xmlns:xm="http://schemas.microsoft.com/office/excel/2006/main">
          <x14:cfRule type="dataBar" id="{6FAB3C27-62A9-8C44-91A1-C9BE6F0409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CA49:CA58</xm:sqref>
        </x14:conditionalFormatting>
      </x14:conditionalFormattings>
    </ext>
  </extLs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551"/>
  <sheetViews>
    <sheetView topLeftCell="T15" zoomScale="65" workbookViewId="0">
      <selection activeCell="AF41" sqref="AF41"/>
    </sheetView>
  </sheetViews>
  <sheetFormatPr baseColWidth="10" defaultRowHeight="16" x14ac:dyDescent="0.2"/>
  <cols>
    <col min="3" max="3" width="17" bestFit="1" customWidth="1"/>
    <col min="4" max="4" width="18.33203125" bestFit="1" customWidth="1"/>
    <col min="6" max="6" width="22.83203125" bestFit="1" customWidth="1"/>
    <col min="9" max="9" width="12.83203125" bestFit="1" customWidth="1"/>
    <col min="10" max="10" width="13" bestFit="1" customWidth="1"/>
    <col min="11" max="13" width="13" customWidth="1"/>
    <col min="17" max="17" width="18.1640625" bestFit="1" customWidth="1"/>
    <col min="18" max="18" width="19.1640625" bestFit="1" customWidth="1"/>
    <col min="19" max="20" width="10.83203125" customWidth="1"/>
    <col min="22" max="22" width="32" bestFit="1" customWidth="1"/>
    <col min="23" max="23" width="22.1640625" bestFit="1" customWidth="1"/>
    <col min="24" max="24" width="23.83203125" bestFit="1" customWidth="1"/>
    <col min="25" max="25" width="17" bestFit="1" customWidth="1"/>
    <col min="26" max="26" width="23.83203125" bestFit="1" customWidth="1"/>
    <col min="27" max="27" width="13.33203125" bestFit="1" customWidth="1"/>
    <col min="28" max="28" width="12.1640625" bestFit="1" customWidth="1"/>
    <col min="29" max="29" width="8.1640625" customWidth="1"/>
    <col min="30" max="30" width="7.5" bestFit="1" customWidth="1"/>
    <col min="31" max="31" width="12.1640625" bestFit="1" customWidth="1"/>
    <col min="34" max="34" width="33.5" bestFit="1" customWidth="1"/>
    <col min="35" max="35" width="18.33203125" bestFit="1" customWidth="1"/>
    <col min="36" max="36" width="2.5" bestFit="1" customWidth="1"/>
    <col min="37" max="37" width="3.5" bestFit="1" customWidth="1"/>
    <col min="38" max="38" width="2.5" bestFit="1" customWidth="1"/>
    <col min="39" max="42" width="3.5" bestFit="1" customWidth="1"/>
    <col min="43" max="43" width="7.5" bestFit="1" customWidth="1"/>
    <col min="44" max="44" width="12.1640625" bestFit="1" customWidth="1"/>
    <col min="45" max="45" width="32.6640625" bestFit="1" customWidth="1"/>
    <col min="46" max="46" width="29.1640625" bestFit="1" customWidth="1"/>
    <col min="47" max="47" width="32.6640625" bestFit="1" customWidth="1"/>
    <col min="48" max="48" width="29.1640625" bestFit="1" customWidth="1"/>
    <col min="49" max="49" width="32.6640625" bestFit="1" customWidth="1"/>
    <col min="50" max="50" width="29.1640625" bestFit="1" customWidth="1"/>
    <col min="51" max="51" width="32.6640625" bestFit="1" customWidth="1"/>
    <col min="52" max="52" width="29.1640625" bestFit="1" customWidth="1"/>
    <col min="53" max="53" width="37.1640625" bestFit="1" customWidth="1"/>
    <col min="54" max="54" width="33.6640625" bestFit="1" customWidth="1"/>
  </cols>
  <sheetData>
    <row r="1" spans="1:44" ht="22" thickBot="1" x14ac:dyDescent="0.3">
      <c r="A1" s="13" t="s">
        <v>0</v>
      </c>
      <c r="B1" s="13" t="s">
        <v>1</v>
      </c>
      <c r="C1" s="13" t="s">
        <v>3</v>
      </c>
      <c r="D1" s="13" t="s">
        <v>4</v>
      </c>
      <c r="O1" s="13" t="s">
        <v>0</v>
      </c>
      <c r="P1" s="13" t="s">
        <v>1</v>
      </c>
      <c r="Q1" s="13" t="s">
        <v>3</v>
      </c>
      <c r="R1" s="13" t="s">
        <v>4</v>
      </c>
      <c r="T1" s="13" t="s">
        <v>98</v>
      </c>
    </row>
    <row r="2" spans="1:44" ht="16" customHeight="1" x14ac:dyDescent="0.2">
      <c r="A2" s="1">
        <v>1</v>
      </c>
      <c r="B2" s="1">
        <v>15</v>
      </c>
      <c r="C2" s="1">
        <v>10</v>
      </c>
      <c r="D2" s="1">
        <v>9</v>
      </c>
      <c r="F2" s="84" t="s">
        <v>71</v>
      </c>
      <c r="G2" s="54"/>
      <c r="H2" s="54"/>
      <c r="I2" s="54"/>
      <c r="J2" s="54"/>
      <c r="K2" s="30"/>
      <c r="O2" s="1">
        <v>1</v>
      </c>
      <c r="P2" s="1">
        <v>35</v>
      </c>
      <c r="Q2" s="1">
        <v>10</v>
      </c>
      <c r="R2" s="1">
        <v>8</v>
      </c>
      <c r="T2">
        <f>Q2-R2</f>
        <v>2</v>
      </c>
      <c r="V2" s="8" t="s">
        <v>69</v>
      </c>
      <c r="W2" s="8" t="s">
        <v>3</v>
      </c>
      <c r="AH2" s="8" t="s">
        <v>70</v>
      </c>
      <c r="AI2" s="8" t="s">
        <v>4</v>
      </c>
    </row>
    <row r="3" spans="1:44" ht="17" customHeight="1" thickBot="1" x14ac:dyDescent="0.25">
      <c r="A3" s="1">
        <v>1</v>
      </c>
      <c r="B3" s="1">
        <v>15</v>
      </c>
      <c r="C3" s="1">
        <v>9</v>
      </c>
      <c r="D3" s="1">
        <v>10</v>
      </c>
      <c r="F3" s="56"/>
      <c r="G3" s="57"/>
      <c r="H3" s="57"/>
      <c r="I3" s="57"/>
      <c r="J3" s="57"/>
      <c r="K3" s="30"/>
      <c r="O3" s="1">
        <v>1</v>
      </c>
      <c r="P3" s="1">
        <v>35</v>
      </c>
      <c r="Q3" s="1">
        <v>7</v>
      </c>
      <c r="R3" s="1">
        <v>10</v>
      </c>
      <c r="T3">
        <f t="shared" ref="T3:T66" si="0">Q3-R3</f>
        <v>-3</v>
      </c>
      <c r="V3" s="8" t="s">
        <v>1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 t="s">
        <v>67</v>
      </c>
      <c r="AE3" t="s">
        <v>68</v>
      </c>
      <c r="AH3" s="8" t="s">
        <v>1</v>
      </c>
      <c r="AI3">
        <v>2</v>
      </c>
      <c r="AJ3">
        <v>4</v>
      </c>
      <c r="AK3">
        <v>5</v>
      </c>
      <c r="AL3">
        <v>6</v>
      </c>
      <c r="AM3">
        <v>7</v>
      </c>
      <c r="AN3">
        <v>8</v>
      </c>
      <c r="AO3">
        <v>9</v>
      </c>
      <c r="AP3">
        <v>10</v>
      </c>
      <c r="AQ3" t="s">
        <v>67</v>
      </c>
      <c r="AR3" t="s">
        <v>68</v>
      </c>
    </row>
    <row r="4" spans="1:44" x14ac:dyDescent="0.2">
      <c r="A4" s="1">
        <v>1</v>
      </c>
      <c r="B4" s="1">
        <v>15</v>
      </c>
      <c r="C4" s="1">
        <v>10</v>
      </c>
      <c r="D4" s="1">
        <v>10</v>
      </c>
      <c r="G4" s="4" t="s">
        <v>0</v>
      </c>
      <c r="H4" s="4" t="s">
        <v>1</v>
      </c>
      <c r="I4" s="4" t="s">
        <v>3</v>
      </c>
      <c r="J4" s="4" t="s">
        <v>4</v>
      </c>
      <c r="O4" s="1">
        <v>1</v>
      </c>
      <c r="P4" s="1">
        <v>35</v>
      </c>
      <c r="Q4" s="1">
        <v>9</v>
      </c>
      <c r="R4" s="1">
        <v>8</v>
      </c>
      <c r="T4">
        <f t="shared" si="0"/>
        <v>1</v>
      </c>
      <c r="V4" s="11">
        <v>35</v>
      </c>
      <c r="W4" s="1"/>
      <c r="X4" s="1"/>
      <c r="Y4" s="1"/>
      <c r="Z4" s="1">
        <v>2</v>
      </c>
      <c r="AA4" s="1">
        <v>1</v>
      </c>
      <c r="AB4" s="1">
        <v>2</v>
      </c>
      <c r="AC4" s="1">
        <v>8</v>
      </c>
      <c r="AD4" s="1"/>
      <c r="AE4" s="1">
        <v>13</v>
      </c>
      <c r="AH4" s="11">
        <v>35</v>
      </c>
      <c r="AI4" s="1"/>
      <c r="AJ4" s="1"/>
      <c r="AK4" s="1">
        <v>1</v>
      </c>
      <c r="AL4" s="1"/>
      <c r="AM4" s="1"/>
      <c r="AN4" s="1">
        <v>6</v>
      </c>
      <c r="AO4" s="1"/>
      <c r="AP4" s="1">
        <v>6</v>
      </c>
      <c r="AQ4" s="1"/>
      <c r="AR4" s="1">
        <v>13</v>
      </c>
    </row>
    <row r="5" spans="1:44" x14ac:dyDescent="0.2">
      <c r="A5" s="1">
        <v>1</v>
      </c>
      <c r="B5" s="1">
        <v>15</v>
      </c>
      <c r="C5" s="1">
        <v>9</v>
      </c>
      <c r="D5" s="1">
        <v>8</v>
      </c>
      <c r="F5" s="1" t="s">
        <v>14</v>
      </c>
      <c r="G5" s="1">
        <v>0.68909090909090909</v>
      </c>
      <c r="H5" s="1">
        <v>41.14</v>
      </c>
      <c r="I5" s="1">
        <v>9.1</v>
      </c>
      <c r="J5" s="1">
        <v>8.6999999999999993</v>
      </c>
      <c r="O5" s="1">
        <v>1</v>
      </c>
      <c r="P5" s="1">
        <v>35</v>
      </c>
      <c r="Q5" s="1">
        <v>10</v>
      </c>
      <c r="R5" s="1">
        <v>5</v>
      </c>
      <c r="T5">
        <f t="shared" si="0"/>
        <v>5</v>
      </c>
      <c r="V5" s="11">
        <v>36</v>
      </c>
      <c r="W5" s="1"/>
      <c r="X5" s="1"/>
      <c r="Y5" s="1"/>
      <c r="Z5" s="1"/>
      <c r="AA5" s="1"/>
      <c r="AB5" s="1">
        <v>2</v>
      </c>
      <c r="AC5" s="1">
        <v>4</v>
      </c>
      <c r="AD5" s="1"/>
      <c r="AE5" s="1">
        <v>6</v>
      </c>
      <c r="AH5" s="11">
        <v>36</v>
      </c>
      <c r="AI5" s="1"/>
      <c r="AJ5" s="1"/>
      <c r="AK5" s="1"/>
      <c r="AL5" s="1"/>
      <c r="AM5" s="1">
        <v>1</v>
      </c>
      <c r="AN5" s="1">
        <v>1</v>
      </c>
      <c r="AO5" s="1"/>
      <c r="AP5" s="1">
        <v>4</v>
      </c>
      <c r="AQ5" s="1"/>
      <c r="AR5" s="1">
        <v>6</v>
      </c>
    </row>
    <row r="6" spans="1:44" x14ac:dyDescent="0.2">
      <c r="A6" s="1">
        <v>1</v>
      </c>
      <c r="B6" s="1">
        <v>15</v>
      </c>
      <c r="C6" s="1">
        <v>7</v>
      </c>
      <c r="D6" s="1">
        <v>9</v>
      </c>
      <c r="F6" s="1" t="s">
        <v>15</v>
      </c>
      <c r="G6" s="1">
        <v>1.9754625388104928E-2</v>
      </c>
      <c r="H6" s="1">
        <v>0.75174075183747624</v>
      </c>
      <c r="I6" s="1">
        <v>5.9958035774885482E-2</v>
      </c>
      <c r="J6" s="1">
        <v>7.1727899302392512E-2</v>
      </c>
      <c r="O6" s="1">
        <v>1</v>
      </c>
      <c r="P6" s="1">
        <v>35</v>
      </c>
      <c r="Q6" s="1">
        <v>10</v>
      </c>
      <c r="R6" s="1">
        <v>8</v>
      </c>
      <c r="T6">
        <f t="shared" si="0"/>
        <v>2</v>
      </c>
      <c r="V6" s="11">
        <v>37</v>
      </c>
      <c r="W6" s="1"/>
      <c r="X6" s="1"/>
      <c r="Y6" s="1"/>
      <c r="Z6" s="1">
        <v>1</v>
      </c>
      <c r="AA6" s="1">
        <v>2</v>
      </c>
      <c r="AB6" s="1">
        <v>1</v>
      </c>
      <c r="AC6" s="1">
        <v>4</v>
      </c>
      <c r="AD6" s="1"/>
      <c r="AE6" s="1">
        <v>8</v>
      </c>
      <c r="AH6" s="11">
        <v>37</v>
      </c>
      <c r="AI6" s="1"/>
      <c r="AJ6" s="1"/>
      <c r="AK6" s="1">
        <v>1</v>
      </c>
      <c r="AL6" s="1"/>
      <c r="AM6" s="1">
        <v>1</v>
      </c>
      <c r="AN6" s="1"/>
      <c r="AO6" s="1"/>
      <c r="AP6" s="1">
        <v>6</v>
      </c>
      <c r="AQ6" s="1"/>
      <c r="AR6" s="1">
        <v>8</v>
      </c>
    </row>
    <row r="7" spans="1:44" ht="17" thickBot="1" x14ac:dyDescent="0.25">
      <c r="A7" s="1">
        <v>1</v>
      </c>
      <c r="B7" s="1">
        <v>16</v>
      </c>
      <c r="C7" s="1">
        <v>10</v>
      </c>
      <c r="D7" s="1">
        <v>10</v>
      </c>
      <c r="F7" s="1" t="s">
        <v>16</v>
      </c>
      <c r="G7" s="1">
        <v>1</v>
      </c>
      <c r="H7" s="1">
        <v>36</v>
      </c>
      <c r="I7" s="1">
        <v>10</v>
      </c>
      <c r="J7" s="1">
        <v>10</v>
      </c>
      <c r="O7" s="1">
        <v>0</v>
      </c>
      <c r="P7" s="1">
        <v>35</v>
      </c>
      <c r="Q7" s="1">
        <v>8</v>
      </c>
      <c r="R7" s="1">
        <v>10</v>
      </c>
      <c r="T7">
        <f t="shared" si="0"/>
        <v>-2</v>
      </c>
      <c r="V7" s="11">
        <v>38</v>
      </c>
      <c r="W7" s="1"/>
      <c r="X7" s="1"/>
      <c r="Y7" s="1">
        <v>2</v>
      </c>
      <c r="Z7" s="1">
        <v>2</v>
      </c>
      <c r="AA7" s="1">
        <v>1</v>
      </c>
      <c r="AB7" s="1">
        <v>1</v>
      </c>
      <c r="AC7" s="1">
        <v>6</v>
      </c>
      <c r="AD7" s="1"/>
      <c r="AE7" s="1">
        <v>12</v>
      </c>
      <c r="AH7" s="11">
        <v>38</v>
      </c>
      <c r="AI7" s="1"/>
      <c r="AJ7" s="1"/>
      <c r="AK7" s="1">
        <v>1</v>
      </c>
      <c r="AL7" s="1"/>
      <c r="AM7" s="1"/>
      <c r="AN7" s="1"/>
      <c r="AO7" s="1">
        <v>2</v>
      </c>
      <c r="AP7" s="1">
        <v>9</v>
      </c>
      <c r="AQ7" s="1"/>
      <c r="AR7" s="1">
        <v>12</v>
      </c>
    </row>
    <row r="8" spans="1:44" x14ac:dyDescent="0.2">
      <c r="A8" s="1">
        <v>0</v>
      </c>
      <c r="B8" s="1">
        <v>16</v>
      </c>
      <c r="C8" s="1">
        <v>10</v>
      </c>
      <c r="D8" s="1">
        <v>8</v>
      </c>
      <c r="F8" s="1" t="s">
        <v>17</v>
      </c>
      <c r="G8" s="1">
        <v>1</v>
      </c>
      <c r="H8" s="1">
        <v>24</v>
      </c>
      <c r="I8" s="1">
        <v>10</v>
      </c>
      <c r="J8" s="1">
        <v>10</v>
      </c>
      <c r="K8" s="88" t="s">
        <v>108</v>
      </c>
      <c r="L8" s="89"/>
      <c r="M8" s="90"/>
      <c r="O8" s="1">
        <v>1</v>
      </c>
      <c r="P8" s="1">
        <v>35</v>
      </c>
      <c r="Q8" s="1">
        <v>7</v>
      </c>
      <c r="R8" s="1">
        <v>10</v>
      </c>
      <c r="T8">
        <f t="shared" si="0"/>
        <v>-3</v>
      </c>
      <c r="V8" s="11">
        <v>39</v>
      </c>
      <c r="W8" s="1"/>
      <c r="X8" s="1"/>
      <c r="Y8" s="1"/>
      <c r="Z8" s="1">
        <v>2</v>
      </c>
      <c r="AA8" s="1"/>
      <c r="AB8" s="1">
        <v>1</v>
      </c>
      <c r="AC8" s="1">
        <v>3</v>
      </c>
      <c r="AD8" s="1"/>
      <c r="AE8" s="1">
        <v>6</v>
      </c>
      <c r="AH8" s="11">
        <v>39</v>
      </c>
      <c r="AI8" s="1"/>
      <c r="AJ8" s="1"/>
      <c r="AK8" s="1">
        <v>1</v>
      </c>
      <c r="AL8" s="1"/>
      <c r="AM8" s="1"/>
      <c r="AN8" s="1"/>
      <c r="AO8" s="1">
        <v>1</v>
      </c>
      <c r="AP8" s="1">
        <v>4</v>
      </c>
      <c r="AQ8" s="1"/>
      <c r="AR8" s="1">
        <v>6</v>
      </c>
    </row>
    <row r="9" spans="1:44" x14ac:dyDescent="0.2">
      <c r="A9" s="1">
        <v>0</v>
      </c>
      <c r="B9" s="1">
        <v>16</v>
      </c>
      <c r="C9" s="1">
        <v>10</v>
      </c>
      <c r="D9" s="1">
        <v>9</v>
      </c>
      <c r="F9" s="1" t="s">
        <v>18</v>
      </c>
      <c r="G9" s="1">
        <v>0.46328703124887693</v>
      </c>
      <c r="H9" s="1">
        <v>17.629883348600064</v>
      </c>
      <c r="I9" s="1">
        <v>1.4061405796328994</v>
      </c>
      <c r="J9" s="1">
        <v>1.6821683465348491</v>
      </c>
      <c r="K9" s="1">
        <f>H9/H5</f>
        <v>0.42853386846378377</v>
      </c>
      <c r="L9" s="1">
        <f>I9/I5</f>
        <v>0.15452094281680215</v>
      </c>
      <c r="M9" s="1">
        <f>J9/J5</f>
        <v>0.19335268350975279</v>
      </c>
      <c r="O9" s="1">
        <v>1</v>
      </c>
      <c r="P9" s="1">
        <v>35</v>
      </c>
      <c r="Q9" s="1">
        <v>9</v>
      </c>
      <c r="R9" s="1">
        <v>10</v>
      </c>
      <c r="T9">
        <f t="shared" si="0"/>
        <v>-1</v>
      </c>
      <c r="V9" s="11">
        <v>40</v>
      </c>
      <c r="W9" s="1"/>
      <c r="X9" s="1"/>
      <c r="Y9" s="1"/>
      <c r="Z9" s="1"/>
      <c r="AA9" s="1">
        <v>3</v>
      </c>
      <c r="AB9" s="1">
        <v>1</v>
      </c>
      <c r="AC9" s="1">
        <v>3</v>
      </c>
      <c r="AD9" s="1"/>
      <c r="AE9" s="1">
        <v>7</v>
      </c>
      <c r="AH9" s="11">
        <v>40</v>
      </c>
      <c r="AI9" s="1"/>
      <c r="AJ9" s="1"/>
      <c r="AK9" s="1"/>
      <c r="AL9" s="1"/>
      <c r="AM9" s="1">
        <v>3</v>
      </c>
      <c r="AN9" s="1">
        <v>1</v>
      </c>
      <c r="AO9" s="1"/>
      <c r="AP9" s="1">
        <v>3</v>
      </c>
      <c r="AQ9" s="1"/>
      <c r="AR9" s="1">
        <v>7</v>
      </c>
    </row>
    <row r="10" spans="1:44" x14ac:dyDescent="0.2">
      <c r="A10" s="1">
        <v>1</v>
      </c>
      <c r="B10" s="1">
        <v>16</v>
      </c>
      <c r="C10" s="1">
        <v>10</v>
      </c>
      <c r="D10" s="1">
        <v>7</v>
      </c>
      <c r="F10" s="1" t="s">
        <v>19</v>
      </c>
      <c r="G10" s="1">
        <v>0.21463487332339787</v>
      </c>
      <c r="H10" s="1">
        <v>310.81278688524583</v>
      </c>
      <c r="I10" s="1">
        <v>1.9772313296903461</v>
      </c>
      <c r="J10" s="1">
        <v>2.8296903460837886</v>
      </c>
      <c r="O10" s="1">
        <v>0</v>
      </c>
      <c r="P10" s="1">
        <v>35</v>
      </c>
      <c r="Q10" s="1">
        <v>10</v>
      </c>
      <c r="R10" s="1">
        <v>8</v>
      </c>
      <c r="T10">
        <f t="shared" si="0"/>
        <v>2</v>
      </c>
      <c r="V10" s="11">
        <v>41</v>
      </c>
      <c r="W10" s="1"/>
      <c r="X10" s="1"/>
      <c r="Y10" s="1"/>
      <c r="Z10" s="1">
        <v>1</v>
      </c>
      <c r="AA10" s="1">
        <v>2</v>
      </c>
      <c r="AB10" s="1">
        <v>2</v>
      </c>
      <c r="AC10" s="1">
        <v>4</v>
      </c>
      <c r="AD10" s="1"/>
      <c r="AE10" s="1">
        <v>9</v>
      </c>
      <c r="AH10" s="11">
        <v>41</v>
      </c>
      <c r="AI10" s="1"/>
      <c r="AJ10" s="1"/>
      <c r="AK10" s="1">
        <v>1</v>
      </c>
      <c r="AL10" s="1"/>
      <c r="AM10" s="1">
        <v>3</v>
      </c>
      <c r="AN10" s="1"/>
      <c r="AO10" s="1">
        <v>1</v>
      </c>
      <c r="AP10" s="1">
        <v>4</v>
      </c>
      <c r="AQ10" s="1"/>
      <c r="AR10" s="1">
        <v>9</v>
      </c>
    </row>
    <row r="11" spans="1:44" x14ac:dyDescent="0.2">
      <c r="A11" s="1">
        <v>1</v>
      </c>
      <c r="B11" s="1">
        <v>16</v>
      </c>
      <c r="C11" s="1">
        <v>10</v>
      </c>
      <c r="D11" s="1">
        <v>9</v>
      </c>
      <c r="F11" s="1" t="s">
        <v>20</v>
      </c>
      <c r="G11" s="1">
        <v>-1.333642303479837</v>
      </c>
      <c r="H11" s="1">
        <v>-0.81586327670481618</v>
      </c>
      <c r="I11" s="1">
        <v>2.1822770330500707</v>
      </c>
      <c r="J11" s="1">
        <v>0.86520678382927274</v>
      </c>
      <c r="O11" s="1">
        <v>1</v>
      </c>
      <c r="P11" s="1">
        <v>35</v>
      </c>
      <c r="Q11" s="1">
        <v>10</v>
      </c>
      <c r="R11" s="1">
        <v>8</v>
      </c>
      <c r="T11">
        <f t="shared" si="0"/>
        <v>2</v>
      </c>
      <c r="V11" s="11">
        <v>42</v>
      </c>
      <c r="W11" s="1"/>
      <c r="X11" s="1"/>
      <c r="Y11" s="1"/>
      <c r="Z11" s="1"/>
      <c r="AA11" s="1"/>
      <c r="AB11" s="1">
        <v>2</v>
      </c>
      <c r="AC11" s="1">
        <v>7</v>
      </c>
      <c r="AD11" s="1"/>
      <c r="AE11" s="1">
        <v>9</v>
      </c>
      <c r="AH11" s="11">
        <v>42</v>
      </c>
      <c r="AI11" s="1"/>
      <c r="AJ11" s="1"/>
      <c r="AK11" s="1">
        <v>2</v>
      </c>
      <c r="AL11" s="1"/>
      <c r="AM11" s="1"/>
      <c r="AN11" s="1">
        <v>4</v>
      </c>
      <c r="AO11" s="1">
        <v>1</v>
      </c>
      <c r="AP11" s="1">
        <v>2</v>
      </c>
      <c r="AQ11" s="1"/>
      <c r="AR11" s="1">
        <v>9</v>
      </c>
    </row>
    <row r="12" spans="1:44" x14ac:dyDescent="0.2">
      <c r="A12" s="1">
        <v>1</v>
      </c>
      <c r="B12" s="1">
        <v>16</v>
      </c>
      <c r="C12" s="1">
        <v>8</v>
      </c>
      <c r="D12" s="1">
        <v>8</v>
      </c>
      <c r="F12" s="1" t="s">
        <v>21</v>
      </c>
      <c r="G12" s="1">
        <v>-0.81928052847160149</v>
      </c>
      <c r="H12" s="1">
        <v>0.58261930406678941</v>
      </c>
      <c r="I12" s="1">
        <v>-1.6617403844843956</v>
      </c>
      <c r="J12" s="1">
        <v>-1.2167086336202488</v>
      </c>
      <c r="O12" s="1">
        <v>1</v>
      </c>
      <c r="P12" s="1">
        <v>35</v>
      </c>
      <c r="Q12" s="1">
        <v>10</v>
      </c>
      <c r="R12" s="1">
        <v>8</v>
      </c>
      <c r="T12">
        <f t="shared" si="0"/>
        <v>2</v>
      </c>
      <c r="V12" s="11">
        <v>43</v>
      </c>
      <c r="W12" s="1"/>
      <c r="X12" s="1"/>
      <c r="Y12" s="1"/>
      <c r="Z12" s="1"/>
      <c r="AA12" s="1"/>
      <c r="AB12" s="1">
        <v>3</v>
      </c>
      <c r="AC12" s="1">
        <v>4</v>
      </c>
      <c r="AD12" s="1"/>
      <c r="AE12" s="1">
        <v>7</v>
      </c>
      <c r="AH12" s="11">
        <v>43</v>
      </c>
      <c r="AI12" s="1"/>
      <c r="AJ12" s="1"/>
      <c r="AK12" s="1"/>
      <c r="AL12" s="1">
        <v>1</v>
      </c>
      <c r="AM12" s="1">
        <v>1</v>
      </c>
      <c r="AN12" s="1">
        <v>2</v>
      </c>
      <c r="AO12" s="1">
        <v>1</v>
      </c>
      <c r="AP12" s="1">
        <v>2</v>
      </c>
      <c r="AQ12" s="1"/>
      <c r="AR12" s="1">
        <v>7</v>
      </c>
    </row>
    <row r="13" spans="1:44" x14ac:dyDescent="0.2">
      <c r="A13" s="1">
        <v>0</v>
      </c>
      <c r="B13" s="1">
        <v>17</v>
      </c>
      <c r="C13" s="1">
        <v>7</v>
      </c>
      <c r="D13" s="1">
        <v>7</v>
      </c>
      <c r="F13" s="1" t="s">
        <v>22</v>
      </c>
      <c r="G13" s="1">
        <v>1</v>
      </c>
      <c r="H13" s="1">
        <v>65</v>
      </c>
      <c r="I13" s="1">
        <v>7</v>
      </c>
      <c r="J13" s="1">
        <v>8</v>
      </c>
      <c r="O13" s="1">
        <v>0</v>
      </c>
      <c r="P13" s="1">
        <v>35</v>
      </c>
      <c r="Q13" s="1">
        <v>10</v>
      </c>
      <c r="R13" s="1">
        <v>10</v>
      </c>
      <c r="T13">
        <f t="shared" si="0"/>
        <v>0</v>
      </c>
      <c r="V13" s="11">
        <v>44</v>
      </c>
      <c r="W13" s="1"/>
      <c r="X13" s="1"/>
      <c r="Y13" s="1"/>
      <c r="Z13" s="1"/>
      <c r="AA13" s="1">
        <v>1</v>
      </c>
      <c r="AB13" s="1">
        <v>1</v>
      </c>
      <c r="AC13" s="1">
        <v>3</v>
      </c>
      <c r="AD13" s="1"/>
      <c r="AE13" s="1">
        <v>5</v>
      </c>
      <c r="AH13" s="11">
        <v>44</v>
      </c>
      <c r="AI13" s="1"/>
      <c r="AJ13" s="1"/>
      <c r="AK13" s="1"/>
      <c r="AL13" s="1"/>
      <c r="AM13" s="1"/>
      <c r="AN13" s="1">
        <v>1</v>
      </c>
      <c r="AO13" s="1">
        <v>1</v>
      </c>
      <c r="AP13" s="1">
        <v>3</v>
      </c>
      <c r="AQ13" s="1"/>
      <c r="AR13" s="1">
        <v>5</v>
      </c>
    </row>
    <row r="14" spans="1:44" x14ac:dyDescent="0.2">
      <c r="A14" s="1">
        <v>0</v>
      </c>
      <c r="B14" s="1">
        <v>17</v>
      </c>
      <c r="C14" s="1">
        <v>10</v>
      </c>
      <c r="D14" s="1">
        <v>10</v>
      </c>
      <c r="F14" s="1" t="s">
        <v>23</v>
      </c>
      <c r="G14" s="1">
        <v>0</v>
      </c>
      <c r="H14" s="1">
        <v>15</v>
      </c>
      <c r="I14" s="1">
        <v>3</v>
      </c>
      <c r="J14" s="1">
        <v>2</v>
      </c>
      <c r="O14" s="1">
        <v>0</v>
      </c>
      <c r="P14" s="1">
        <v>35</v>
      </c>
      <c r="Q14" s="1">
        <v>10</v>
      </c>
      <c r="R14" s="1">
        <v>10</v>
      </c>
      <c r="T14">
        <f t="shared" si="0"/>
        <v>0</v>
      </c>
      <c r="V14" s="11">
        <v>45</v>
      </c>
      <c r="W14" s="1"/>
      <c r="X14" s="1">
        <v>1</v>
      </c>
      <c r="Y14" s="1"/>
      <c r="Z14" s="1">
        <v>1</v>
      </c>
      <c r="AA14" s="1"/>
      <c r="AB14" s="1"/>
      <c r="AC14" s="1">
        <v>3</v>
      </c>
      <c r="AD14" s="1"/>
      <c r="AE14" s="1">
        <v>5</v>
      </c>
      <c r="AH14" s="11">
        <v>45</v>
      </c>
      <c r="AI14" s="1"/>
      <c r="AJ14" s="1"/>
      <c r="AK14" s="1"/>
      <c r="AL14" s="1"/>
      <c r="AM14" s="1">
        <v>1</v>
      </c>
      <c r="AN14" s="1"/>
      <c r="AO14" s="1">
        <v>1</v>
      </c>
      <c r="AP14" s="1">
        <v>3</v>
      </c>
      <c r="AQ14" s="1"/>
      <c r="AR14" s="1">
        <v>5</v>
      </c>
    </row>
    <row r="15" spans="1:44" x14ac:dyDescent="0.2">
      <c r="A15" s="1">
        <v>1</v>
      </c>
      <c r="B15" s="1">
        <v>18</v>
      </c>
      <c r="C15" s="1">
        <v>10</v>
      </c>
      <c r="D15" s="1">
        <v>7</v>
      </c>
      <c r="F15" s="1" t="s">
        <v>24</v>
      </c>
      <c r="G15" s="1">
        <v>1</v>
      </c>
      <c r="H15" s="1">
        <v>80</v>
      </c>
      <c r="I15" s="1">
        <v>10</v>
      </c>
      <c r="J15" s="1">
        <v>10</v>
      </c>
      <c r="O15" s="1">
        <v>0</v>
      </c>
      <c r="P15" s="1">
        <v>36</v>
      </c>
      <c r="Q15" s="1">
        <v>9</v>
      </c>
      <c r="R15" s="1">
        <v>7</v>
      </c>
      <c r="T15">
        <f t="shared" si="0"/>
        <v>2</v>
      </c>
      <c r="V15" s="11">
        <v>46</v>
      </c>
      <c r="W15" s="1"/>
      <c r="X15" s="1"/>
      <c r="Y15" s="1"/>
      <c r="Z15" s="1"/>
      <c r="AA15" s="1">
        <v>1</v>
      </c>
      <c r="AB15" s="1">
        <v>4</v>
      </c>
      <c r="AC15" s="1">
        <v>8</v>
      </c>
      <c r="AD15" s="1"/>
      <c r="AE15" s="1">
        <v>13</v>
      </c>
      <c r="AH15" s="11">
        <v>46</v>
      </c>
      <c r="AI15" s="1"/>
      <c r="AJ15" s="1"/>
      <c r="AK15" s="1"/>
      <c r="AL15" s="1">
        <v>1</v>
      </c>
      <c r="AM15" s="1">
        <v>1</v>
      </c>
      <c r="AN15" s="1"/>
      <c r="AO15" s="1">
        <v>3</v>
      </c>
      <c r="AP15" s="1">
        <v>8</v>
      </c>
      <c r="AQ15" s="1"/>
      <c r="AR15" s="1">
        <v>13</v>
      </c>
    </row>
    <row r="16" spans="1:44" x14ac:dyDescent="0.2">
      <c r="A16" s="1">
        <v>1</v>
      </c>
      <c r="B16" s="1">
        <v>18</v>
      </c>
      <c r="C16" s="1">
        <v>10</v>
      </c>
      <c r="D16" s="1">
        <v>10</v>
      </c>
      <c r="F16" s="1" t="s">
        <v>25</v>
      </c>
      <c r="G16" s="1">
        <v>379</v>
      </c>
      <c r="H16" s="1">
        <v>22627</v>
      </c>
      <c r="I16" s="1">
        <v>5005</v>
      </c>
      <c r="J16" s="1">
        <v>4785</v>
      </c>
      <c r="O16" s="1">
        <v>1</v>
      </c>
      <c r="P16" s="1">
        <v>36</v>
      </c>
      <c r="Q16" s="1">
        <v>10</v>
      </c>
      <c r="R16" s="1">
        <v>10</v>
      </c>
      <c r="T16">
        <f t="shared" si="0"/>
        <v>0</v>
      </c>
      <c r="V16" s="11">
        <v>47</v>
      </c>
      <c r="W16" s="1"/>
      <c r="X16" s="1">
        <v>1</v>
      </c>
      <c r="Y16" s="1">
        <v>1</v>
      </c>
      <c r="Z16" s="1"/>
      <c r="AA16" s="1"/>
      <c r="AB16" s="1"/>
      <c r="AC16" s="1">
        <v>2</v>
      </c>
      <c r="AD16" s="1"/>
      <c r="AE16" s="1">
        <v>4</v>
      </c>
      <c r="AH16" s="11">
        <v>47</v>
      </c>
      <c r="AI16" s="1"/>
      <c r="AJ16" s="1">
        <v>1</v>
      </c>
      <c r="AK16" s="1"/>
      <c r="AL16" s="1"/>
      <c r="AM16" s="1"/>
      <c r="AN16" s="1">
        <v>1</v>
      </c>
      <c r="AO16" s="1">
        <v>1</v>
      </c>
      <c r="AP16" s="1">
        <v>1</v>
      </c>
      <c r="AQ16" s="1"/>
      <c r="AR16" s="1">
        <v>4</v>
      </c>
    </row>
    <row r="17" spans="1:44" ht="17" thickBot="1" x14ac:dyDescent="0.25">
      <c r="A17" s="1">
        <v>0</v>
      </c>
      <c r="B17" s="1">
        <v>18</v>
      </c>
      <c r="C17" s="1">
        <v>10</v>
      </c>
      <c r="D17" s="1">
        <v>10</v>
      </c>
      <c r="F17" s="1" t="s">
        <v>26</v>
      </c>
      <c r="G17" s="1">
        <v>550</v>
      </c>
      <c r="H17" s="1">
        <v>550</v>
      </c>
      <c r="I17" s="1">
        <v>550</v>
      </c>
      <c r="J17" s="1">
        <v>550</v>
      </c>
      <c r="O17" s="1">
        <v>1</v>
      </c>
      <c r="P17" s="1">
        <v>36</v>
      </c>
      <c r="Q17" s="1">
        <v>10</v>
      </c>
      <c r="R17" s="1">
        <v>10</v>
      </c>
      <c r="T17">
        <f t="shared" si="0"/>
        <v>0</v>
      </c>
      <c r="V17" s="11">
        <v>48</v>
      </c>
      <c r="W17" s="1"/>
      <c r="X17" s="1"/>
      <c r="Y17" s="1"/>
      <c r="Z17" s="1"/>
      <c r="AA17" s="1">
        <v>1</v>
      </c>
      <c r="AB17" s="1"/>
      <c r="AC17" s="1">
        <v>3</v>
      </c>
      <c r="AD17" s="1"/>
      <c r="AE17" s="1">
        <v>4</v>
      </c>
      <c r="AH17" s="11">
        <v>48</v>
      </c>
      <c r="AI17" s="1"/>
      <c r="AJ17" s="1"/>
      <c r="AK17" s="1"/>
      <c r="AL17" s="1"/>
      <c r="AM17" s="1">
        <v>1</v>
      </c>
      <c r="AN17" s="1">
        <v>1</v>
      </c>
      <c r="AO17" s="1">
        <v>1</v>
      </c>
      <c r="AP17" s="1">
        <v>1</v>
      </c>
      <c r="AQ17" s="1"/>
      <c r="AR17" s="1">
        <v>4</v>
      </c>
    </row>
    <row r="18" spans="1:44" ht="16" customHeight="1" x14ac:dyDescent="0.2">
      <c r="A18" s="1">
        <v>1</v>
      </c>
      <c r="B18" s="1">
        <v>19</v>
      </c>
      <c r="C18" s="1">
        <v>10</v>
      </c>
      <c r="D18" s="1">
        <v>7</v>
      </c>
      <c r="F18" s="53" t="s">
        <v>72</v>
      </c>
      <c r="G18" s="74"/>
      <c r="H18" s="74"/>
      <c r="I18" s="74"/>
      <c r="J18" s="74"/>
      <c r="K18" s="37" t="s">
        <v>73</v>
      </c>
      <c r="L18" s="38"/>
      <c r="O18" s="1">
        <v>1</v>
      </c>
      <c r="P18" s="1">
        <v>36</v>
      </c>
      <c r="Q18" s="1">
        <v>10</v>
      </c>
      <c r="R18" s="1">
        <v>8</v>
      </c>
      <c r="T18">
        <f t="shared" si="0"/>
        <v>2</v>
      </c>
      <c r="V18" s="11">
        <v>49</v>
      </c>
      <c r="W18" s="1"/>
      <c r="X18" s="1"/>
      <c r="Y18" s="1"/>
      <c r="Z18" s="1"/>
      <c r="AA18" s="1"/>
      <c r="AB18" s="1"/>
      <c r="AC18" s="1">
        <v>5</v>
      </c>
      <c r="AD18" s="1"/>
      <c r="AE18" s="1">
        <v>5</v>
      </c>
      <c r="AH18" s="11">
        <v>49</v>
      </c>
      <c r="AI18" s="1">
        <v>1</v>
      </c>
      <c r="AJ18" s="1"/>
      <c r="AK18" s="1"/>
      <c r="AL18" s="1"/>
      <c r="AM18" s="1">
        <v>1</v>
      </c>
      <c r="AN18" s="1"/>
      <c r="AO18" s="1"/>
      <c r="AP18" s="1">
        <v>3</v>
      </c>
      <c r="AQ18" s="1"/>
      <c r="AR18" s="1">
        <v>5</v>
      </c>
    </row>
    <row r="19" spans="1:44" ht="17" customHeight="1" thickBot="1" x14ac:dyDescent="0.25">
      <c r="A19" s="1">
        <v>1</v>
      </c>
      <c r="B19" s="1">
        <v>19</v>
      </c>
      <c r="C19" s="1">
        <v>8</v>
      </c>
      <c r="D19" s="1">
        <v>7</v>
      </c>
      <c r="F19" s="75"/>
      <c r="G19" s="76"/>
      <c r="H19" s="76"/>
      <c r="I19" s="76"/>
      <c r="J19" s="76"/>
      <c r="K19" s="39"/>
      <c r="L19" s="40"/>
      <c r="O19" s="1">
        <v>1</v>
      </c>
      <c r="P19" s="1">
        <v>36</v>
      </c>
      <c r="Q19" s="1">
        <v>9</v>
      </c>
      <c r="R19" s="1">
        <v>10</v>
      </c>
      <c r="T19">
        <f t="shared" si="0"/>
        <v>-1</v>
      </c>
      <c r="V19" s="11">
        <v>50</v>
      </c>
      <c r="W19" s="1"/>
      <c r="X19" s="1"/>
      <c r="Y19" s="1"/>
      <c r="Z19" s="1"/>
      <c r="AA19" s="1"/>
      <c r="AB19" s="1">
        <v>2</v>
      </c>
      <c r="AC19" s="1">
        <v>10</v>
      </c>
      <c r="AD19" s="1"/>
      <c r="AE19" s="1">
        <v>12</v>
      </c>
      <c r="AH19" s="11">
        <v>50</v>
      </c>
      <c r="AI19" s="1"/>
      <c r="AJ19" s="1"/>
      <c r="AK19" s="1">
        <v>2</v>
      </c>
      <c r="AL19" s="1">
        <v>1</v>
      </c>
      <c r="AM19" s="1"/>
      <c r="AN19" s="1">
        <v>2</v>
      </c>
      <c r="AO19" s="1">
        <v>3</v>
      </c>
      <c r="AP19" s="1">
        <v>4</v>
      </c>
      <c r="AQ19" s="1"/>
      <c r="AR19" s="1">
        <v>12</v>
      </c>
    </row>
    <row r="20" spans="1:44" ht="16" customHeight="1" x14ac:dyDescent="0.2">
      <c r="A20" s="1">
        <v>0</v>
      </c>
      <c r="B20" s="1">
        <v>19</v>
      </c>
      <c r="C20" s="1">
        <v>10</v>
      </c>
      <c r="D20" s="1">
        <v>8</v>
      </c>
      <c r="F20" s="3"/>
      <c r="G20" s="4" t="s">
        <v>0</v>
      </c>
      <c r="H20" s="4" t="s">
        <v>1</v>
      </c>
      <c r="I20" s="4" t="s">
        <v>3</v>
      </c>
      <c r="J20" s="95" t="s">
        <v>4</v>
      </c>
      <c r="K20" s="64" t="s">
        <v>107</v>
      </c>
      <c r="L20" s="65"/>
      <c r="O20" s="1">
        <v>1</v>
      </c>
      <c r="P20" s="1">
        <v>36</v>
      </c>
      <c r="Q20" s="1">
        <v>10</v>
      </c>
      <c r="R20" s="1">
        <v>10</v>
      </c>
      <c r="T20">
        <f t="shared" si="0"/>
        <v>0</v>
      </c>
      <c r="V20" s="11">
        <v>51</v>
      </c>
      <c r="W20" s="1">
        <v>1</v>
      </c>
      <c r="X20" s="1"/>
      <c r="Y20" s="1"/>
      <c r="Z20" s="1">
        <v>1</v>
      </c>
      <c r="AA20" s="1">
        <v>1</v>
      </c>
      <c r="AB20" s="1"/>
      <c r="AC20" s="1">
        <v>5</v>
      </c>
      <c r="AD20" s="1"/>
      <c r="AE20" s="1">
        <v>8</v>
      </c>
      <c r="AH20" s="11">
        <v>51</v>
      </c>
      <c r="AI20" s="1"/>
      <c r="AJ20" s="1">
        <v>1</v>
      </c>
      <c r="AK20" s="1"/>
      <c r="AL20" s="1"/>
      <c r="AM20" s="1">
        <v>1</v>
      </c>
      <c r="AN20" s="1">
        <v>2</v>
      </c>
      <c r="AO20" s="1"/>
      <c r="AP20" s="1">
        <v>4</v>
      </c>
      <c r="AQ20" s="1"/>
      <c r="AR20" s="1">
        <v>8</v>
      </c>
    </row>
    <row r="21" spans="1:44" x14ac:dyDescent="0.2">
      <c r="A21" s="1">
        <v>1</v>
      </c>
      <c r="B21" s="1">
        <v>19</v>
      </c>
      <c r="C21" s="1">
        <v>5</v>
      </c>
      <c r="D21" s="1">
        <v>10</v>
      </c>
      <c r="F21" s="4" t="s">
        <v>0</v>
      </c>
      <c r="G21">
        <v>1</v>
      </c>
      <c r="K21" s="66"/>
      <c r="L21" s="67"/>
      <c r="O21" s="1">
        <v>0</v>
      </c>
      <c r="P21" s="1">
        <v>37</v>
      </c>
      <c r="Q21" s="1">
        <v>8</v>
      </c>
      <c r="R21" s="1">
        <v>10</v>
      </c>
      <c r="T21">
        <f t="shared" si="0"/>
        <v>-2</v>
      </c>
      <c r="V21" s="11">
        <v>52</v>
      </c>
      <c r="W21" s="1"/>
      <c r="X21" s="1"/>
      <c r="Y21" s="1">
        <v>1</v>
      </c>
      <c r="Z21" s="1">
        <v>1</v>
      </c>
      <c r="AA21" s="1">
        <v>1</v>
      </c>
      <c r="AB21" s="1">
        <v>1</v>
      </c>
      <c r="AC21" s="1">
        <v>3</v>
      </c>
      <c r="AD21" s="1"/>
      <c r="AE21" s="1">
        <v>7</v>
      </c>
      <c r="AH21" s="11">
        <v>52</v>
      </c>
      <c r="AI21" s="1"/>
      <c r="AJ21" s="1"/>
      <c r="AK21" s="1"/>
      <c r="AL21" s="1"/>
      <c r="AM21" s="1"/>
      <c r="AN21" s="1"/>
      <c r="AO21" s="1">
        <v>1</v>
      </c>
      <c r="AP21" s="1">
        <v>6</v>
      </c>
      <c r="AQ21" s="1"/>
      <c r="AR21" s="1">
        <v>7</v>
      </c>
    </row>
    <row r="22" spans="1:44" x14ac:dyDescent="0.2">
      <c r="A22" s="1">
        <v>0</v>
      </c>
      <c r="B22" s="1">
        <v>20</v>
      </c>
      <c r="C22" s="1">
        <v>10</v>
      </c>
      <c r="D22" s="1">
        <v>10</v>
      </c>
      <c r="F22" s="4" t="s">
        <v>1</v>
      </c>
      <c r="G22">
        <v>-4.6399859742886809E-2</v>
      </c>
      <c r="H22">
        <v>1</v>
      </c>
      <c r="K22" s="66"/>
      <c r="L22" s="67"/>
      <c r="O22" s="1">
        <v>1</v>
      </c>
      <c r="P22" s="1">
        <v>37</v>
      </c>
      <c r="Q22" s="1">
        <v>8</v>
      </c>
      <c r="R22" s="1">
        <v>5</v>
      </c>
      <c r="T22">
        <f t="shared" si="0"/>
        <v>3</v>
      </c>
      <c r="V22" s="11">
        <v>53</v>
      </c>
      <c r="W22" s="1"/>
      <c r="X22" s="1">
        <v>1</v>
      </c>
      <c r="Y22" s="1">
        <v>1</v>
      </c>
      <c r="Z22" s="1"/>
      <c r="AA22" s="1"/>
      <c r="AB22" s="1">
        <v>3</v>
      </c>
      <c r="AC22" s="1">
        <v>5</v>
      </c>
      <c r="AD22" s="1"/>
      <c r="AE22" s="1">
        <v>10</v>
      </c>
      <c r="AH22" s="11">
        <v>53</v>
      </c>
      <c r="AI22" s="1"/>
      <c r="AJ22" s="1"/>
      <c r="AK22" s="1"/>
      <c r="AL22" s="1">
        <v>2</v>
      </c>
      <c r="AM22" s="1"/>
      <c r="AN22" s="1">
        <v>1</v>
      </c>
      <c r="AO22" s="1">
        <v>1</v>
      </c>
      <c r="AP22" s="1">
        <v>6</v>
      </c>
      <c r="AQ22" s="1"/>
      <c r="AR22" s="1">
        <v>10</v>
      </c>
    </row>
    <row r="23" spans="1:44" x14ac:dyDescent="0.2">
      <c r="A23" s="1">
        <v>1</v>
      </c>
      <c r="B23" s="1">
        <v>20</v>
      </c>
      <c r="C23" s="1">
        <v>10</v>
      </c>
      <c r="D23" s="1">
        <v>10</v>
      </c>
      <c r="F23" s="4" t="s">
        <v>3</v>
      </c>
      <c r="G23">
        <v>-1.0904691350618716E-2</v>
      </c>
      <c r="H23">
        <v>-1.1535837443079012E-3</v>
      </c>
      <c r="I23">
        <v>1</v>
      </c>
      <c r="K23" s="66"/>
      <c r="L23" s="67"/>
      <c r="O23" s="1">
        <v>1</v>
      </c>
      <c r="P23" s="1">
        <v>37</v>
      </c>
      <c r="Q23" s="1">
        <v>10</v>
      </c>
      <c r="R23" s="1">
        <v>10</v>
      </c>
      <c r="T23">
        <f t="shared" si="0"/>
        <v>0</v>
      </c>
      <c r="V23" s="11">
        <v>54</v>
      </c>
      <c r="W23" s="1"/>
      <c r="X23" s="1"/>
      <c r="Y23" s="1">
        <v>1</v>
      </c>
      <c r="Z23" s="1"/>
      <c r="AA23" s="1">
        <v>2</v>
      </c>
      <c r="AB23" s="1">
        <v>1</v>
      </c>
      <c r="AC23" s="1">
        <v>3</v>
      </c>
      <c r="AD23" s="1"/>
      <c r="AE23" s="1">
        <v>7</v>
      </c>
      <c r="AH23" s="11">
        <v>54</v>
      </c>
      <c r="AI23" s="1"/>
      <c r="AJ23" s="1"/>
      <c r="AK23" s="1"/>
      <c r="AL23" s="1"/>
      <c r="AM23" s="1">
        <v>1</v>
      </c>
      <c r="AN23" s="1"/>
      <c r="AO23" s="1"/>
      <c r="AP23" s="1">
        <v>6</v>
      </c>
      <c r="AQ23" s="1"/>
      <c r="AR23" s="1">
        <v>7</v>
      </c>
    </row>
    <row r="24" spans="1:44" ht="17" thickBot="1" x14ac:dyDescent="0.25">
      <c r="A24" s="1">
        <v>1</v>
      </c>
      <c r="B24" s="1">
        <v>20</v>
      </c>
      <c r="C24" s="1">
        <v>5</v>
      </c>
      <c r="D24" s="1">
        <v>7</v>
      </c>
      <c r="F24" s="4" t="s">
        <v>4</v>
      </c>
      <c r="G24" s="2">
        <v>-1.2387507355554234E-2</v>
      </c>
      <c r="H24" s="2">
        <v>-1.5471660528126152E-2</v>
      </c>
      <c r="I24" s="2">
        <v>2.2717025905825163E-2</v>
      </c>
      <c r="J24" s="2">
        <v>1</v>
      </c>
      <c r="K24" s="66"/>
      <c r="L24" s="67"/>
      <c r="O24" s="1">
        <v>1</v>
      </c>
      <c r="P24" s="1">
        <v>37</v>
      </c>
      <c r="Q24" s="1">
        <v>10</v>
      </c>
      <c r="R24" s="1">
        <v>10</v>
      </c>
      <c r="T24">
        <f t="shared" si="0"/>
        <v>0</v>
      </c>
      <c r="V24" s="11">
        <v>55</v>
      </c>
      <c r="W24" s="1"/>
      <c r="X24" s="1">
        <v>1</v>
      </c>
      <c r="Y24" s="1"/>
      <c r="Z24" s="1"/>
      <c r="AA24" s="1">
        <v>1</v>
      </c>
      <c r="AB24" s="1"/>
      <c r="AC24" s="1">
        <v>5</v>
      </c>
      <c r="AD24" s="1"/>
      <c r="AE24" s="1">
        <v>7</v>
      </c>
      <c r="AH24" s="11">
        <v>55</v>
      </c>
      <c r="AI24" s="1"/>
      <c r="AJ24" s="1"/>
      <c r="AK24" s="1">
        <v>1</v>
      </c>
      <c r="AL24" s="1"/>
      <c r="AM24" s="1">
        <v>1</v>
      </c>
      <c r="AN24" s="1">
        <v>1</v>
      </c>
      <c r="AO24" s="1"/>
      <c r="AP24" s="1">
        <v>4</v>
      </c>
      <c r="AQ24" s="1"/>
      <c r="AR24" s="1">
        <v>7</v>
      </c>
    </row>
    <row r="25" spans="1:44" x14ac:dyDescent="0.2">
      <c r="A25" s="1">
        <v>1</v>
      </c>
      <c r="B25" s="1">
        <v>20</v>
      </c>
      <c r="C25" s="1">
        <v>9</v>
      </c>
      <c r="D25" s="1">
        <v>10</v>
      </c>
      <c r="K25" s="66"/>
      <c r="L25" s="67"/>
      <c r="O25" s="1">
        <v>1</v>
      </c>
      <c r="P25" s="1">
        <v>37</v>
      </c>
      <c r="Q25" s="1">
        <v>9</v>
      </c>
      <c r="R25" s="1">
        <v>10</v>
      </c>
      <c r="T25">
        <f t="shared" si="0"/>
        <v>-1</v>
      </c>
      <c r="V25" s="11">
        <v>56</v>
      </c>
      <c r="W25" s="1"/>
      <c r="X25" s="1"/>
      <c r="Y25" s="1"/>
      <c r="Z25" s="1">
        <v>1</v>
      </c>
      <c r="AA25" s="1">
        <v>1</v>
      </c>
      <c r="AB25" s="1"/>
      <c r="AC25" s="1">
        <v>6</v>
      </c>
      <c r="AD25" s="1"/>
      <c r="AE25" s="1">
        <v>8</v>
      </c>
      <c r="AH25" s="11">
        <v>56</v>
      </c>
      <c r="AI25" s="1"/>
      <c r="AJ25" s="1"/>
      <c r="AK25" s="1"/>
      <c r="AL25" s="1">
        <v>2</v>
      </c>
      <c r="AM25" s="1">
        <v>1</v>
      </c>
      <c r="AN25" s="1">
        <v>1</v>
      </c>
      <c r="AO25" s="1"/>
      <c r="AP25" s="1">
        <v>4</v>
      </c>
      <c r="AQ25" s="1"/>
      <c r="AR25" s="1">
        <v>8</v>
      </c>
    </row>
    <row r="26" spans="1:44" ht="17" thickBot="1" x14ac:dyDescent="0.25">
      <c r="A26" s="1">
        <v>1</v>
      </c>
      <c r="B26" s="1">
        <v>20</v>
      </c>
      <c r="C26" s="1">
        <v>10</v>
      </c>
      <c r="D26" s="1">
        <v>10</v>
      </c>
      <c r="K26" s="68"/>
      <c r="L26" s="69"/>
      <c r="O26" s="1">
        <v>1</v>
      </c>
      <c r="P26" s="1">
        <v>37</v>
      </c>
      <c r="Q26" s="1">
        <v>7</v>
      </c>
      <c r="R26" s="1">
        <v>7</v>
      </c>
      <c r="T26">
        <f t="shared" si="0"/>
        <v>0</v>
      </c>
      <c r="V26" s="11">
        <v>57</v>
      </c>
      <c r="W26" s="1"/>
      <c r="X26" s="1"/>
      <c r="Y26" s="1"/>
      <c r="Z26" s="1"/>
      <c r="AA26" s="1"/>
      <c r="AB26" s="1"/>
      <c r="AC26" s="1">
        <v>4</v>
      </c>
      <c r="AD26" s="1"/>
      <c r="AE26" s="1">
        <v>4</v>
      </c>
      <c r="AH26" s="11">
        <v>57</v>
      </c>
      <c r="AI26" s="1"/>
      <c r="AJ26" s="1"/>
      <c r="AK26" s="1"/>
      <c r="AL26" s="1"/>
      <c r="AM26" s="1">
        <v>1</v>
      </c>
      <c r="AN26" s="1">
        <v>2</v>
      </c>
      <c r="AO26" s="1">
        <v>1</v>
      </c>
      <c r="AP26" s="1"/>
      <c r="AQ26" s="1"/>
      <c r="AR26" s="1">
        <v>4</v>
      </c>
    </row>
    <row r="27" spans="1:44" x14ac:dyDescent="0.2">
      <c r="A27" s="1">
        <v>1</v>
      </c>
      <c r="B27" s="1">
        <v>20</v>
      </c>
      <c r="C27" s="1">
        <v>10</v>
      </c>
      <c r="D27" s="1">
        <v>5</v>
      </c>
      <c r="K27" s="34"/>
      <c r="L27" s="34"/>
      <c r="O27" s="1">
        <v>1</v>
      </c>
      <c r="P27" s="1">
        <v>37</v>
      </c>
      <c r="Q27" s="1">
        <v>10</v>
      </c>
      <c r="R27" s="1">
        <v>10</v>
      </c>
      <c r="T27">
        <f t="shared" si="0"/>
        <v>0</v>
      </c>
      <c r="V27" s="11">
        <v>58</v>
      </c>
      <c r="W27" s="1"/>
      <c r="X27" s="1"/>
      <c r="Y27" s="1">
        <v>1</v>
      </c>
      <c r="Z27" s="1">
        <v>1</v>
      </c>
      <c r="AA27" s="1"/>
      <c r="AB27" s="1"/>
      <c r="AC27" s="1">
        <v>7</v>
      </c>
      <c r="AD27" s="1"/>
      <c r="AE27" s="1">
        <v>9</v>
      </c>
      <c r="AH27" s="11">
        <v>58</v>
      </c>
      <c r="AI27" s="1"/>
      <c r="AJ27" s="1"/>
      <c r="AK27" s="1"/>
      <c r="AL27" s="1">
        <v>2</v>
      </c>
      <c r="AM27" s="1">
        <v>2</v>
      </c>
      <c r="AN27" s="1">
        <v>1</v>
      </c>
      <c r="AO27" s="1">
        <v>2</v>
      </c>
      <c r="AP27" s="1">
        <v>2</v>
      </c>
      <c r="AQ27" s="1"/>
      <c r="AR27" s="1">
        <v>9</v>
      </c>
    </row>
    <row r="28" spans="1:44" x14ac:dyDescent="0.2">
      <c r="A28" s="1">
        <v>1</v>
      </c>
      <c r="B28" s="1">
        <v>20</v>
      </c>
      <c r="C28" s="1">
        <v>10</v>
      </c>
      <c r="D28" s="1">
        <v>7</v>
      </c>
      <c r="F28" t="s">
        <v>58</v>
      </c>
      <c r="G28" t="s">
        <v>59</v>
      </c>
      <c r="H28" t="s">
        <v>61</v>
      </c>
      <c r="I28" t="s">
        <v>64</v>
      </c>
      <c r="K28" s="34"/>
      <c r="L28" s="34"/>
      <c r="O28" s="1">
        <v>0</v>
      </c>
      <c r="P28" s="1">
        <v>37</v>
      </c>
      <c r="Q28" s="1">
        <v>10</v>
      </c>
      <c r="R28" s="1">
        <v>10</v>
      </c>
      <c r="T28">
        <f t="shared" si="0"/>
        <v>0</v>
      </c>
      <c r="V28" s="11">
        <v>59</v>
      </c>
      <c r="W28" s="1"/>
      <c r="X28" s="1"/>
      <c r="Y28" s="1"/>
      <c r="Z28" s="1">
        <v>1</v>
      </c>
      <c r="AA28" s="1"/>
      <c r="AB28" s="1">
        <v>1</v>
      </c>
      <c r="AC28" s="1">
        <v>6</v>
      </c>
      <c r="AD28" s="1"/>
      <c r="AE28" s="1">
        <v>8</v>
      </c>
      <c r="AH28" s="11">
        <v>59</v>
      </c>
      <c r="AI28" s="1"/>
      <c r="AJ28" s="1"/>
      <c r="AK28" s="1">
        <v>1</v>
      </c>
      <c r="AL28" s="1"/>
      <c r="AM28" s="1">
        <v>2</v>
      </c>
      <c r="AN28" s="1">
        <v>1</v>
      </c>
      <c r="AO28" s="1">
        <v>2</v>
      </c>
      <c r="AP28" s="1">
        <v>2</v>
      </c>
      <c r="AQ28" s="1"/>
      <c r="AR28" s="1">
        <v>8</v>
      </c>
    </row>
    <row r="29" spans="1:44" x14ac:dyDescent="0.2">
      <c r="A29" s="1">
        <v>1</v>
      </c>
      <c r="B29" s="1">
        <v>20</v>
      </c>
      <c r="C29" s="1">
        <v>10</v>
      </c>
      <c r="D29" s="1">
        <v>10</v>
      </c>
      <c r="F29" s="7">
        <v>34</v>
      </c>
      <c r="G29" t="s">
        <v>60</v>
      </c>
      <c r="H29">
        <f>COUNT(B2:B258)</f>
        <v>257</v>
      </c>
      <c r="I29">
        <f>H29/H32</f>
        <v>0.46727272727272728</v>
      </c>
      <c r="K29" s="34"/>
      <c r="L29" s="34"/>
      <c r="O29" s="1">
        <v>1</v>
      </c>
      <c r="P29" s="1">
        <v>38</v>
      </c>
      <c r="Q29" s="1">
        <v>10</v>
      </c>
      <c r="R29" s="1">
        <v>5</v>
      </c>
      <c r="T29">
        <f t="shared" si="0"/>
        <v>5</v>
      </c>
      <c r="V29" s="11" t="s">
        <v>67</v>
      </c>
      <c r="W29" s="1"/>
      <c r="X29" s="1"/>
      <c r="Y29" s="1"/>
      <c r="Z29" s="1"/>
      <c r="AA29" s="1"/>
      <c r="AB29" s="1"/>
      <c r="AC29" s="1"/>
      <c r="AD29" s="1"/>
      <c r="AE29" s="1"/>
      <c r="AH29" s="11" t="s">
        <v>67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">
      <c r="A30" s="1">
        <v>1</v>
      </c>
      <c r="B30" s="1">
        <v>20</v>
      </c>
      <c r="C30" s="1">
        <v>7</v>
      </c>
      <c r="D30" s="1">
        <v>10</v>
      </c>
      <c r="F30" s="7">
        <v>59</v>
      </c>
      <c r="G30" t="s">
        <v>62</v>
      </c>
      <c r="H30">
        <f>COUNT(B259:B451)</f>
        <v>193</v>
      </c>
      <c r="I30">
        <f>H30/H32</f>
        <v>0.35090909090909089</v>
      </c>
      <c r="K30" s="34"/>
      <c r="L30" s="34"/>
      <c r="O30" s="1">
        <v>1</v>
      </c>
      <c r="P30" s="1">
        <v>38</v>
      </c>
      <c r="Q30" s="1">
        <v>7</v>
      </c>
      <c r="R30" s="1">
        <v>9</v>
      </c>
      <c r="T30">
        <f t="shared" si="0"/>
        <v>-2</v>
      </c>
      <c r="V30" s="9" t="s">
        <v>68</v>
      </c>
      <c r="W30">
        <v>1</v>
      </c>
      <c r="X30">
        <v>4</v>
      </c>
      <c r="Y30">
        <v>7</v>
      </c>
      <c r="Z30">
        <v>14</v>
      </c>
      <c r="AA30">
        <v>18</v>
      </c>
      <c r="AB30">
        <v>28</v>
      </c>
      <c r="AC30">
        <v>121</v>
      </c>
      <c r="AE30">
        <v>193</v>
      </c>
      <c r="AH30" s="9" t="s">
        <v>68</v>
      </c>
      <c r="AI30">
        <v>1</v>
      </c>
      <c r="AJ30">
        <v>2</v>
      </c>
      <c r="AK30">
        <v>11</v>
      </c>
      <c r="AL30">
        <v>9</v>
      </c>
      <c r="AM30">
        <v>22</v>
      </c>
      <c r="AN30">
        <v>28</v>
      </c>
      <c r="AO30">
        <v>23</v>
      </c>
      <c r="AP30">
        <v>97</v>
      </c>
      <c r="AR30">
        <v>193</v>
      </c>
    </row>
    <row r="31" spans="1:44" x14ac:dyDescent="0.2">
      <c r="A31" s="1">
        <v>0</v>
      </c>
      <c r="B31" s="1">
        <v>20</v>
      </c>
      <c r="C31" s="1">
        <v>9</v>
      </c>
      <c r="D31" s="1">
        <v>10</v>
      </c>
      <c r="G31" t="s">
        <v>63</v>
      </c>
      <c r="H31">
        <f>COUNT(B452:B551)</f>
        <v>100</v>
      </c>
      <c r="I31">
        <f>H31/H32</f>
        <v>0.18181818181818182</v>
      </c>
      <c r="O31" s="1">
        <v>1</v>
      </c>
      <c r="P31" s="1">
        <v>38</v>
      </c>
      <c r="Q31" s="1">
        <v>10</v>
      </c>
      <c r="R31" s="1">
        <v>10</v>
      </c>
      <c r="T31">
        <f t="shared" si="0"/>
        <v>0</v>
      </c>
    </row>
    <row r="32" spans="1:44" ht="21" x14ac:dyDescent="0.25">
      <c r="A32" s="1">
        <v>1</v>
      </c>
      <c r="B32" s="1">
        <v>20</v>
      </c>
      <c r="C32" s="1">
        <v>10</v>
      </c>
      <c r="D32" s="1">
        <v>10</v>
      </c>
      <c r="H32">
        <f>SUM(H29:H31)</f>
        <v>550</v>
      </c>
      <c r="O32" s="1">
        <v>0</v>
      </c>
      <c r="P32" s="1">
        <v>38</v>
      </c>
      <c r="Q32" s="1">
        <v>9</v>
      </c>
      <c r="R32" s="1">
        <v>10</v>
      </c>
      <c r="T32">
        <f t="shared" si="0"/>
        <v>-1</v>
      </c>
      <c r="W32" s="13" t="s">
        <v>3</v>
      </c>
      <c r="AI32" s="13" t="s">
        <v>4</v>
      </c>
    </row>
    <row r="33" spans="1:35" x14ac:dyDescent="0.2">
      <c r="A33" s="1">
        <v>1</v>
      </c>
      <c r="B33" s="1">
        <v>20</v>
      </c>
      <c r="C33" s="1">
        <v>10</v>
      </c>
      <c r="D33" s="1">
        <v>9</v>
      </c>
      <c r="O33" s="1">
        <v>1</v>
      </c>
      <c r="P33" s="1">
        <v>38</v>
      </c>
      <c r="Q33" s="1">
        <v>6</v>
      </c>
      <c r="R33" s="1">
        <v>10</v>
      </c>
      <c r="T33">
        <f t="shared" si="0"/>
        <v>-4</v>
      </c>
      <c r="V33">
        <v>1</v>
      </c>
      <c r="W33" s="22">
        <v>0</v>
      </c>
      <c r="AH33">
        <v>1</v>
      </c>
      <c r="AI33" s="22">
        <v>0</v>
      </c>
    </row>
    <row r="34" spans="1:35" x14ac:dyDescent="0.2">
      <c r="A34" s="1">
        <v>1</v>
      </c>
      <c r="B34" s="1">
        <v>20</v>
      </c>
      <c r="C34" s="1">
        <v>9</v>
      </c>
      <c r="D34" s="1">
        <v>9</v>
      </c>
      <c r="O34" s="1">
        <v>1</v>
      </c>
      <c r="P34" s="1">
        <v>38</v>
      </c>
      <c r="Q34" s="1">
        <v>8</v>
      </c>
      <c r="R34" s="1">
        <v>10</v>
      </c>
      <c r="T34">
        <f t="shared" si="0"/>
        <v>-2</v>
      </c>
      <c r="V34">
        <v>2</v>
      </c>
      <c r="W34" s="22">
        <v>0</v>
      </c>
      <c r="AH34">
        <v>2</v>
      </c>
      <c r="AI34" s="23">
        <v>1</v>
      </c>
    </row>
    <row r="35" spans="1:35" x14ac:dyDescent="0.2">
      <c r="A35" s="1">
        <v>1</v>
      </c>
      <c r="B35" s="1">
        <v>20</v>
      </c>
      <c r="C35" s="1">
        <v>9</v>
      </c>
      <c r="D35" s="1">
        <v>10</v>
      </c>
      <c r="O35" s="1">
        <v>1</v>
      </c>
      <c r="P35" s="1">
        <v>38</v>
      </c>
      <c r="Q35" s="1">
        <v>10</v>
      </c>
      <c r="R35" s="1">
        <v>10</v>
      </c>
      <c r="T35">
        <f t="shared" si="0"/>
        <v>0</v>
      </c>
      <c r="V35">
        <v>3</v>
      </c>
      <c r="W35" s="22">
        <v>0</v>
      </c>
      <c r="AH35">
        <v>3</v>
      </c>
      <c r="AI35" s="22">
        <v>0</v>
      </c>
    </row>
    <row r="36" spans="1:35" x14ac:dyDescent="0.2">
      <c r="A36" s="1">
        <v>1</v>
      </c>
      <c r="B36" s="1">
        <v>20</v>
      </c>
      <c r="C36" s="1">
        <v>10</v>
      </c>
      <c r="D36" s="1">
        <v>10</v>
      </c>
      <c r="O36" s="1">
        <v>1</v>
      </c>
      <c r="P36" s="1">
        <v>38</v>
      </c>
      <c r="Q36" s="1">
        <v>10</v>
      </c>
      <c r="R36" s="1">
        <v>10</v>
      </c>
      <c r="T36">
        <f t="shared" si="0"/>
        <v>0</v>
      </c>
      <c r="V36">
        <v>4</v>
      </c>
      <c r="W36" s="23">
        <v>1</v>
      </c>
      <c r="AH36">
        <v>4</v>
      </c>
      <c r="AI36" s="23">
        <v>2</v>
      </c>
    </row>
    <row r="37" spans="1:35" x14ac:dyDescent="0.2">
      <c r="A37" s="1">
        <v>0</v>
      </c>
      <c r="B37" s="1">
        <v>20</v>
      </c>
      <c r="C37" s="1">
        <v>10</v>
      </c>
      <c r="D37" s="1">
        <v>10</v>
      </c>
      <c r="O37" s="1">
        <v>1</v>
      </c>
      <c r="P37" s="1">
        <v>38</v>
      </c>
      <c r="Q37" s="1">
        <v>10</v>
      </c>
      <c r="R37" s="1">
        <v>10</v>
      </c>
      <c r="T37">
        <f t="shared" si="0"/>
        <v>0</v>
      </c>
      <c r="V37">
        <v>5</v>
      </c>
      <c r="W37" s="23">
        <v>4</v>
      </c>
      <c r="AH37">
        <v>5</v>
      </c>
      <c r="AI37" s="23">
        <v>11</v>
      </c>
    </row>
    <row r="38" spans="1:35" x14ac:dyDescent="0.2">
      <c r="A38" s="1">
        <v>1</v>
      </c>
      <c r="B38" s="1">
        <v>20</v>
      </c>
      <c r="C38" s="1">
        <v>10</v>
      </c>
      <c r="D38" s="1">
        <v>10</v>
      </c>
      <c r="O38" s="1">
        <v>0</v>
      </c>
      <c r="P38" s="1">
        <v>38</v>
      </c>
      <c r="Q38" s="1">
        <v>10</v>
      </c>
      <c r="R38" s="1">
        <v>10</v>
      </c>
      <c r="T38">
        <f t="shared" si="0"/>
        <v>0</v>
      </c>
      <c r="V38">
        <v>6</v>
      </c>
      <c r="W38" s="23">
        <v>7</v>
      </c>
      <c r="AH38">
        <v>6</v>
      </c>
      <c r="AI38" s="23">
        <v>9</v>
      </c>
    </row>
    <row r="39" spans="1:35" x14ac:dyDescent="0.2">
      <c r="A39" s="1">
        <v>1</v>
      </c>
      <c r="B39" s="1">
        <v>21</v>
      </c>
      <c r="C39" s="1">
        <v>10</v>
      </c>
      <c r="D39" s="1">
        <v>10</v>
      </c>
      <c r="O39" s="1">
        <v>0</v>
      </c>
      <c r="P39" s="1">
        <v>38</v>
      </c>
      <c r="Q39" s="1">
        <v>6</v>
      </c>
      <c r="R39" s="1">
        <v>9</v>
      </c>
      <c r="T39">
        <f t="shared" si="0"/>
        <v>-3</v>
      </c>
      <c r="V39">
        <v>7</v>
      </c>
      <c r="W39" s="23">
        <v>14</v>
      </c>
      <c r="AH39">
        <v>7</v>
      </c>
      <c r="AI39" s="23">
        <v>22</v>
      </c>
    </row>
    <row r="40" spans="1:35" x14ac:dyDescent="0.2">
      <c r="A40" s="1">
        <v>1</v>
      </c>
      <c r="B40" s="1">
        <v>21</v>
      </c>
      <c r="C40" s="1">
        <v>10</v>
      </c>
      <c r="D40" s="1">
        <v>10</v>
      </c>
      <c r="O40" s="1">
        <v>1</v>
      </c>
      <c r="P40" s="1">
        <v>38</v>
      </c>
      <c r="Q40" s="1">
        <v>7</v>
      </c>
      <c r="R40" s="1">
        <v>10</v>
      </c>
      <c r="T40">
        <f t="shared" si="0"/>
        <v>-3</v>
      </c>
      <c r="V40">
        <v>8</v>
      </c>
      <c r="W40" s="23">
        <v>18</v>
      </c>
      <c r="AH40">
        <v>8</v>
      </c>
      <c r="AI40" s="23">
        <v>28</v>
      </c>
    </row>
    <row r="41" spans="1:35" x14ac:dyDescent="0.2">
      <c r="A41" s="1">
        <v>0</v>
      </c>
      <c r="B41" s="1">
        <v>21</v>
      </c>
      <c r="C41" s="1">
        <v>10</v>
      </c>
      <c r="D41" s="1">
        <v>10</v>
      </c>
      <c r="O41" s="1">
        <v>1</v>
      </c>
      <c r="P41" s="1">
        <v>39</v>
      </c>
      <c r="Q41" s="1">
        <v>7</v>
      </c>
      <c r="R41" s="1">
        <v>10</v>
      </c>
      <c r="T41">
        <f t="shared" si="0"/>
        <v>-3</v>
      </c>
      <c r="V41">
        <v>9</v>
      </c>
      <c r="W41" s="23">
        <v>28</v>
      </c>
      <c r="AH41">
        <v>9</v>
      </c>
      <c r="AI41" s="23">
        <v>23</v>
      </c>
    </row>
    <row r="42" spans="1:35" x14ac:dyDescent="0.2">
      <c r="A42" s="1">
        <v>1</v>
      </c>
      <c r="B42" s="1">
        <v>21</v>
      </c>
      <c r="C42" s="1">
        <v>10</v>
      </c>
      <c r="D42" s="1">
        <v>7</v>
      </c>
      <c r="O42" s="1">
        <v>1</v>
      </c>
      <c r="P42" s="1">
        <v>39</v>
      </c>
      <c r="Q42" s="1">
        <v>10</v>
      </c>
      <c r="R42" s="1">
        <v>10</v>
      </c>
      <c r="T42">
        <f t="shared" si="0"/>
        <v>0</v>
      </c>
      <c r="V42">
        <v>10</v>
      </c>
      <c r="W42" s="23">
        <v>121</v>
      </c>
      <c r="AH42">
        <v>10</v>
      </c>
      <c r="AI42" s="23">
        <v>97</v>
      </c>
    </row>
    <row r="43" spans="1:35" x14ac:dyDescent="0.2">
      <c r="A43" s="1">
        <v>1</v>
      </c>
      <c r="B43" s="1">
        <v>21</v>
      </c>
      <c r="C43" s="1">
        <v>10</v>
      </c>
      <c r="D43" s="1">
        <v>10</v>
      </c>
      <c r="O43" s="1">
        <v>0</v>
      </c>
      <c r="P43" s="1">
        <v>39</v>
      </c>
      <c r="Q43" s="1">
        <v>7</v>
      </c>
      <c r="R43" s="1">
        <v>5</v>
      </c>
      <c r="T43">
        <f t="shared" si="0"/>
        <v>2</v>
      </c>
    </row>
    <row r="44" spans="1:35" x14ac:dyDescent="0.2">
      <c r="A44" s="1">
        <v>1</v>
      </c>
      <c r="B44" s="1">
        <v>21</v>
      </c>
      <c r="C44" s="1">
        <v>10</v>
      </c>
      <c r="D44" s="1">
        <v>4</v>
      </c>
      <c r="O44" s="1">
        <v>1</v>
      </c>
      <c r="P44" s="1">
        <v>39</v>
      </c>
      <c r="Q44" s="1">
        <v>10</v>
      </c>
      <c r="R44" s="1">
        <v>10</v>
      </c>
      <c r="T44">
        <f t="shared" si="0"/>
        <v>0</v>
      </c>
    </row>
    <row r="45" spans="1:35" x14ac:dyDescent="0.2">
      <c r="A45" s="1">
        <v>1</v>
      </c>
      <c r="B45" s="1">
        <v>21</v>
      </c>
      <c r="C45" s="1">
        <v>10</v>
      </c>
      <c r="D45" s="1">
        <v>7</v>
      </c>
      <c r="O45" s="1">
        <v>1</v>
      </c>
      <c r="P45" s="1">
        <v>39</v>
      </c>
      <c r="Q45" s="1">
        <v>9</v>
      </c>
      <c r="R45" s="1">
        <v>10</v>
      </c>
      <c r="T45">
        <f t="shared" si="0"/>
        <v>-1</v>
      </c>
    </row>
    <row r="46" spans="1:35" x14ac:dyDescent="0.2">
      <c r="A46" s="1">
        <v>1</v>
      </c>
      <c r="B46" s="1">
        <v>21</v>
      </c>
      <c r="C46" s="1">
        <v>10</v>
      </c>
      <c r="D46" s="1">
        <v>10</v>
      </c>
      <c r="O46" s="1">
        <v>0</v>
      </c>
      <c r="P46" s="1">
        <v>39</v>
      </c>
      <c r="Q46" s="1">
        <v>10</v>
      </c>
      <c r="R46" s="1">
        <v>9</v>
      </c>
      <c r="T46">
        <f t="shared" si="0"/>
        <v>1</v>
      </c>
    </row>
    <row r="47" spans="1:35" x14ac:dyDescent="0.2">
      <c r="A47" s="1">
        <v>1</v>
      </c>
      <c r="B47" s="1">
        <v>21</v>
      </c>
      <c r="C47" s="1">
        <v>10</v>
      </c>
      <c r="D47" s="1">
        <v>10</v>
      </c>
      <c r="O47" s="1">
        <v>1</v>
      </c>
      <c r="P47" s="1">
        <v>40</v>
      </c>
      <c r="Q47" s="1">
        <v>9</v>
      </c>
      <c r="R47" s="1">
        <v>7</v>
      </c>
      <c r="T47">
        <f t="shared" si="0"/>
        <v>2</v>
      </c>
      <c r="W47" s="19"/>
      <c r="Y47" s="19"/>
      <c r="AA47" s="19"/>
      <c r="AC47" s="24"/>
    </row>
    <row r="48" spans="1:35" ht="17" thickBot="1" x14ac:dyDescent="0.25">
      <c r="A48" s="1">
        <v>1</v>
      </c>
      <c r="B48" s="1">
        <v>21</v>
      </c>
      <c r="C48" s="1">
        <v>10</v>
      </c>
      <c r="D48" s="1">
        <v>5</v>
      </c>
      <c r="O48" s="1">
        <v>1</v>
      </c>
      <c r="P48" s="1">
        <v>40</v>
      </c>
      <c r="Q48" s="1">
        <v>10</v>
      </c>
      <c r="R48" s="1">
        <v>8</v>
      </c>
      <c r="T48">
        <f t="shared" si="0"/>
        <v>2</v>
      </c>
    </row>
    <row r="49" spans="1:32" ht="16" customHeight="1" x14ac:dyDescent="0.2">
      <c r="A49" s="1">
        <v>1</v>
      </c>
      <c r="B49" s="1">
        <v>21</v>
      </c>
      <c r="C49" s="1">
        <v>9</v>
      </c>
      <c r="D49" s="1">
        <v>8</v>
      </c>
      <c r="O49" s="1">
        <v>1</v>
      </c>
      <c r="P49" s="1">
        <v>40</v>
      </c>
      <c r="Q49" s="1">
        <v>8</v>
      </c>
      <c r="R49" s="1">
        <v>10</v>
      </c>
      <c r="T49">
        <f t="shared" si="0"/>
        <v>-2</v>
      </c>
      <c r="V49" s="84" t="s">
        <v>71</v>
      </c>
      <c r="W49" s="54"/>
      <c r="X49" s="54"/>
      <c r="Y49" s="54"/>
      <c r="Z49" s="54"/>
      <c r="AA49" s="30"/>
      <c r="AD49" s="70" t="s">
        <v>100</v>
      </c>
      <c r="AE49" s="77"/>
      <c r="AF49" s="78"/>
    </row>
    <row r="50" spans="1:32" ht="17" customHeight="1" thickBot="1" x14ac:dyDescent="0.25">
      <c r="A50" s="1">
        <v>1</v>
      </c>
      <c r="B50" s="1">
        <v>21</v>
      </c>
      <c r="C50" s="1">
        <v>7</v>
      </c>
      <c r="D50" s="1">
        <v>7</v>
      </c>
      <c r="O50" s="1">
        <v>1</v>
      </c>
      <c r="P50" s="1">
        <v>40</v>
      </c>
      <c r="Q50" s="1">
        <v>8</v>
      </c>
      <c r="R50" s="1">
        <v>10</v>
      </c>
      <c r="T50">
        <f t="shared" si="0"/>
        <v>-2</v>
      </c>
      <c r="V50" s="56"/>
      <c r="W50" s="57"/>
      <c r="X50" s="57"/>
      <c r="Y50" s="57"/>
      <c r="Z50" s="57"/>
      <c r="AA50" s="30"/>
      <c r="AD50" s="79"/>
      <c r="AE50" s="80"/>
      <c r="AF50" s="81"/>
    </row>
    <row r="51" spans="1:32" ht="21" customHeight="1" x14ac:dyDescent="0.25">
      <c r="A51" s="1">
        <v>1</v>
      </c>
      <c r="B51" s="1">
        <v>21</v>
      </c>
      <c r="C51" s="1">
        <v>10</v>
      </c>
      <c r="D51" s="1">
        <v>10</v>
      </c>
      <c r="O51" s="1">
        <v>1</v>
      </c>
      <c r="P51" s="1">
        <v>40</v>
      </c>
      <c r="Q51" s="1">
        <v>8</v>
      </c>
      <c r="R51" s="1">
        <v>7</v>
      </c>
      <c r="T51">
        <f t="shared" si="0"/>
        <v>1</v>
      </c>
      <c r="V51" s="1"/>
      <c r="W51" s="13" t="s">
        <v>0</v>
      </c>
      <c r="X51" s="13" t="s">
        <v>1</v>
      </c>
      <c r="Y51" s="13" t="s">
        <v>3</v>
      </c>
      <c r="Z51" s="13" t="s">
        <v>4</v>
      </c>
      <c r="AD51" s="66" t="s">
        <v>101</v>
      </c>
      <c r="AE51" s="82"/>
      <c r="AF51" s="67"/>
    </row>
    <row r="52" spans="1:32" x14ac:dyDescent="0.2">
      <c r="A52" s="1">
        <v>1</v>
      </c>
      <c r="B52" s="1">
        <v>21</v>
      </c>
      <c r="C52" s="1">
        <v>10</v>
      </c>
      <c r="D52" s="1">
        <v>10</v>
      </c>
      <c r="O52" s="1">
        <v>1</v>
      </c>
      <c r="P52" s="1">
        <v>40</v>
      </c>
      <c r="Q52" s="1">
        <v>10</v>
      </c>
      <c r="R52" s="1">
        <v>10</v>
      </c>
      <c r="T52">
        <f t="shared" si="0"/>
        <v>0</v>
      </c>
      <c r="V52" s="1" t="s">
        <v>14</v>
      </c>
      <c r="W52" s="1">
        <v>0.68393782383419688</v>
      </c>
      <c r="X52" s="1">
        <v>46.569948186528499</v>
      </c>
      <c r="Y52" s="1">
        <v>9.1709844559585498</v>
      </c>
      <c r="Z52" s="1">
        <v>8.6735751295336794</v>
      </c>
      <c r="AD52" s="66"/>
      <c r="AE52" s="82"/>
      <c r="AF52" s="67"/>
    </row>
    <row r="53" spans="1:32" x14ac:dyDescent="0.2">
      <c r="A53" s="1">
        <v>1</v>
      </c>
      <c r="B53" s="1">
        <v>21</v>
      </c>
      <c r="C53" s="1">
        <v>10</v>
      </c>
      <c r="D53" s="1">
        <v>10</v>
      </c>
      <c r="O53" s="1">
        <v>1</v>
      </c>
      <c r="P53" s="1">
        <v>40</v>
      </c>
      <c r="Q53" s="1">
        <v>10</v>
      </c>
      <c r="R53" s="1">
        <v>7</v>
      </c>
      <c r="T53">
        <f t="shared" si="0"/>
        <v>3</v>
      </c>
      <c r="V53" s="1" t="s">
        <v>15</v>
      </c>
      <c r="W53" s="1">
        <v>3.3553973696861708E-2</v>
      </c>
      <c r="X53" s="1">
        <v>0.5367362052069643</v>
      </c>
      <c r="Y53" s="1">
        <v>9.5978832761894395E-2</v>
      </c>
      <c r="Z53" s="1">
        <v>0.12165596412198747</v>
      </c>
      <c r="AD53" s="66"/>
      <c r="AE53" s="82"/>
      <c r="AF53" s="67"/>
    </row>
    <row r="54" spans="1:32" ht="17" thickBot="1" x14ac:dyDescent="0.25">
      <c r="A54" s="1">
        <v>1</v>
      </c>
      <c r="B54" s="1">
        <v>21</v>
      </c>
      <c r="C54" s="1">
        <v>10</v>
      </c>
      <c r="D54" s="1">
        <v>10</v>
      </c>
      <c r="O54" s="1">
        <v>1</v>
      </c>
      <c r="P54" s="1">
        <v>41</v>
      </c>
      <c r="Q54" s="1">
        <v>8</v>
      </c>
      <c r="R54" s="1">
        <v>10</v>
      </c>
      <c r="T54">
        <f t="shared" si="0"/>
        <v>-2</v>
      </c>
      <c r="V54" s="1" t="s">
        <v>16</v>
      </c>
      <c r="W54" s="1">
        <v>1</v>
      </c>
      <c r="X54" s="1">
        <v>46</v>
      </c>
      <c r="Y54" s="1">
        <v>10</v>
      </c>
      <c r="Z54" s="1">
        <v>10</v>
      </c>
      <c r="AD54" s="66"/>
      <c r="AE54" s="82"/>
      <c r="AF54" s="67"/>
    </row>
    <row r="55" spans="1:32" x14ac:dyDescent="0.2">
      <c r="A55" s="1">
        <v>0</v>
      </c>
      <c r="B55" s="1">
        <v>21</v>
      </c>
      <c r="C55" s="1">
        <v>10</v>
      </c>
      <c r="D55" s="1">
        <v>10</v>
      </c>
      <c r="O55" s="1">
        <v>1</v>
      </c>
      <c r="P55" s="1">
        <v>41</v>
      </c>
      <c r="Q55" s="1">
        <v>10</v>
      </c>
      <c r="R55" s="1">
        <v>5</v>
      </c>
      <c r="T55">
        <f t="shared" si="0"/>
        <v>5</v>
      </c>
      <c r="V55" s="1" t="s">
        <v>17</v>
      </c>
      <c r="W55" s="1">
        <v>1</v>
      </c>
      <c r="X55" s="1">
        <v>35</v>
      </c>
      <c r="Y55" s="1">
        <v>10</v>
      </c>
      <c r="Z55" s="1">
        <v>10</v>
      </c>
      <c r="AA55" s="88" t="s">
        <v>108</v>
      </c>
      <c r="AB55" s="89"/>
      <c r="AC55" s="90"/>
      <c r="AD55" s="66"/>
      <c r="AE55" s="82"/>
      <c r="AF55" s="67"/>
    </row>
    <row r="56" spans="1:32" x14ac:dyDescent="0.2">
      <c r="A56" s="1">
        <v>0</v>
      </c>
      <c r="B56" s="1">
        <v>21</v>
      </c>
      <c r="C56" s="1">
        <v>10</v>
      </c>
      <c r="D56" s="1">
        <v>10</v>
      </c>
      <c r="O56" s="1">
        <v>0</v>
      </c>
      <c r="P56" s="1">
        <v>41</v>
      </c>
      <c r="Q56" s="1">
        <v>10</v>
      </c>
      <c r="R56" s="1">
        <v>10</v>
      </c>
      <c r="T56">
        <f t="shared" si="0"/>
        <v>0</v>
      </c>
      <c r="V56" s="1" t="s">
        <v>18</v>
      </c>
      <c r="W56" s="1">
        <v>0.46614670020712329</v>
      </c>
      <c r="X56" s="1">
        <v>7.4565776679475881</v>
      </c>
      <c r="Y56" s="1">
        <v>1.3333805583173877</v>
      </c>
      <c r="Z56" s="1">
        <v>1.6900986675472258</v>
      </c>
      <c r="AA56" s="1">
        <f>X56/X52</f>
        <v>0.16011565308343173</v>
      </c>
      <c r="AB56" s="1">
        <f>Y56/Y52</f>
        <v>0.14539121342104847</v>
      </c>
      <c r="AC56" s="1">
        <f>Z56/Z52</f>
        <v>0.19485605904218314</v>
      </c>
      <c r="AD56" s="66"/>
      <c r="AE56" s="82"/>
      <c r="AF56" s="67"/>
    </row>
    <row r="57" spans="1:32" x14ac:dyDescent="0.2">
      <c r="A57" s="1">
        <v>0</v>
      </c>
      <c r="B57" s="1">
        <v>21</v>
      </c>
      <c r="C57" s="1">
        <v>10</v>
      </c>
      <c r="D57" s="1">
        <v>8</v>
      </c>
      <c r="O57" s="1">
        <v>1</v>
      </c>
      <c r="P57" s="1">
        <v>41</v>
      </c>
      <c r="Q57" s="1">
        <v>7</v>
      </c>
      <c r="R57" s="1">
        <v>10</v>
      </c>
      <c r="T57">
        <f t="shared" si="0"/>
        <v>-3</v>
      </c>
      <c r="V57" s="1" t="s">
        <v>19</v>
      </c>
      <c r="W57" s="1">
        <v>0.21729274611398966</v>
      </c>
      <c r="X57" s="1">
        <v>55.600550518134696</v>
      </c>
      <c r="Y57" s="1">
        <v>1.7779037132987885</v>
      </c>
      <c r="Z57" s="1">
        <v>2.8564335060449082</v>
      </c>
      <c r="AD57" s="66"/>
      <c r="AE57" s="82"/>
      <c r="AF57" s="67"/>
    </row>
    <row r="58" spans="1:32" x14ac:dyDescent="0.2">
      <c r="A58" s="1">
        <v>1</v>
      </c>
      <c r="B58" s="1">
        <v>22</v>
      </c>
      <c r="C58" s="1">
        <v>9</v>
      </c>
      <c r="D58" s="1">
        <v>6</v>
      </c>
      <c r="O58" s="1">
        <v>1</v>
      </c>
      <c r="P58" s="1">
        <v>41</v>
      </c>
      <c r="Q58" s="1">
        <v>10</v>
      </c>
      <c r="R58" s="1">
        <v>7</v>
      </c>
      <c r="T58">
        <f t="shared" si="0"/>
        <v>3</v>
      </c>
      <c r="V58" s="1" t="s">
        <v>20</v>
      </c>
      <c r="W58" s="1">
        <v>-1.3784700904577714</v>
      </c>
      <c r="X58" s="1">
        <v>-1.2633302874731622</v>
      </c>
      <c r="Y58" s="1">
        <v>2.1127491018311253</v>
      </c>
      <c r="Z58" s="1">
        <v>0.82493495988646259</v>
      </c>
      <c r="AD58" s="66"/>
      <c r="AE58" s="82"/>
      <c r="AF58" s="67"/>
    </row>
    <row r="59" spans="1:32" ht="17" thickBot="1" x14ac:dyDescent="0.25">
      <c r="A59" s="1">
        <v>0</v>
      </c>
      <c r="B59" s="1">
        <v>22</v>
      </c>
      <c r="C59" s="1">
        <v>8</v>
      </c>
      <c r="D59" s="1">
        <v>10</v>
      </c>
      <c r="O59" s="1">
        <v>0</v>
      </c>
      <c r="P59" s="1">
        <v>41</v>
      </c>
      <c r="Q59" s="1">
        <v>10</v>
      </c>
      <c r="R59" s="1">
        <v>7</v>
      </c>
      <c r="T59">
        <f t="shared" si="0"/>
        <v>3</v>
      </c>
      <c r="V59" s="1" t="s">
        <v>21</v>
      </c>
      <c r="W59" s="1">
        <v>-0.79744798906852465</v>
      </c>
      <c r="X59" s="1">
        <v>3.7411655273201457E-2</v>
      </c>
      <c r="Y59" s="1">
        <v>-1.6762733817720057</v>
      </c>
      <c r="Z59" s="1">
        <v>-1.2026743558883424</v>
      </c>
      <c r="AD59" s="68"/>
      <c r="AE59" s="83"/>
      <c r="AF59" s="69"/>
    </row>
    <row r="60" spans="1:32" x14ac:dyDescent="0.2">
      <c r="A60" s="1">
        <v>1</v>
      </c>
      <c r="B60" s="1">
        <v>22</v>
      </c>
      <c r="C60" s="1">
        <v>8</v>
      </c>
      <c r="D60" s="1">
        <v>8</v>
      </c>
      <c r="O60" s="1">
        <v>0</v>
      </c>
      <c r="P60" s="1">
        <v>41</v>
      </c>
      <c r="Q60" s="1">
        <v>9</v>
      </c>
      <c r="R60" s="1">
        <v>10</v>
      </c>
      <c r="T60">
        <f t="shared" si="0"/>
        <v>-1</v>
      </c>
      <c r="V60" s="1" t="s">
        <v>22</v>
      </c>
      <c r="W60" s="1">
        <v>1</v>
      </c>
      <c r="X60" s="1">
        <v>24</v>
      </c>
      <c r="Y60" s="1">
        <v>6</v>
      </c>
      <c r="Z60" s="1">
        <v>8</v>
      </c>
    </row>
    <row r="61" spans="1:32" x14ac:dyDescent="0.2">
      <c r="A61" s="1">
        <v>1</v>
      </c>
      <c r="B61" s="1">
        <v>22</v>
      </c>
      <c r="C61" s="1">
        <v>8</v>
      </c>
      <c r="D61" s="1">
        <v>10</v>
      </c>
      <c r="O61" s="1">
        <v>0</v>
      </c>
      <c r="P61" s="1">
        <v>41</v>
      </c>
      <c r="Q61" s="1">
        <v>8</v>
      </c>
      <c r="R61" s="1">
        <v>7</v>
      </c>
      <c r="T61">
        <f t="shared" si="0"/>
        <v>1</v>
      </c>
      <c r="V61" s="1" t="s">
        <v>23</v>
      </c>
      <c r="W61" s="1">
        <v>0</v>
      </c>
      <c r="X61" s="1">
        <v>35</v>
      </c>
      <c r="Y61" s="1">
        <v>4</v>
      </c>
      <c r="Z61" s="1">
        <v>2</v>
      </c>
    </row>
    <row r="62" spans="1:32" x14ac:dyDescent="0.2">
      <c r="A62" s="1">
        <v>1</v>
      </c>
      <c r="B62" s="1">
        <v>22</v>
      </c>
      <c r="C62" s="1">
        <v>10</v>
      </c>
      <c r="D62" s="1">
        <v>6</v>
      </c>
      <c r="O62" s="1">
        <v>0</v>
      </c>
      <c r="P62" s="1">
        <v>41</v>
      </c>
      <c r="Q62" s="1">
        <v>9</v>
      </c>
      <c r="R62" s="1">
        <v>9</v>
      </c>
      <c r="T62">
        <f t="shared" si="0"/>
        <v>0</v>
      </c>
      <c r="V62" s="1" t="s">
        <v>24</v>
      </c>
      <c r="W62" s="1">
        <v>1</v>
      </c>
      <c r="X62" s="1">
        <v>59</v>
      </c>
      <c r="Y62" s="1">
        <v>10</v>
      </c>
      <c r="Z62" s="1">
        <v>10</v>
      </c>
    </row>
    <row r="63" spans="1:32" x14ac:dyDescent="0.2">
      <c r="A63" s="1">
        <v>1</v>
      </c>
      <c r="B63" s="1">
        <v>22</v>
      </c>
      <c r="C63" s="1">
        <v>10</v>
      </c>
      <c r="D63" s="1">
        <v>10</v>
      </c>
      <c r="O63" s="1">
        <v>0</v>
      </c>
      <c r="P63" s="1">
        <v>42</v>
      </c>
      <c r="Q63" s="1">
        <v>10</v>
      </c>
      <c r="R63" s="1">
        <v>8</v>
      </c>
      <c r="T63">
        <f t="shared" si="0"/>
        <v>2</v>
      </c>
      <c r="V63" s="1" t="s">
        <v>25</v>
      </c>
      <c r="W63" s="1">
        <v>132</v>
      </c>
      <c r="X63" s="1">
        <v>8988</v>
      </c>
      <c r="Y63" s="1">
        <v>1770</v>
      </c>
      <c r="Z63" s="1">
        <v>1674</v>
      </c>
    </row>
    <row r="64" spans="1:32" x14ac:dyDescent="0.2">
      <c r="A64" s="1">
        <v>1</v>
      </c>
      <c r="B64" s="1">
        <v>22</v>
      </c>
      <c r="C64" s="1">
        <v>10</v>
      </c>
      <c r="D64" s="1">
        <v>7</v>
      </c>
      <c r="O64" s="1">
        <v>1</v>
      </c>
      <c r="P64" s="1">
        <v>42</v>
      </c>
      <c r="Q64" s="1">
        <v>10</v>
      </c>
      <c r="R64" s="1">
        <v>10</v>
      </c>
      <c r="T64">
        <f t="shared" si="0"/>
        <v>0</v>
      </c>
      <c r="V64" s="1" t="s">
        <v>26</v>
      </c>
      <c r="W64" s="1">
        <v>193</v>
      </c>
      <c r="X64" s="1">
        <v>193</v>
      </c>
      <c r="Y64" s="1">
        <v>193</v>
      </c>
      <c r="Z64" s="1">
        <v>193</v>
      </c>
    </row>
    <row r="65" spans="1:29" x14ac:dyDescent="0.2">
      <c r="A65" s="1">
        <v>1</v>
      </c>
      <c r="B65" s="1">
        <v>22</v>
      </c>
      <c r="C65" s="1">
        <v>10</v>
      </c>
      <c r="D65" s="1">
        <v>10</v>
      </c>
      <c r="O65" s="1">
        <v>0</v>
      </c>
      <c r="P65" s="1">
        <v>42</v>
      </c>
      <c r="Q65" s="1">
        <v>10</v>
      </c>
      <c r="R65" s="1">
        <v>5</v>
      </c>
      <c r="T65">
        <f t="shared" si="0"/>
        <v>5</v>
      </c>
    </row>
    <row r="66" spans="1:29" x14ac:dyDescent="0.2">
      <c r="A66" s="1">
        <v>0</v>
      </c>
      <c r="B66" s="1">
        <v>22</v>
      </c>
      <c r="C66" s="1">
        <v>9</v>
      </c>
      <c r="D66" s="1">
        <v>10</v>
      </c>
      <c r="O66" s="1">
        <v>1</v>
      </c>
      <c r="P66" s="1">
        <v>42</v>
      </c>
      <c r="Q66" s="1">
        <v>10</v>
      </c>
      <c r="R66" s="1">
        <v>8</v>
      </c>
      <c r="T66">
        <f t="shared" si="0"/>
        <v>2</v>
      </c>
    </row>
    <row r="67" spans="1:29" ht="17" thickBot="1" x14ac:dyDescent="0.25">
      <c r="A67" s="1">
        <v>1</v>
      </c>
      <c r="B67" s="1">
        <v>22</v>
      </c>
      <c r="C67" s="1">
        <v>10</v>
      </c>
      <c r="D67" s="1">
        <v>10</v>
      </c>
      <c r="O67" s="1">
        <v>0</v>
      </c>
      <c r="P67" s="1">
        <v>42</v>
      </c>
      <c r="Q67" s="1">
        <v>10</v>
      </c>
      <c r="R67" s="1">
        <v>5</v>
      </c>
      <c r="T67">
        <f t="shared" ref="T67:T130" si="1">Q67-R67</f>
        <v>5</v>
      </c>
    </row>
    <row r="68" spans="1:29" ht="16" customHeight="1" x14ac:dyDescent="0.2">
      <c r="A68" s="1">
        <v>1</v>
      </c>
      <c r="B68" s="1">
        <v>22</v>
      </c>
      <c r="C68" s="1">
        <v>10</v>
      </c>
      <c r="D68" s="1">
        <v>6</v>
      </c>
      <c r="O68" s="1">
        <v>1</v>
      </c>
      <c r="P68" s="1">
        <v>42</v>
      </c>
      <c r="Q68" s="1">
        <v>9</v>
      </c>
      <c r="R68" s="1">
        <v>9</v>
      </c>
      <c r="T68">
        <f t="shared" si="1"/>
        <v>0</v>
      </c>
      <c r="V68" s="53" t="s">
        <v>72</v>
      </c>
      <c r="W68" s="74"/>
      <c r="X68" s="74"/>
      <c r="Y68" s="74"/>
      <c r="Z68" s="74"/>
      <c r="AA68" s="37" t="s">
        <v>73</v>
      </c>
      <c r="AB68" s="99"/>
      <c r="AC68" s="38"/>
    </row>
    <row r="69" spans="1:29" ht="17" customHeight="1" thickBot="1" x14ac:dyDescent="0.25">
      <c r="A69" s="1">
        <v>0</v>
      </c>
      <c r="B69" s="1">
        <v>22</v>
      </c>
      <c r="C69" s="1">
        <v>10</v>
      </c>
      <c r="D69" s="1">
        <v>10</v>
      </c>
      <c r="O69" s="1">
        <v>1</v>
      </c>
      <c r="P69" s="1">
        <v>42</v>
      </c>
      <c r="Q69" s="1">
        <v>9</v>
      </c>
      <c r="R69" s="1">
        <v>8</v>
      </c>
      <c r="T69">
        <f t="shared" si="1"/>
        <v>1</v>
      </c>
      <c r="V69" s="75"/>
      <c r="W69" s="76"/>
      <c r="X69" s="76"/>
      <c r="Y69" s="76"/>
      <c r="Z69" s="76"/>
      <c r="AA69" s="96"/>
      <c r="AB69" s="97"/>
      <c r="AC69" s="100"/>
    </row>
    <row r="70" spans="1:29" ht="16" customHeight="1" x14ac:dyDescent="0.2">
      <c r="A70" s="1">
        <v>1</v>
      </c>
      <c r="B70" s="1">
        <v>22</v>
      </c>
      <c r="C70" s="1">
        <v>10</v>
      </c>
      <c r="D70" s="1">
        <v>6</v>
      </c>
      <c r="O70" s="1">
        <v>1</v>
      </c>
      <c r="P70" s="1">
        <v>42</v>
      </c>
      <c r="Q70" s="1">
        <v>10</v>
      </c>
      <c r="R70" s="1">
        <v>10</v>
      </c>
      <c r="T70">
        <f t="shared" si="1"/>
        <v>0</v>
      </c>
      <c r="V70" s="3"/>
      <c r="W70" s="3" t="s">
        <v>0</v>
      </c>
      <c r="X70" s="3" t="s">
        <v>1</v>
      </c>
      <c r="Y70" s="3" t="s">
        <v>3</v>
      </c>
      <c r="Z70" s="3" t="s">
        <v>4</v>
      </c>
      <c r="AA70" s="66" t="s">
        <v>111</v>
      </c>
      <c r="AB70" s="98"/>
      <c r="AC70" s="67"/>
    </row>
    <row r="71" spans="1:29" x14ac:dyDescent="0.2">
      <c r="A71" s="1">
        <v>1</v>
      </c>
      <c r="B71" s="1">
        <v>22</v>
      </c>
      <c r="C71" s="1">
        <v>10</v>
      </c>
      <c r="D71" s="1">
        <v>8</v>
      </c>
      <c r="O71" s="1">
        <v>1</v>
      </c>
      <c r="P71" s="1">
        <v>42</v>
      </c>
      <c r="Q71" s="1">
        <v>10</v>
      </c>
      <c r="R71" s="1">
        <v>8</v>
      </c>
      <c r="T71">
        <f t="shared" si="1"/>
        <v>2</v>
      </c>
      <c r="V71" t="s">
        <v>0</v>
      </c>
      <c r="W71">
        <v>1</v>
      </c>
      <c r="AA71" s="66"/>
      <c r="AB71" s="98"/>
      <c r="AC71" s="67"/>
    </row>
    <row r="72" spans="1:29" x14ac:dyDescent="0.2">
      <c r="A72" s="1">
        <v>0</v>
      </c>
      <c r="B72" s="1">
        <v>22</v>
      </c>
      <c r="C72" s="1">
        <v>9</v>
      </c>
      <c r="D72" s="1">
        <v>7</v>
      </c>
      <c r="O72" s="1">
        <v>1</v>
      </c>
      <c r="P72" s="1">
        <v>43</v>
      </c>
      <c r="Q72" s="1">
        <v>10</v>
      </c>
      <c r="R72" s="1">
        <v>8</v>
      </c>
      <c r="T72">
        <f t="shared" si="1"/>
        <v>2</v>
      </c>
      <c r="V72" t="s">
        <v>1</v>
      </c>
      <c r="W72">
        <v>-6.7778748554458604E-2</v>
      </c>
      <c r="X72">
        <v>1</v>
      </c>
      <c r="AA72" s="66"/>
      <c r="AB72" s="98"/>
      <c r="AC72" s="67"/>
    </row>
    <row r="73" spans="1:29" x14ac:dyDescent="0.2">
      <c r="A73" s="1">
        <v>0</v>
      </c>
      <c r="B73" s="1">
        <v>23</v>
      </c>
      <c r="C73" s="1">
        <v>9</v>
      </c>
      <c r="D73" s="1">
        <v>9</v>
      </c>
      <c r="O73" s="1">
        <v>0</v>
      </c>
      <c r="P73" s="1">
        <v>43</v>
      </c>
      <c r="Q73" s="1">
        <v>9</v>
      </c>
      <c r="R73" s="1">
        <v>10</v>
      </c>
      <c r="T73">
        <f t="shared" si="1"/>
        <v>-1</v>
      </c>
      <c r="V73" t="s">
        <v>3</v>
      </c>
      <c r="W73">
        <v>-0.11371041065808964</v>
      </c>
      <c r="X73">
        <v>2.891205462246442E-2</v>
      </c>
      <c r="Y73">
        <v>1</v>
      </c>
      <c r="AA73" s="66"/>
      <c r="AB73" s="98"/>
      <c r="AC73" s="67"/>
    </row>
    <row r="74" spans="1:29" ht="17" thickBot="1" x14ac:dyDescent="0.25">
      <c r="A74" s="1">
        <v>1</v>
      </c>
      <c r="B74" s="1">
        <v>23</v>
      </c>
      <c r="C74" s="1">
        <v>10</v>
      </c>
      <c r="D74" s="1">
        <v>9</v>
      </c>
      <c r="O74" s="1">
        <v>1</v>
      </c>
      <c r="P74" s="1">
        <v>43</v>
      </c>
      <c r="Q74" s="1">
        <v>10</v>
      </c>
      <c r="R74" s="1">
        <v>7</v>
      </c>
      <c r="T74">
        <f t="shared" si="1"/>
        <v>3</v>
      </c>
      <c r="V74" s="2" t="s">
        <v>4</v>
      </c>
      <c r="W74" s="2">
        <v>6.0080892808496364E-2</v>
      </c>
      <c r="X74" s="2">
        <v>-8.8067747430264298E-2</v>
      </c>
      <c r="Y74" s="2">
        <v>-2.3638637064396312E-2</v>
      </c>
      <c r="Z74" s="2">
        <v>1</v>
      </c>
      <c r="AA74" s="66"/>
      <c r="AB74" s="98"/>
      <c r="AC74" s="67"/>
    </row>
    <row r="75" spans="1:29" x14ac:dyDescent="0.2">
      <c r="A75" s="1">
        <v>1</v>
      </c>
      <c r="B75" s="1">
        <v>23</v>
      </c>
      <c r="C75" s="1">
        <v>8</v>
      </c>
      <c r="D75" s="1">
        <v>10</v>
      </c>
      <c r="O75" s="1">
        <v>1</v>
      </c>
      <c r="P75" s="1">
        <v>43</v>
      </c>
      <c r="Q75" s="1">
        <v>10</v>
      </c>
      <c r="R75" s="1">
        <v>8</v>
      </c>
      <c r="T75">
        <f t="shared" si="1"/>
        <v>2</v>
      </c>
      <c r="AA75" s="66"/>
      <c r="AB75" s="98"/>
      <c r="AC75" s="67"/>
    </row>
    <row r="76" spans="1:29" x14ac:dyDescent="0.2">
      <c r="A76" s="1">
        <v>0</v>
      </c>
      <c r="B76" s="1">
        <v>23</v>
      </c>
      <c r="C76" s="1">
        <v>9</v>
      </c>
      <c r="D76" s="1">
        <v>6</v>
      </c>
      <c r="O76" s="1">
        <v>0</v>
      </c>
      <c r="P76" s="1">
        <v>43</v>
      </c>
      <c r="Q76" s="1">
        <v>10</v>
      </c>
      <c r="R76" s="1">
        <v>6</v>
      </c>
      <c r="T76">
        <f t="shared" si="1"/>
        <v>4</v>
      </c>
      <c r="AA76" s="66"/>
      <c r="AB76" s="98"/>
      <c r="AC76" s="67"/>
    </row>
    <row r="77" spans="1:29" x14ac:dyDescent="0.2">
      <c r="A77" s="1">
        <v>0</v>
      </c>
      <c r="B77" s="1">
        <v>23</v>
      </c>
      <c r="C77" s="1">
        <v>10</v>
      </c>
      <c r="D77" s="1">
        <v>10</v>
      </c>
      <c r="O77" s="1">
        <v>1</v>
      </c>
      <c r="P77" s="1">
        <v>43</v>
      </c>
      <c r="Q77" s="1">
        <v>9</v>
      </c>
      <c r="R77" s="1">
        <v>10</v>
      </c>
      <c r="T77">
        <f t="shared" si="1"/>
        <v>-1</v>
      </c>
      <c r="AA77" s="66"/>
      <c r="AB77" s="98"/>
      <c r="AC77" s="67"/>
    </row>
    <row r="78" spans="1:29" ht="17" thickBot="1" x14ac:dyDescent="0.25">
      <c r="A78" s="1">
        <v>1</v>
      </c>
      <c r="B78" s="1">
        <v>23</v>
      </c>
      <c r="C78" s="1">
        <v>10</v>
      </c>
      <c r="D78" s="1">
        <v>10</v>
      </c>
      <c r="O78" s="1">
        <v>1</v>
      </c>
      <c r="P78" s="1">
        <v>43</v>
      </c>
      <c r="Q78" s="1">
        <v>9</v>
      </c>
      <c r="R78" s="1">
        <v>9</v>
      </c>
      <c r="T78">
        <f t="shared" si="1"/>
        <v>0</v>
      </c>
      <c r="AA78" s="68"/>
      <c r="AB78" s="83"/>
      <c r="AC78" s="69"/>
    </row>
    <row r="79" spans="1:29" x14ac:dyDescent="0.2">
      <c r="A79" s="1">
        <v>0</v>
      </c>
      <c r="B79" s="1">
        <v>23</v>
      </c>
      <c r="C79" s="1">
        <v>8</v>
      </c>
      <c r="D79" s="1">
        <v>10</v>
      </c>
      <c r="O79" s="1">
        <v>1</v>
      </c>
      <c r="P79" s="1">
        <v>44</v>
      </c>
      <c r="Q79" s="1">
        <v>10</v>
      </c>
      <c r="R79" s="1">
        <v>10</v>
      </c>
      <c r="T79">
        <f t="shared" si="1"/>
        <v>0</v>
      </c>
    </row>
    <row r="80" spans="1:29" x14ac:dyDescent="0.2">
      <c r="A80" s="1">
        <v>1</v>
      </c>
      <c r="B80" s="1">
        <v>23</v>
      </c>
      <c r="C80" s="1">
        <v>10</v>
      </c>
      <c r="D80" s="1">
        <v>5</v>
      </c>
      <c r="O80" s="1">
        <v>1</v>
      </c>
      <c r="P80" s="1">
        <v>44</v>
      </c>
      <c r="Q80" s="1">
        <v>8</v>
      </c>
      <c r="R80" s="1">
        <v>8</v>
      </c>
      <c r="T80">
        <f t="shared" si="1"/>
        <v>0</v>
      </c>
    </row>
    <row r="81" spans="1:20" x14ac:dyDescent="0.2">
      <c r="A81" s="1">
        <v>0</v>
      </c>
      <c r="B81" s="1">
        <v>23</v>
      </c>
      <c r="C81" s="1">
        <v>10</v>
      </c>
      <c r="D81" s="1">
        <v>9</v>
      </c>
      <c r="O81" s="1">
        <v>0</v>
      </c>
      <c r="P81" s="1">
        <v>44</v>
      </c>
      <c r="Q81" s="1">
        <v>9</v>
      </c>
      <c r="R81" s="1">
        <v>10</v>
      </c>
      <c r="T81">
        <f t="shared" si="1"/>
        <v>-1</v>
      </c>
    </row>
    <row r="82" spans="1:20" x14ac:dyDescent="0.2">
      <c r="A82" s="1">
        <v>0</v>
      </c>
      <c r="B82" s="1">
        <v>23</v>
      </c>
      <c r="C82" s="1">
        <v>8</v>
      </c>
      <c r="D82" s="1">
        <v>8</v>
      </c>
      <c r="O82" s="1">
        <v>1</v>
      </c>
      <c r="P82" s="1">
        <v>44</v>
      </c>
      <c r="Q82" s="1">
        <v>10</v>
      </c>
      <c r="R82" s="1">
        <v>10</v>
      </c>
      <c r="T82">
        <f t="shared" si="1"/>
        <v>0</v>
      </c>
    </row>
    <row r="83" spans="1:20" x14ac:dyDescent="0.2">
      <c r="A83" s="1">
        <v>0</v>
      </c>
      <c r="B83" s="1">
        <v>23</v>
      </c>
      <c r="C83" s="1">
        <v>10</v>
      </c>
      <c r="D83" s="1">
        <v>8</v>
      </c>
      <c r="O83" s="1">
        <v>0</v>
      </c>
      <c r="P83" s="1">
        <v>44</v>
      </c>
      <c r="Q83" s="1">
        <v>10</v>
      </c>
      <c r="R83" s="1">
        <v>9</v>
      </c>
      <c r="T83">
        <f t="shared" si="1"/>
        <v>1</v>
      </c>
    </row>
    <row r="84" spans="1:20" x14ac:dyDescent="0.2">
      <c r="A84" s="1">
        <v>1</v>
      </c>
      <c r="B84" s="1">
        <v>23</v>
      </c>
      <c r="C84" s="1">
        <v>7</v>
      </c>
      <c r="D84" s="1">
        <v>10</v>
      </c>
      <c r="O84" s="1">
        <v>0</v>
      </c>
      <c r="P84" s="1">
        <v>45</v>
      </c>
      <c r="Q84" s="1">
        <v>10</v>
      </c>
      <c r="R84" s="1">
        <v>10</v>
      </c>
      <c r="T84">
        <f t="shared" si="1"/>
        <v>0</v>
      </c>
    </row>
    <row r="85" spans="1:20" x14ac:dyDescent="0.2">
      <c r="A85" s="1">
        <v>0</v>
      </c>
      <c r="B85" s="1">
        <v>23</v>
      </c>
      <c r="C85" s="1">
        <v>10</v>
      </c>
      <c r="D85" s="1">
        <v>10</v>
      </c>
      <c r="O85" s="1">
        <v>0</v>
      </c>
      <c r="P85" s="1">
        <v>45</v>
      </c>
      <c r="Q85" s="1">
        <v>5</v>
      </c>
      <c r="R85" s="1">
        <v>9</v>
      </c>
      <c r="T85">
        <f t="shared" si="1"/>
        <v>-4</v>
      </c>
    </row>
    <row r="86" spans="1:20" x14ac:dyDescent="0.2">
      <c r="A86" s="1">
        <v>1</v>
      </c>
      <c r="B86" s="1">
        <v>23</v>
      </c>
      <c r="C86" s="1">
        <v>10</v>
      </c>
      <c r="D86" s="1">
        <v>10</v>
      </c>
      <c r="O86" s="1">
        <v>1</v>
      </c>
      <c r="P86" s="1">
        <v>45</v>
      </c>
      <c r="Q86" s="1">
        <v>7</v>
      </c>
      <c r="R86" s="1">
        <v>7</v>
      </c>
      <c r="T86">
        <f t="shared" si="1"/>
        <v>0</v>
      </c>
    </row>
    <row r="87" spans="1:20" x14ac:dyDescent="0.2">
      <c r="A87" s="1">
        <v>1</v>
      </c>
      <c r="B87" s="1">
        <v>23</v>
      </c>
      <c r="C87" s="1">
        <v>10</v>
      </c>
      <c r="D87" s="1">
        <v>8</v>
      </c>
      <c r="O87" s="1">
        <v>1</v>
      </c>
      <c r="P87" s="1">
        <v>45</v>
      </c>
      <c r="Q87" s="1">
        <v>10</v>
      </c>
      <c r="R87" s="1">
        <v>10</v>
      </c>
      <c r="T87">
        <f t="shared" si="1"/>
        <v>0</v>
      </c>
    </row>
    <row r="88" spans="1:20" x14ac:dyDescent="0.2">
      <c r="A88" s="1">
        <v>1</v>
      </c>
      <c r="B88" s="1">
        <v>23</v>
      </c>
      <c r="C88" s="1">
        <v>10</v>
      </c>
      <c r="D88" s="1">
        <v>10</v>
      </c>
      <c r="O88" s="1">
        <v>1</v>
      </c>
      <c r="P88" s="1">
        <v>45</v>
      </c>
      <c r="Q88" s="1">
        <v>10</v>
      </c>
      <c r="R88" s="1">
        <v>10</v>
      </c>
      <c r="T88">
        <f t="shared" si="1"/>
        <v>0</v>
      </c>
    </row>
    <row r="89" spans="1:20" x14ac:dyDescent="0.2">
      <c r="A89" s="1">
        <v>0</v>
      </c>
      <c r="B89" s="1">
        <v>23</v>
      </c>
      <c r="C89" s="1">
        <v>10</v>
      </c>
      <c r="D89" s="1">
        <v>10</v>
      </c>
      <c r="O89" s="1">
        <v>0</v>
      </c>
      <c r="P89" s="1">
        <v>46</v>
      </c>
      <c r="Q89" s="1">
        <v>9</v>
      </c>
      <c r="R89" s="1">
        <v>6</v>
      </c>
      <c r="T89">
        <f t="shared" si="1"/>
        <v>3</v>
      </c>
    </row>
    <row r="90" spans="1:20" x14ac:dyDescent="0.2">
      <c r="A90" s="1">
        <v>1</v>
      </c>
      <c r="B90" s="1">
        <v>23</v>
      </c>
      <c r="C90" s="1">
        <v>8</v>
      </c>
      <c r="D90" s="1">
        <v>8</v>
      </c>
      <c r="O90" s="1">
        <v>0</v>
      </c>
      <c r="P90" s="1">
        <v>46</v>
      </c>
      <c r="Q90" s="1">
        <v>10</v>
      </c>
      <c r="R90" s="1">
        <v>10</v>
      </c>
      <c r="T90">
        <f t="shared" si="1"/>
        <v>0</v>
      </c>
    </row>
    <row r="91" spans="1:20" x14ac:dyDescent="0.2">
      <c r="A91" s="1">
        <v>1</v>
      </c>
      <c r="B91" s="1">
        <v>24</v>
      </c>
      <c r="C91" s="1">
        <v>6</v>
      </c>
      <c r="D91" s="1">
        <v>9</v>
      </c>
      <c r="O91" s="1">
        <v>1</v>
      </c>
      <c r="P91" s="1">
        <v>46</v>
      </c>
      <c r="Q91" s="1">
        <v>9</v>
      </c>
      <c r="R91" s="1">
        <v>10</v>
      </c>
      <c r="T91">
        <f t="shared" si="1"/>
        <v>-1</v>
      </c>
    </row>
    <row r="92" spans="1:20" x14ac:dyDescent="0.2">
      <c r="A92" s="1">
        <v>1</v>
      </c>
      <c r="B92" s="1">
        <v>24</v>
      </c>
      <c r="C92" s="1">
        <v>9</v>
      </c>
      <c r="D92" s="1">
        <v>10</v>
      </c>
      <c r="O92" s="1">
        <v>1</v>
      </c>
      <c r="P92" s="1">
        <v>46</v>
      </c>
      <c r="Q92" s="1">
        <v>10</v>
      </c>
      <c r="R92" s="1">
        <v>10</v>
      </c>
      <c r="T92">
        <f t="shared" si="1"/>
        <v>0</v>
      </c>
    </row>
    <row r="93" spans="1:20" x14ac:dyDescent="0.2">
      <c r="A93" s="1">
        <v>1</v>
      </c>
      <c r="B93" s="1">
        <v>24</v>
      </c>
      <c r="C93" s="1">
        <v>10</v>
      </c>
      <c r="D93" s="1">
        <v>10</v>
      </c>
      <c r="O93" s="1">
        <v>1</v>
      </c>
      <c r="P93" s="1">
        <v>46</v>
      </c>
      <c r="Q93" s="1">
        <v>10</v>
      </c>
      <c r="R93" s="1">
        <v>10</v>
      </c>
      <c r="T93">
        <f t="shared" si="1"/>
        <v>0</v>
      </c>
    </row>
    <row r="94" spans="1:20" x14ac:dyDescent="0.2">
      <c r="A94" s="1">
        <v>0</v>
      </c>
      <c r="B94" s="1">
        <v>24</v>
      </c>
      <c r="C94" s="1">
        <v>9</v>
      </c>
      <c r="D94" s="1">
        <v>9</v>
      </c>
      <c r="O94" s="1">
        <v>1</v>
      </c>
      <c r="P94" s="1">
        <v>46</v>
      </c>
      <c r="Q94" s="1">
        <v>10</v>
      </c>
      <c r="R94" s="1">
        <v>10</v>
      </c>
      <c r="T94">
        <f t="shared" si="1"/>
        <v>0</v>
      </c>
    </row>
    <row r="95" spans="1:20" x14ac:dyDescent="0.2">
      <c r="A95" s="1">
        <v>0</v>
      </c>
      <c r="B95" s="1">
        <v>24</v>
      </c>
      <c r="C95" s="1">
        <v>10</v>
      </c>
      <c r="D95" s="1">
        <v>10</v>
      </c>
      <c r="O95" s="1">
        <v>1</v>
      </c>
      <c r="P95" s="1">
        <v>46</v>
      </c>
      <c r="Q95" s="1">
        <v>8</v>
      </c>
      <c r="R95" s="1">
        <v>10</v>
      </c>
      <c r="T95">
        <f t="shared" si="1"/>
        <v>-2</v>
      </c>
    </row>
    <row r="96" spans="1:20" x14ac:dyDescent="0.2">
      <c r="A96" s="1">
        <v>1</v>
      </c>
      <c r="B96" s="1">
        <v>24</v>
      </c>
      <c r="C96" s="1">
        <v>10</v>
      </c>
      <c r="D96" s="1">
        <v>8</v>
      </c>
      <c r="O96" s="1">
        <v>0</v>
      </c>
      <c r="P96" s="1">
        <v>46</v>
      </c>
      <c r="Q96" s="1">
        <v>10</v>
      </c>
      <c r="R96" s="1">
        <v>10</v>
      </c>
      <c r="T96">
        <f t="shared" si="1"/>
        <v>0</v>
      </c>
    </row>
    <row r="97" spans="1:20" x14ac:dyDescent="0.2">
      <c r="A97" s="1">
        <v>0</v>
      </c>
      <c r="B97" s="1">
        <v>24</v>
      </c>
      <c r="C97" s="1">
        <v>10</v>
      </c>
      <c r="D97" s="1">
        <v>10</v>
      </c>
      <c r="O97" s="1">
        <v>0</v>
      </c>
      <c r="P97" s="1">
        <v>46</v>
      </c>
      <c r="Q97" s="1">
        <v>10</v>
      </c>
      <c r="R97" s="1">
        <v>10</v>
      </c>
      <c r="T97">
        <f t="shared" si="1"/>
        <v>0</v>
      </c>
    </row>
    <row r="98" spans="1:20" x14ac:dyDescent="0.2">
      <c r="A98" s="1">
        <v>1</v>
      </c>
      <c r="B98" s="1">
        <v>24</v>
      </c>
      <c r="C98" s="1">
        <v>9</v>
      </c>
      <c r="D98" s="1">
        <v>10</v>
      </c>
      <c r="O98" s="1">
        <v>0</v>
      </c>
      <c r="P98" s="1">
        <v>46</v>
      </c>
      <c r="Q98" s="1">
        <v>10</v>
      </c>
      <c r="R98" s="1">
        <v>9</v>
      </c>
      <c r="T98">
        <f t="shared" si="1"/>
        <v>1</v>
      </c>
    </row>
    <row r="99" spans="1:20" x14ac:dyDescent="0.2">
      <c r="A99" s="1">
        <v>1</v>
      </c>
      <c r="B99" s="1">
        <v>24</v>
      </c>
      <c r="C99" s="1">
        <v>10</v>
      </c>
      <c r="D99" s="1">
        <v>6</v>
      </c>
      <c r="O99" s="1">
        <v>1</v>
      </c>
      <c r="P99" s="1">
        <v>46</v>
      </c>
      <c r="Q99" s="1">
        <v>10</v>
      </c>
      <c r="R99" s="1">
        <v>7</v>
      </c>
      <c r="T99">
        <f t="shared" si="1"/>
        <v>3</v>
      </c>
    </row>
    <row r="100" spans="1:20" x14ac:dyDescent="0.2">
      <c r="A100" s="1">
        <v>1</v>
      </c>
      <c r="B100" s="1">
        <v>24</v>
      </c>
      <c r="C100" s="1">
        <v>7</v>
      </c>
      <c r="D100" s="1">
        <v>8</v>
      </c>
      <c r="O100" s="1">
        <v>1</v>
      </c>
      <c r="P100" s="1">
        <v>46</v>
      </c>
      <c r="Q100" s="1">
        <v>9</v>
      </c>
      <c r="R100" s="1">
        <v>9</v>
      </c>
      <c r="T100">
        <f t="shared" si="1"/>
        <v>0</v>
      </c>
    </row>
    <row r="101" spans="1:20" x14ac:dyDescent="0.2">
      <c r="A101" s="1">
        <v>1</v>
      </c>
      <c r="B101" s="1">
        <v>24</v>
      </c>
      <c r="C101" s="1">
        <v>10</v>
      </c>
      <c r="D101" s="1">
        <v>8</v>
      </c>
      <c r="O101" s="1">
        <v>0</v>
      </c>
      <c r="P101" s="1">
        <v>46</v>
      </c>
      <c r="Q101" s="1">
        <v>9</v>
      </c>
      <c r="R101" s="1">
        <v>9</v>
      </c>
      <c r="T101">
        <f t="shared" si="1"/>
        <v>0</v>
      </c>
    </row>
    <row r="102" spans="1:20" x14ac:dyDescent="0.2">
      <c r="A102" s="1">
        <v>0</v>
      </c>
      <c r="B102" s="1">
        <v>24</v>
      </c>
      <c r="C102" s="1">
        <v>10</v>
      </c>
      <c r="D102" s="1">
        <v>8</v>
      </c>
      <c r="O102" s="1">
        <v>0</v>
      </c>
      <c r="P102" s="1">
        <v>47</v>
      </c>
      <c r="Q102" s="1">
        <v>10</v>
      </c>
      <c r="R102" s="1">
        <v>9</v>
      </c>
      <c r="T102">
        <f t="shared" si="1"/>
        <v>1</v>
      </c>
    </row>
    <row r="103" spans="1:20" x14ac:dyDescent="0.2">
      <c r="A103" s="1">
        <v>1</v>
      </c>
      <c r="B103" s="1">
        <v>24</v>
      </c>
      <c r="C103" s="1">
        <v>10</v>
      </c>
      <c r="D103" s="1">
        <v>10</v>
      </c>
      <c r="O103" s="1">
        <v>1</v>
      </c>
      <c r="P103" s="1">
        <v>47</v>
      </c>
      <c r="Q103" s="1">
        <v>6</v>
      </c>
      <c r="R103" s="1">
        <v>8</v>
      </c>
      <c r="T103">
        <f t="shared" si="1"/>
        <v>-2</v>
      </c>
    </row>
    <row r="104" spans="1:20" x14ac:dyDescent="0.2">
      <c r="A104" s="1">
        <v>1</v>
      </c>
      <c r="B104" s="1">
        <v>24</v>
      </c>
      <c r="C104" s="1">
        <v>10</v>
      </c>
      <c r="D104" s="1">
        <v>3</v>
      </c>
      <c r="O104" s="1">
        <v>1</v>
      </c>
      <c r="P104" s="1">
        <v>47</v>
      </c>
      <c r="Q104" s="1">
        <v>5</v>
      </c>
      <c r="R104" s="1">
        <v>10</v>
      </c>
      <c r="T104">
        <f t="shared" si="1"/>
        <v>-5</v>
      </c>
    </row>
    <row r="105" spans="1:20" x14ac:dyDescent="0.2">
      <c r="A105" s="1">
        <v>1</v>
      </c>
      <c r="B105" s="1">
        <v>24</v>
      </c>
      <c r="C105" s="1">
        <v>10</v>
      </c>
      <c r="D105" s="1">
        <v>8</v>
      </c>
      <c r="O105" s="1">
        <v>0</v>
      </c>
      <c r="P105" s="1">
        <v>47</v>
      </c>
      <c r="Q105" s="1">
        <v>10</v>
      </c>
      <c r="R105" s="1">
        <v>4</v>
      </c>
      <c r="T105">
        <f t="shared" si="1"/>
        <v>6</v>
      </c>
    </row>
    <row r="106" spans="1:20" x14ac:dyDescent="0.2">
      <c r="A106" s="1">
        <v>1</v>
      </c>
      <c r="B106" s="1">
        <v>24</v>
      </c>
      <c r="C106" s="1">
        <v>10</v>
      </c>
      <c r="D106" s="1">
        <v>7</v>
      </c>
      <c r="O106" s="1">
        <v>1</v>
      </c>
      <c r="P106" s="1">
        <v>48</v>
      </c>
      <c r="Q106" s="1">
        <v>10</v>
      </c>
      <c r="R106" s="1">
        <v>10</v>
      </c>
      <c r="T106">
        <f t="shared" si="1"/>
        <v>0</v>
      </c>
    </row>
    <row r="107" spans="1:20" x14ac:dyDescent="0.2">
      <c r="A107" s="1">
        <v>1</v>
      </c>
      <c r="B107" s="1">
        <v>24</v>
      </c>
      <c r="C107" s="1">
        <v>9</v>
      </c>
      <c r="D107" s="1">
        <v>10</v>
      </c>
      <c r="O107" s="1">
        <v>1</v>
      </c>
      <c r="P107" s="1">
        <v>48</v>
      </c>
      <c r="Q107" s="1">
        <v>10</v>
      </c>
      <c r="R107" s="1">
        <v>7</v>
      </c>
      <c r="T107">
        <f t="shared" si="1"/>
        <v>3</v>
      </c>
    </row>
    <row r="108" spans="1:20" x14ac:dyDescent="0.2">
      <c r="A108" s="1">
        <v>1</v>
      </c>
      <c r="B108" s="1">
        <v>24</v>
      </c>
      <c r="C108" s="1">
        <v>9</v>
      </c>
      <c r="D108" s="1">
        <v>7</v>
      </c>
      <c r="O108" s="1">
        <v>1</v>
      </c>
      <c r="P108" s="1">
        <v>48</v>
      </c>
      <c r="Q108" s="1">
        <v>8</v>
      </c>
      <c r="R108" s="1">
        <v>8</v>
      </c>
      <c r="T108">
        <f t="shared" si="1"/>
        <v>0</v>
      </c>
    </row>
    <row r="109" spans="1:20" x14ac:dyDescent="0.2">
      <c r="A109" s="1">
        <v>1</v>
      </c>
      <c r="B109" s="1">
        <v>24</v>
      </c>
      <c r="C109" s="1">
        <v>6</v>
      </c>
      <c r="D109" s="1">
        <v>6</v>
      </c>
      <c r="O109" s="1">
        <v>1</v>
      </c>
      <c r="P109" s="1">
        <v>48</v>
      </c>
      <c r="Q109" s="1">
        <v>10</v>
      </c>
      <c r="R109" s="1">
        <v>9</v>
      </c>
      <c r="T109">
        <f t="shared" si="1"/>
        <v>1</v>
      </c>
    </row>
    <row r="110" spans="1:20" x14ac:dyDescent="0.2">
      <c r="A110" s="1">
        <v>1</v>
      </c>
      <c r="B110" s="1">
        <v>24</v>
      </c>
      <c r="C110" s="1">
        <v>10</v>
      </c>
      <c r="D110" s="1">
        <v>6</v>
      </c>
      <c r="O110" s="1">
        <v>1</v>
      </c>
      <c r="P110" s="1">
        <v>49</v>
      </c>
      <c r="Q110" s="1">
        <v>10</v>
      </c>
      <c r="R110" s="1">
        <v>10</v>
      </c>
      <c r="T110">
        <f t="shared" si="1"/>
        <v>0</v>
      </c>
    </row>
    <row r="111" spans="1:20" x14ac:dyDescent="0.2">
      <c r="A111" s="1">
        <v>0</v>
      </c>
      <c r="B111" s="1">
        <v>25</v>
      </c>
      <c r="C111" s="1">
        <v>10</v>
      </c>
      <c r="D111" s="1">
        <v>10</v>
      </c>
      <c r="O111" s="1">
        <v>1</v>
      </c>
      <c r="P111" s="1">
        <v>49</v>
      </c>
      <c r="Q111" s="1">
        <v>10</v>
      </c>
      <c r="R111" s="1">
        <v>2</v>
      </c>
      <c r="T111">
        <f t="shared" si="1"/>
        <v>8</v>
      </c>
    </row>
    <row r="112" spans="1:20" x14ac:dyDescent="0.2">
      <c r="A112" s="1">
        <v>0</v>
      </c>
      <c r="B112" s="1">
        <v>25</v>
      </c>
      <c r="C112" s="1">
        <v>10</v>
      </c>
      <c r="D112" s="1">
        <v>8</v>
      </c>
      <c r="O112" s="1">
        <v>1</v>
      </c>
      <c r="P112" s="1">
        <v>49</v>
      </c>
      <c r="Q112" s="1">
        <v>10</v>
      </c>
      <c r="R112" s="1">
        <v>10</v>
      </c>
      <c r="T112">
        <f t="shared" si="1"/>
        <v>0</v>
      </c>
    </row>
    <row r="113" spans="1:20" x14ac:dyDescent="0.2">
      <c r="A113" s="1">
        <v>1</v>
      </c>
      <c r="B113" s="1">
        <v>25</v>
      </c>
      <c r="C113" s="1">
        <v>10</v>
      </c>
      <c r="D113" s="1">
        <v>10</v>
      </c>
      <c r="O113" s="1">
        <v>1</v>
      </c>
      <c r="P113" s="1">
        <v>49</v>
      </c>
      <c r="Q113" s="1">
        <v>10</v>
      </c>
      <c r="R113" s="1">
        <v>10</v>
      </c>
      <c r="T113">
        <f t="shared" si="1"/>
        <v>0</v>
      </c>
    </row>
    <row r="114" spans="1:20" x14ac:dyDescent="0.2">
      <c r="A114" s="1">
        <v>1</v>
      </c>
      <c r="B114" s="1">
        <v>25</v>
      </c>
      <c r="C114" s="1">
        <v>10</v>
      </c>
      <c r="D114" s="1">
        <v>10</v>
      </c>
      <c r="O114" s="1">
        <v>0</v>
      </c>
      <c r="P114" s="1">
        <v>49</v>
      </c>
      <c r="Q114" s="1">
        <v>10</v>
      </c>
      <c r="R114" s="1">
        <v>7</v>
      </c>
      <c r="T114">
        <f t="shared" si="1"/>
        <v>3</v>
      </c>
    </row>
    <row r="115" spans="1:20" x14ac:dyDescent="0.2">
      <c r="A115" s="1">
        <v>1</v>
      </c>
      <c r="B115" s="1">
        <v>25</v>
      </c>
      <c r="C115" s="1">
        <v>9</v>
      </c>
      <c r="D115" s="1">
        <v>10</v>
      </c>
      <c r="O115" s="1">
        <v>1</v>
      </c>
      <c r="P115" s="1">
        <v>50</v>
      </c>
      <c r="Q115" s="1">
        <v>10</v>
      </c>
      <c r="R115" s="1">
        <v>8</v>
      </c>
      <c r="T115">
        <f t="shared" si="1"/>
        <v>2</v>
      </c>
    </row>
    <row r="116" spans="1:20" x14ac:dyDescent="0.2">
      <c r="A116" s="1">
        <v>1</v>
      </c>
      <c r="B116" s="1">
        <v>25</v>
      </c>
      <c r="C116" s="1">
        <v>9</v>
      </c>
      <c r="D116" s="1">
        <v>10</v>
      </c>
      <c r="O116" s="1">
        <v>1</v>
      </c>
      <c r="P116" s="1">
        <v>50</v>
      </c>
      <c r="Q116" s="1">
        <v>10</v>
      </c>
      <c r="R116" s="1">
        <v>10</v>
      </c>
      <c r="T116">
        <f t="shared" si="1"/>
        <v>0</v>
      </c>
    </row>
    <row r="117" spans="1:20" x14ac:dyDescent="0.2">
      <c r="A117" s="1">
        <v>1</v>
      </c>
      <c r="B117" s="1">
        <v>25</v>
      </c>
      <c r="C117" s="1">
        <v>10</v>
      </c>
      <c r="D117" s="1">
        <v>9</v>
      </c>
      <c r="O117" s="1">
        <v>0</v>
      </c>
      <c r="P117" s="1">
        <v>50</v>
      </c>
      <c r="Q117" s="1">
        <v>10</v>
      </c>
      <c r="R117" s="1">
        <v>8</v>
      </c>
      <c r="T117">
        <f t="shared" si="1"/>
        <v>2</v>
      </c>
    </row>
    <row r="118" spans="1:20" x14ac:dyDescent="0.2">
      <c r="A118" s="1">
        <v>1</v>
      </c>
      <c r="B118" s="1">
        <v>25</v>
      </c>
      <c r="C118" s="1">
        <v>10</v>
      </c>
      <c r="D118" s="1">
        <v>10</v>
      </c>
      <c r="O118" s="1">
        <v>1</v>
      </c>
      <c r="P118" s="1">
        <v>50</v>
      </c>
      <c r="Q118" s="1">
        <v>10</v>
      </c>
      <c r="R118" s="1">
        <v>10</v>
      </c>
      <c r="T118">
        <f t="shared" si="1"/>
        <v>0</v>
      </c>
    </row>
    <row r="119" spans="1:20" x14ac:dyDescent="0.2">
      <c r="A119" s="1">
        <v>1</v>
      </c>
      <c r="B119" s="1">
        <v>25</v>
      </c>
      <c r="C119" s="1">
        <v>10</v>
      </c>
      <c r="D119" s="1">
        <v>10</v>
      </c>
      <c r="O119" s="1">
        <v>0</v>
      </c>
      <c r="P119" s="1">
        <v>50</v>
      </c>
      <c r="Q119" s="1">
        <v>10</v>
      </c>
      <c r="R119" s="1">
        <v>10</v>
      </c>
      <c r="T119">
        <f t="shared" si="1"/>
        <v>0</v>
      </c>
    </row>
    <row r="120" spans="1:20" x14ac:dyDescent="0.2">
      <c r="A120" s="1">
        <v>0</v>
      </c>
      <c r="B120" s="1">
        <v>25</v>
      </c>
      <c r="C120" s="1">
        <v>10</v>
      </c>
      <c r="D120" s="1">
        <v>10</v>
      </c>
      <c r="O120" s="1">
        <v>1</v>
      </c>
      <c r="P120" s="1">
        <v>50</v>
      </c>
      <c r="Q120" s="1">
        <v>10</v>
      </c>
      <c r="R120" s="1">
        <v>9</v>
      </c>
      <c r="T120">
        <f t="shared" si="1"/>
        <v>1</v>
      </c>
    </row>
    <row r="121" spans="1:20" x14ac:dyDescent="0.2">
      <c r="A121" s="1">
        <v>0</v>
      </c>
      <c r="B121" s="1">
        <v>25</v>
      </c>
      <c r="C121" s="1">
        <v>9</v>
      </c>
      <c r="D121" s="1">
        <v>10</v>
      </c>
      <c r="O121" s="1">
        <v>1</v>
      </c>
      <c r="P121" s="1">
        <v>50</v>
      </c>
      <c r="Q121" s="1">
        <v>10</v>
      </c>
      <c r="R121" s="1">
        <v>5</v>
      </c>
      <c r="T121">
        <f t="shared" si="1"/>
        <v>5</v>
      </c>
    </row>
    <row r="122" spans="1:20" x14ac:dyDescent="0.2">
      <c r="A122" s="1">
        <v>0</v>
      </c>
      <c r="B122" s="1">
        <v>25</v>
      </c>
      <c r="C122" s="1">
        <v>6</v>
      </c>
      <c r="D122" s="1">
        <v>6</v>
      </c>
      <c r="O122" s="1">
        <v>1</v>
      </c>
      <c r="P122" s="1">
        <v>50</v>
      </c>
      <c r="Q122" s="1">
        <v>9</v>
      </c>
      <c r="R122" s="1">
        <v>5</v>
      </c>
      <c r="T122">
        <f t="shared" si="1"/>
        <v>4</v>
      </c>
    </row>
    <row r="123" spans="1:20" x14ac:dyDescent="0.2">
      <c r="A123" s="1">
        <v>1</v>
      </c>
      <c r="B123" s="1">
        <v>25</v>
      </c>
      <c r="C123" s="1">
        <v>10</v>
      </c>
      <c r="D123" s="1">
        <v>10</v>
      </c>
      <c r="O123" s="1">
        <v>1</v>
      </c>
      <c r="P123" s="1">
        <v>50</v>
      </c>
      <c r="Q123" s="1">
        <v>10</v>
      </c>
      <c r="R123" s="1">
        <v>6</v>
      </c>
      <c r="T123">
        <f t="shared" si="1"/>
        <v>4</v>
      </c>
    </row>
    <row r="124" spans="1:20" x14ac:dyDescent="0.2">
      <c r="A124" s="1">
        <v>1</v>
      </c>
      <c r="B124" s="1">
        <v>25</v>
      </c>
      <c r="C124" s="1">
        <v>8</v>
      </c>
      <c r="D124" s="1">
        <v>10</v>
      </c>
      <c r="O124" s="1">
        <v>1</v>
      </c>
      <c r="P124" s="1">
        <v>50</v>
      </c>
      <c r="Q124" s="1">
        <v>10</v>
      </c>
      <c r="R124" s="1">
        <v>10</v>
      </c>
      <c r="T124">
        <f t="shared" si="1"/>
        <v>0</v>
      </c>
    </row>
    <row r="125" spans="1:20" x14ac:dyDescent="0.2">
      <c r="A125" s="1">
        <v>0</v>
      </c>
      <c r="B125" s="1">
        <v>25</v>
      </c>
      <c r="C125" s="1">
        <v>10</v>
      </c>
      <c r="D125" s="1">
        <v>5</v>
      </c>
      <c r="O125" s="1">
        <v>1</v>
      </c>
      <c r="P125" s="1">
        <v>50</v>
      </c>
      <c r="Q125" s="1">
        <v>9</v>
      </c>
      <c r="R125" s="1">
        <v>9</v>
      </c>
      <c r="T125">
        <f t="shared" si="1"/>
        <v>0</v>
      </c>
    </row>
    <row r="126" spans="1:20" x14ac:dyDescent="0.2">
      <c r="A126" s="1">
        <v>1</v>
      </c>
      <c r="B126" s="1">
        <v>25</v>
      </c>
      <c r="C126" s="1">
        <v>7</v>
      </c>
      <c r="D126" s="1">
        <v>7</v>
      </c>
      <c r="O126" s="1">
        <v>1</v>
      </c>
      <c r="P126" s="1">
        <v>50</v>
      </c>
      <c r="Q126" s="1">
        <v>10</v>
      </c>
      <c r="R126" s="1">
        <v>9</v>
      </c>
      <c r="T126">
        <f t="shared" si="1"/>
        <v>1</v>
      </c>
    </row>
    <row r="127" spans="1:20" x14ac:dyDescent="0.2">
      <c r="A127" s="1">
        <v>1</v>
      </c>
      <c r="B127" s="1">
        <v>26</v>
      </c>
      <c r="C127" s="1">
        <v>10</v>
      </c>
      <c r="D127" s="1">
        <v>10</v>
      </c>
      <c r="O127" s="1">
        <v>0</v>
      </c>
      <c r="P127" s="1">
        <v>51</v>
      </c>
      <c r="Q127" s="1">
        <v>10</v>
      </c>
      <c r="R127" s="1">
        <v>7</v>
      </c>
      <c r="T127">
        <f t="shared" si="1"/>
        <v>3</v>
      </c>
    </row>
    <row r="128" spans="1:20" x14ac:dyDescent="0.2">
      <c r="A128" s="1">
        <v>1</v>
      </c>
      <c r="B128" s="1">
        <v>26</v>
      </c>
      <c r="C128" s="1">
        <v>10</v>
      </c>
      <c r="D128" s="1">
        <v>10</v>
      </c>
      <c r="O128" s="1">
        <v>1</v>
      </c>
      <c r="P128" s="1">
        <v>51</v>
      </c>
      <c r="Q128" s="1">
        <v>4</v>
      </c>
      <c r="R128" s="1">
        <v>8</v>
      </c>
      <c r="T128">
        <f t="shared" si="1"/>
        <v>-4</v>
      </c>
    </row>
    <row r="129" spans="1:20" x14ac:dyDescent="0.2">
      <c r="A129" s="1">
        <v>1</v>
      </c>
      <c r="B129" s="1">
        <v>26</v>
      </c>
      <c r="C129" s="1">
        <v>10</v>
      </c>
      <c r="D129" s="1">
        <v>10</v>
      </c>
      <c r="O129" s="1">
        <v>1</v>
      </c>
      <c r="P129" s="1">
        <v>51</v>
      </c>
      <c r="Q129" s="1">
        <v>10</v>
      </c>
      <c r="R129" s="1">
        <v>4</v>
      </c>
      <c r="T129">
        <f t="shared" si="1"/>
        <v>6</v>
      </c>
    </row>
    <row r="130" spans="1:20" x14ac:dyDescent="0.2">
      <c r="A130" s="1">
        <v>1</v>
      </c>
      <c r="B130" s="1">
        <v>26</v>
      </c>
      <c r="C130" s="1">
        <v>6</v>
      </c>
      <c r="D130" s="1">
        <v>10</v>
      </c>
      <c r="O130" s="1">
        <v>1</v>
      </c>
      <c r="P130" s="1">
        <v>51</v>
      </c>
      <c r="Q130" s="1">
        <v>10</v>
      </c>
      <c r="R130" s="1">
        <v>10</v>
      </c>
      <c r="T130">
        <f t="shared" si="1"/>
        <v>0</v>
      </c>
    </row>
    <row r="131" spans="1:20" x14ac:dyDescent="0.2">
      <c r="A131" s="1">
        <v>1</v>
      </c>
      <c r="B131" s="1">
        <v>26</v>
      </c>
      <c r="C131" s="1">
        <v>6</v>
      </c>
      <c r="D131" s="1">
        <v>10</v>
      </c>
      <c r="O131" s="1">
        <v>1</v>
      </c>
      <c r="P131" s="1">
        <v>51</v>
      </c>
      <c r="Q131" s="1">
        <v>7</v>
      </c>
      <c r="R131" s="1">
        <v>10</v>
      </c>
      <c r="T131">
        <f t="shared" ref="T131:T194" si="2">Q131-R131</f>
        <v>-3</v>
      </c>
    </row>
    <row r="132" spans="1:20" x14ac:dyDescent="0.2">
      <c r="A132" s="1">
        <v>1</v>
      </c>
      <c r="B132" s="1">
        <v>26</v>
      </c>
      <c r="C132" s="1">
        <v>10</v>
      </c>
      <c r="D132" s="1">
        <v>10</v>
      </c>
      <c r="O132" s="1">
        <v>1</v>
      </c>
      <c r="P132" s="1">
        <v>51</v>
      </c>
      <c r="Q132" s="1">
        <v>10</v>
      </c>
      <c r="R132" s="1">
        <v>10</v>
      </c>
      <c r="T132">
        <f t="shared" si="2"/>
        <v>0</v>
      </c>
    </row>
    <row r="133" spans="1:20" x14ac:dyDescent="0.2">
      <c r="A133" s="1">
        <v>1</v>
      </c>
      <c r="B133" s="1">
        <v>26</v>
      </c>
      <c r="C133" s="1">
        <v>10</v>
      </c>
      <c r="D133" s="1">
        <v>8</v>
      </c>
      <c r="O133" s="1">
        <v>0</v>
      </c>
      <c r="P133" s="1">
        <v>51</v>
      </c>
      <c r="Q133" s="1">
        <v>8</v>
      </c>
      <c r="R133" s="1">
        <v>10</v>
      </c>
      <c r="T133">
        <f t="shared" si="2"/>
        <v>-2</v>
      </c>
    </row>
    <row r="134" spans="1:20" x14ac:dyDescent="0.2">
      <c r="A134" s="1">
        <v>1</v>
      </c>
      <c r="B134" s="1">
        <v>26</v>
      </c>
      <c r="C134" s="1">
        <v>10</v>
      </c>
      <c r="D134" s="1">
        <v>9</v>
      </c>
      <c r="O134" s="1">
        <v>1</v>
      </c>
      <c r="P134" s="1">
        <v>51</v>
      </c>
      <c r="Q134" s="1">
        <v>10</v>
      </c>
      <c r="R134" s="1">
        <v>8</v>
      </c>
      <c r="T134">
        <f t="shared" si="2"/>
        <v>2</v>
      </c>
    </row>
    <row r="135" spans="1:20" x14ac:dyDescent="0.2">
      <c r="A135" s="1">
        <v>1</v>
      </c>
      <c r="B135" s="1">
        <v>26</v>
      </c>
      <c r="C135" s="1">
        <v>10</v>
      </c>
      <c r="D135" s="1">
        <v>8</v>
      </c>
      <c r="O135" s="1">
        <v>0</v>
      </c>
      <c r="P135" s="1">
        <v>52</v>
      </c>
      <c r="Q135" s="1">
        <v>10</v>
      </c>
      <c r="R135" s="1">
        <v>9</v>
      </c>
      <c r="T135">
        <f t="shared" si="2"/>
        <v>1</v>
      </c>
    </row>
    <row r="136" spans="1:20" x14ac:dyDescent="0.2">
      <c r="A136" s="1">
        <v>1</v>
      </c>
      <c r="B136" s="1">
        <v>26</v>
      </c>
      <c r="C136" s="1">
        <v>10</v>
      </c>
      <c r="D136" s="1">
        <v>10</v>
      </c>
      <c r="O136" s="1">
        <v>1</v>
      </c>
      <c r="P136" s="1">
        <v>52</v>
      </c>
      <c r="Q136" s="1">
        <v>9</v>
      </c>
      <c r="R136" s="1">
        <v>10</v>
      </c>
      <c r="T136">
        <f t="shared" si="2"/>
        <v>-1</v>
      </c>
    </row>
    <row r="137" spans="1:20" x14ac:dyDescent="0.2">
      <c r="A137" s="1">
        <v>1</v>
      </c>
      <c r="B137" s="1">
        <v>26</v>
      </c>
      <c r="C137" s="1">
        <v>10</v>
      </c>
      <c r="D137" s="1">
        <v>10</v>
      </c>
      <c r="O137" s="1">
        <v>0</v>
      </c>
      <c r="P137" s="1">
        <v>52</v>
      </c>
      <c r="Q137" s="1">
        <v>10</v>
      </c>
      <c r="R137" s="1">
        <v>10</v>
      </c>
      <c r="T137">
        <f t="shared" si="2"/>
        <v>0</v>
      </c>
    </row>
    <row r="138" spans="1:20" x14ac:dyDescent="0.2">
      <c r="A138" s="1">
        <v>0</v>
      </c>
      <c r="B138" s="1">
        <v>26</v>
      </c>
      <c r="C138" s="1">
        <v>10</v>
      </c>
      <c r="D138" s="1">
        <v>7</v>
      </c>
      <c r="O138" s="1">
        <v>0</v>
      </c>
      <c r="P138" s="1">
        <v>52</v>
      </c>
      <c r="Q138" s="1">
        <v>8</v>
      </c>
      <c r="R138" s="1">
        <v>10</v>
      </c>
      <c r="T138">
        <f t="shared" si="2"/>
        <v>-2</v>
      </c>
    </row>
    <row r="139" spans="1:20" x14ac:dyDescent="0.2">
      <c r="A139" s="1">
        <v>1</v>
      </c>
      <c r="B139" s="1">
        <v>26</v>
      </c>
      <c r="C139" s="1">
        <v>10</v>
      </c>
      <c r="D139" s="1">
        <v>10</v>
      </c>
      <c r="O139" s="1">
        <v>1</v>
      </c>
      <c r="P139" s="1">
        <v>52</v>
      </c>
      <c r="Q139" s="1">
        <v>6</v>
      </c>
      <c r="R139" s="1">
        <v>10</v>
      </c>
      <c r="T139">
        <f t="shared" si="2"/>
        <v>-4</v>
      </c>
    </row>
    <row r="140" spans="1:20" x14ac:dyDescent="0.2">
      <c r="A140" s="1">
        <v>1</v>
      </c>
      <c r="B140" s="1">
        <v>26</v>
      </c>
      <c r="C140" s="1">
        <v>10</v>
      </c>
      <c r="D140" s="1">
        <v>10</v>
      </c>
      <c r="O140" s="1">
        <v>1</v>
      </c>
      <c r="P140" s="1">
        <v>52</v>
      </c>
      <c r="Q140" s="1">
        <v>10</v>
      </c>
      <c r="R140" s="1">
        <v>10</v>
      </c>
      <c r="T140">
        <f t="shared" si="2"/>
        <v>0</v>
      </c>
    </row>
    <row r="141" spans="1:20" x14ac:dyDescent="0.2">
      <c r="A141" s="1">
        <v>0</v>
      </c>
      <c r="B141" s="1">
        <v>26</v>
      </c>
      <c r="C141" s="1">
        <v>7</v>
      </c>
      <c r="D141" s="1">
        <v>8</v>
      </c>
      <c r="O141" s="1">
        <v>1</v>
      </c>
      <c r="P141" s="1">
        <v>52</v>
      </c>
      <c r="Q141" s="1">
        <v>7</v>
      </c>
      <c r="R141" s="1">
        <v>10</v>
      </c>
      <c r="T141">
        <f t="shared" si="2"/>
        <v>-3</v>
      </c>
    </row>
    <row r="142" spans="1:20" x14ac:dyDescent="0.2">
      <c r="A142" s="1">
        <v>1</v>
      </c>
      <c r="B142" s="1">
        <v>26</v>
      </c>
      <c r="C142" s="1">
        <v>9</v>
      </c>
      <c r="D142" s="1">
        <v>10</v>
      </c>
      <c r="O142" s="1">
        <v>0</v>
      </c>
      <c r="P142" s="1">
        <v>53</v>
      </c>
      <c r="Q142" s="1">
        <v>9</v>
      </c>
      <c r="R142" s="1">
        <v>10</v>
      </c>
      <c r="T142">
        <f t="shared" si="2"/>
        <v>-1</v>
      </c>
    </row>
    <row r="143" spans="1:20" x14ac:dyDescent="0.2">
      <c r="A143" s="1">
        <v>0</v>
      </c>
      <c r="B143" s="1">
        <v>27</v>
      </c>
      <c r="C143" s="1">
        <v>10</v>
      </c>
      <c r="D143" s="1">
        <v>6</v>
      </c>
      <c r="O143" s="1">
        <v>0</v>
      </c>
      <c r="P143" s="1">
        <v>53</v>
      </c>
      <c r="Q143" s="1">
        <v>9</v>
      </c>
      <c r="R143" s="1">
        <v>10</v>
      </c>
      <c r="T143">
        <f t="shared" si="2"/>
        <v>-1</v>
      </c>
    </row>
    <row r="144" spans="1:20" x14ac:dyDescent="0.2">
      <c r="A144" s="1">
        <v>0</v>
      </c>
      <c r="B144" s="1">
        <v>27</v>
      </c>
      <c r="C144" s="1">
        <v>10</v>
      </c>
      <c r="D144" s="1">
        <v>10</v>
      </c>
      <c r="O144" s="1">
        <v>0</v>
      </c>
      <c r="P144" s="1">
        <v>53</v>
      </c>
      <c r="Q144" s="1">
        <v>10</v>
      </c>
      <c r="R144" s="1">
        <v>8</v>
      </c>
      <c r="T144">
        <f t="shared" si="2"/>
        <v>2</v>
      </c>
    </row>
    <row r="145" spans="1:20" x14ac:dyDescent="0.2">
      <c r="A145" s="1">
        <v>0</v>
      </c>
      <c r="B145" s="1">
        <v>27</v>
      </c>
      <c r="C145" s="1">
        <v>9</v>
      </c>
      <c r="D145" s="1">
        <v>8</v>
      </c>
      <c r="O145" s="1">
        <v>1</v>
      </c>
      <c r="P145" s="1">
        <v>53</v>
      </c>
      <c r="Q145" s="1">
        <v>10</v>
      </c>
      <c r="R145" s="1">
        <v>10</v>
      </c>
      <c r="T145">
        <f t="shared" si="2"/>
        <v>0</v>
      </c>
    </row>
    <row r="146" spans="1:20" x14ac:dyDescent="0.2">
      <c r="A146" s="1">
        <v>1</v>
      </c>
      <c r="B146" s="1">
        <v>27</v>
      </c>
      <c r="C146" s="1">
        <v>9</v>
      </c>
      <c r="D146" s="1">
        <v>7</v>
      </c>
      <c r="O146" s="1">
        <v>1</v>
      </c>
      <c r="P146" s="1">
        <v>53</v>
      </c>
      <c r="Q146" s="1">
        <v>5</v>
      </c>
      <c r="R146" s="1">
        <v>6</v>
      </c>
      <c r="T146">
        <f t="shared" si="2"/>
        <v>-1</v>
      </c>
    </row>
    <row r="147" spans="1:20" x14ac:dyDescent="0.2">
      <c r="A147" s="1">
        <v>1</v>
      </c>
      <c r="B147" s="1">
        <v>27</v>
      </c>
      <c r="C147" s="1">
        <v>9</v>
      </c>
      <c r="D147" s="1">
        <v>7</v>
      </c>
      <c r="O147" s="1">
        <v>1</v>
      </c>
      <c r="P147" s="1">
        <v>53</v>
      </c>
      <c r="Q147" s="1">
        <v>10</v>
      </c>
      <c r="R147" s="1">
        <v>6</v>
      </c>
      <c r="T147">
        <f t="shared" si="2"/>
        <v>4</v>
      </c>
    </row>
    <row r="148" spans="1:20" x14ac:dyDescent="0.2">
      <c r="A148" s="1">
        <v>1</v>
      </c>
      <c r="B148" s="1">
        <v>27</v>
      </c>
      <c r="C148" s="1">
        <v>8</v>
      </c>
      <c r="D148" s="1">
        <v>10</v>
      </c>
      <c r="O148" s="1">
        <v>1</v>
      </c>
      <c r="P148" s="1">
        <v>53</v>
      </c>
      <c r="Q148" s="1">
        <v>10</v>
      </c>
      <c r="R148" s="1">
        <v>10</v>
      </c>
      <c r="T148">
        <f t="shared" si="2"/>
        <v>0</v>
      </c>
    </row>
    <row r="149" spans="1:20" x14ac:dyDescent="0.2">
      <c r="A149" s="1">
        <v>1</v>
      </c>
      <c r="B149" s="1">
        <v>27</v>
      </c>
      <c r="C149" s="1">
        <v>10</v>
      </c>
      <c r="D149" s="1">
        <v>7</v>
      </c>
      <c r="O149" s="1">
        <v>1</v>
      </c>
      <c r="P149" s="1">
        <v>53</v>
      </c>
      <c r="Q149" s="1">
        <v>10</v>
      </c>
      <c r="R149" s="1">
        <v>10</v>
      </c>
      <c r="T149">
        <f t="shared" si="2"/>
        <v>0</v>
      </c>
    </row>
    <row r="150" spans="1:20" x14ac:dyDescent="0.2">
      <c r="A150" s="1">
        <v>0</v>
      </c>
      <c r="B150" s="1">
        <v>27</v>
      </c>
      <c r="C150" s="1">
        <v>9</v>
      </c>
      <c r="D150" s="1">
        <v>10</v>
      </c>
      <c r="O150" s="1">
        <v>1</v>
      </c>
      <c r="P150" s="1">
        <v>53</v>
      </c>
      <c r="Q150" s="1">
        <v>9</v>
      </c>
      <c r="R150" s="1">
        <v>10</v>
      </c>
      <c r="T150">
        <f t="shared" si="2"/>
        <v>-1</v>
      </c>
    </row>
    <row r="151" spans="1:20" x14ac:dyDescent="0.2">
      <c r="A151" s="1">
        <v>1</v>
      </c>
      <c r="B151" s="1">
        <v>27</v>
      </c>
      <c r="C151" s="1">
        <v>7</v>
      </c>
      <c r="D151" s="1">
        <v>8</v>
      </c>
      <c r="O151" s="1">
        <v>1</v>
      </c>
      <c r="P151" s="1">
        <v>53</v>
      </c>
      <c r="Q151" s="1">
        <v>6</v>
      </c>
      <c r="R151" s="1">
        <v>9</v>
      </c>
      <c r="T151">
        <f t="shared" si="2"/>
        <v>-3</v>
      </c>
    </row>
    <row r="152" spans="1:20" x14ac:dyDescent="0.2">
      <c r="A152" s="1">
        <v>1</v>
      </c>
      <c r="B152" s="1">
        <v>27</v>
      </c>
      <c r="C152" s="1">
        <v>10</v>
      </c>
      <c r="D152" s="1">
        <v>10</v>
      </c>
      <c r="O152" s="1">
        <v>1</v>
      </c>
      <c r="P152" s="1">
        <v>54</v>
      </c>
      <c r="Q152" s="1">
        <v>8</v>
      </c>
      <c r="R152" s="1">
        <v>10</v>
      </c>
      <c r="T152">
        <f t="shared" si="2"/>
        <v>-2</v>
      </c>
    </row>
    <row r="153" spans="1:20" x14ac:dyDescent="0.2">
      <c r="A153" s="1">
        <v>1</v>
      </c>
      <c r="B153" s="1">
        <v>27</v>
      </c>
      <c r="C153" s="1">
        <v>10</v>
      </c>
      <c r="D153" s="1">
        <v>10</v>
      </c>
      <c r="O153" s="1">
        <v>1</v>
      </c>
      <c r="P153" s="1">
        <v>54</v>
      </c>
      <c r="Q153" s="1">
        <v>10</v>
      </c>
      <c r="R153" s="1">
        <v>10</v>
      </c>
      <c r="T153">
        <f t="shared" si="2"/>
        <v>0</v>
      </c>
    </row>
    <row r="154" spans="1:20" x14ac:dyDescent="0.2">
      <c r="A154" s="1">
        <v>1</v>
      </c>
      <c r="B154" s="1">
        <v>27</v>
      </c>
      <c r="C154" s="1">
        <v>8</v>
      </c>
      <c r="D154" s="1">
        <v>4</v>
      </c>
      <c r="O154" s="1">
        <v>0</v>
      </c>
      <c r="P154" s="1">
        <v>54</v>
      </c>
      <c r="Q154" s="1">
        <v>10</v>
      </c>
      <c r="R154" s="1">
        <v>10</v>
      </c>
      <c r="T154">
        <f t="shared" si="2"/>
        <v>0</v>
      </c>
    </row>
    <row r="155" spans="1:20" x14ac:dyDescent="0.2">
      <c r="A155" s="1">
        <v>1</v>
      </c>
      <c r="B155" s="1">
        <v>27</v>
      </c>
      <c r="C155" s="1">
        <v>8</v>
      </c>
      <c r="D155" s="1">
        <v>10</v>
      </c>
      <c r="O155" s="1">
        <v>1</v>
      </c>
      <c r="P155" s="1">
        <v>54</v>
      </c>
      <c r="Q155" s="1">
        <v>8</v>
      </c>
      <c r="R155" s="1">
        <v>7</v>
      </c>
      <c r="T155">
        <f t="shared" si="2"/>
        <v>1</v>
      </c>
    </row>
    <row r="156" spans="1:20" x14ac:dyDescent="0.2">
      <c r="A156" s="1">
        <v>1</v>
      </c>
      <c r="B156" s="1">
        <v>28</v>
      </c>
      <c r="C156" s="1">
        <v>10</v>
      </c>
      <c r="D156" s="1">
        <v>8</v>
      </c>
      <c r="O156" s="1">
        <v>1</v>
      </c>
      <c r="P156" s="1">
        <v>54</v>
      </c>
      <c r="Q156" s="1">
        <v>6</v>
      </c>
      <c r="R156" s="1">
        <v>10</v>
      </c>
      <c r="T156">
        <f t="shared" si="2"/>
        <v>-4</v>
      </c>
    </row>
    <row r="157" spans="1:20" x14ac:dyDescent="0.2">
      <c r="A157" s="1">
        <v>0</v>
      </c>
      <c r="B157" s="1">
        <v>28</v>
      </c>
      <c r="C157" s="1">
        <v>8</v>
      </c>
      <c r="D157" s="1">
        <v>10</v>
      </c>
      <c r="O157" s="1">
        <v>1</v>
      </c>
      <c r="P157" s="1">
        <v>54</v>
      </c>
      <c r="Q157" s="1">
        <v>9</v>
      </c>
      <c r="R157" s="1">
        <v>10</v>
      </c>
      <c r="T157">
        <f t="shared" si="2"/>
        <v>-1</v>
      </c>
    </row>
    <row r="158" spans="1:20" x14ac:dyDescent="0.2">
      <c r="A158" s="1">
        <v>1</v>
      </c>
      <c r="B158" s="1">
        <v>28</v>
      </c>
      <c r="C158" s="1">
        <v>9</v>
      </c>
      <c r="D158" s="1">
        <v>10</v>
      </c>
      <c r="O158" s="1">
        <v>1</v>
      </c>
      <c r="P158" s="1">
        <v>54</v>
      </c>
      <c r="Q158" s="1">
        <v>10</v>
      </c>
      <c r="R158" s="1">
        <v>10</v>
      </c>
      <c r="T158">
        <f t="shared" si="2"/>
        <v>0</v>
      </c>
    </row>
    <row r="159" spans="1:20" x14ac:dyDescent="0.2">
      <c r="A159" s="1">
        <v>1</v>
      </c>
      <c r="B159" s="1">
        <v>28</v>
      </c>
      <c r="C159" s="1">
        <v>4</v>
      </c>
      <c r="D159" s="1">
        <v>6</v>
      </c>
      <c r="O159" s="1">
        <v>1</v>
      </c>
      <c r="P159" s="1">
        <v>55</v>
      </c>
      <c r="Q159" s="1">
        <v>10</v>
      </c>
      <c r="R159" s="1">
        <v>5</v>
      </c>
      <c r="T159">
        <f t="shared" si="2"/>
        <v>5</v>
      </c>
    </row>
    <row r="160" spans="1:20" x14ac:dyDescent="0.2">
      <c r="A160" s="1">
        <v>0</v>
      </c>
      <c r="B160" s="1">
        <v>28</v>
      </c>
      <c r="C160" s="1">
        <v>10</v>
      </c>
      <c r="D160" s="1">
        <v>10</v>
      </c>
      <c r="O160" s="1">
        <v>0</v>
      </c>
      <c r="P160" s="1">
        <v>55</v>
      </c>
      <c r="Q160" s="1">
        <v>10</v>
      </c>
      <c r="R160" s="1">
        <v>10</v>
      </c>
      <c r="T160">
        <f t="shared" si="2"/>
        <v>0</v>
      </c>
    </row>
    <row r="161" spans="1:20" x14ac:dyDescent="0.2">
      <c r="A161" s="1">
        <v>0</v>
      </c>
      <c r="B161" s="1">
        <v>28</v>
      </c>
      <c r="C161" s="1">
        <v>9</v>
      </c>
      <c r="D161" s="1">
        <v>10</v>
      </c>
      <c r="O161" s="1">
        <v>1</v>
      </c>
      <c r="P161" s="1">
        <v>55</v>
      </c>
      <c r="Q161" s="1">
        <v>5</v>
      </c>
      <c r="R161" s="1">
        <v>10</v>
      </c>
      <c r="T161">
        <f t="shared" si="2"/>
        <v>-5</v>
      </c>
    </row>
    <row r="162" spans="1:20" x14ac:dyDescent="0.2">
      <c r="A162" s="1">
        <v>1</v>
      </c>
      <c r="B162" s="1">
        <v>28</v>
      </c>
      <c r="C162" s="1">
        <v>10</v>
      </c>
      <c r="D162" s="1">
        <v>10</v>
      </c>
      <c r="O162" s="1">
        <v>0</v>
      </c>
      <c r="P162" s="1">
        <v>55</v>
      </c>
      <c r="Q162" s="1">
        <v>10</v>
      </c>
      <c r="R162" s="1">
        <v>10</v>
      </c>
      <c r="T162">
        <f t="shared" si="2"/>
        <v>0</v>
      </c>
    </row>
    <row r="163" spans="1:20" x14ac:dyDescent="0.2">
      <c r="A163" s="1">
        <v>1</v>
      </c>
      <c r="B163" s="1">
        <v>28</v>
      </c>
      <c r="C163" s="1">
        <v>10</v>
      </c>
      <c r="D163" s="1">
        <v>6</v>
      </c>
      <c r="O163" s="1">
        <v>1</v>
      </c>
      <c r="P163" s="1">
        <v>55</v>
      </c>
      <c r="Q163" s="1">
        <v>8</v>
      </c>
      <c r="R163" s="1">
        <v>10</v>
      </c>
      <c r="T163">
        <f t="shared" si="2"/>
        <v>-2</v>
      </c>
    </row>
    <row r="164" spans="1:20" x14ac:dyDescent="0.2">
      <c r="A164" s="1">
        <v>0</v>
      </c>
      <c r="B164" s="1">
        <v>28</v>
      </c>
      <c r="C164" s="1">
        <v>6</v>
      </c>
      <c r="D164" s="1">
        <v>7</v>
      </c>
      <c r="O164" s="1">
        <v>1</v>
      </c>
      <c r="P164" s="1">
        <v>55</v>
      </c>
      <c r="Q164" s="1">
        <v>10</v>
      </c>
      <c r="R164" s="1">
        <v>8</v>
      </c>
      <c r="T164">
        <f t="shared" si="2"/>
        <v>2</v>
      </c>
    </row>
    <row r="165" spans="1:20" x14ac:dyDescent="0.2">
      <c r="A165" s="1">
        <v>1</v>
      </c>
      <c r="B165" s="1">
        <v>28</v>
      </c>
      <c r="C165" s="1">
        <v>4</v>
      </c>
      <c r="D165" s="1">
        <v>7</v>
      </c>
      <c r="O165" s="1">
        <v>1</v>
      </c>
      <c r="P165" s="1">
        <v>55</v>
      </c>
      <c r="Q165" s="1">
        <v>10</v>
      </c>
      <c r="R165" s="1">
        <v>7</v>
      </c>
      <c r="T165">
        <f t="shared" si="2"/>
        <v>3</v>
      </c>
    </row>
    <row r="166" spans="1:20" x14ac:dyDescent="0.2">
      <c r="A166" s="1">
        <v>1</v>
      </c>
      <c r="B166" s="1">
        <v>28</v>
      </c>
      <c r="C166" s="1">
        <v>10</v>
      </c>
      <c r="D166" s="1">
        <v>6</v>
      </c>
      <c r="O166" s="1">
        <v>1</v>
      </c>
      <c r="P166" s="1">
        <v>56</v>
      </c>
      <c r="Q166" s="1">
        <v>10</v>
      </c>
      <c r="R166" s="1">
        <v>10</v>
      </c>
      <c r="T166">
        <f t="shared" si="2"/>
        <v>0</v>
      </c>
    </row>
    <row r="167" spans="1:20" x14ac:dyDescent="0.2">
      <c r="A167" s="1">
        <v>1</v>
      </c>
      <c r="B167" s="1">
        <v>28</v>
      </c>
      <c r="C167" s="1">
        <v>10</v>
      </c>
      <c r="D167" s="1">
        <v>9</v>
      </c>
      <c r="O167" s="1">
        <v>1</v>
      </c>
      <c r="P167" s="1">
        <v>56</v>
      </c>
      <c r="Q167" s="1">
        <v>10</v>
      </c>
      <c r="R167" s="1">
        <v>10</v>
      </c>
      <c r="T167">
        <f t="shared" si="2"/>
        <v>0</v>
      </c>
    </row>
    <row r="168" spans="1:20" x14ac:dyDescent="0.2">
      <c r="A168" s="1">
        <v>1</v>
      </c>
      <c r="B168" s="1">
        <v>28</v>
      </c>
      <c r="C168" s="1">
        <v>8</v>
      </c>
      <c r="D168" s="1">
        <v>2</v>
      </c>
      <c r="O168" s="1">
        <v>1</v>
      </c>
      <c r="P168" s="1">
        <v>56</v>
      </c>
      <c r="Q168" s="1">
        <v>10</v>
      </c>
      <c r="R168" s="1">
        <v>10</v>
      </c>
      <c r="T168">
        <f t="shared" si="2"/>
        <v>0</v>
      </c>
    </row>
    <row r="169" spans="1:20" x14ac:dyDescent="0.2">
      <c r="A169" s="1">
        <v>1</v>
      </c>
      <c r="B169" s="1">
        <v>28</v>
      </c>
      <c r="C169" s="1">
        <v>10</v>
      </c>
      <c r="D169" s="1">
        <v>9</v>
      </c>
      <c r="O169" s="1">
        <v>0</v>
      </c>
      <c r="P169" s="1">
        <v>56</v>
      </c>
      <c r="Q169" s="1">
        <v>10</v>
      </c>
      <c r="R169" s="1">
        <v>6</v>
      </c>
      <c r="T169">
        <f t="shared" si="2"/>
        <v>4</v>
      </c>
    </row>
    <row r="170" spans="1:20" x14ac:dyDescent="0.2">
      <c r="A170" s="1">
        <v>1</v>
      </c>
      <c r="B170" s="1">
        <v>28</v>
      </c>
      <c r="C170" s="1">
        <v>9</v>
      </c>
      <c r="D170" s="1">
        <v>6</v>
      </c>
      <c r="O170" s="1">
        <v>0</v>
      </c>
      <c r="P170" s="1">
        <v>56</v>
      </c>
      <c r="Q170" s="1">
        <v>10</v>
      </c>
      <c r="R170" s="1">
        <v>8</v>
      </c>
      <c r="T170">
        <f t="shared" si="2"/>
        <v>2</v>
      </c>
    </row>
    <row r="171" spans="1:20" x14ac:dyDescent="0.2">
      <c r="A171" s="1">
        <v>1</v>
      </c>
      <c r="B171" s="1">
        <v>28</v>
      </c>
      <c r="C171" s="1">
        <v>10</v>
      </c>
      <c r="D171" s="1">
        <v>8</v>
      </c>
      <c r="O171" s="1">
        <v>0</v>
      </c>
      <c r="P171" s="1">
        <v>56</v>
      </c>
      <c r="Q171" s="1">
        <v>7</v>
      </c>
      <c r="R171" s="1">
        <v>6</v>
      </c>
      <c r="T171">
        <f t="shared" si="2"/>
        <v>1</v>
      </c>
    </row>
    <row r="172" spans="1:20" x14ac:dyDescent="0.2">
      <c r="A172" s="1">
        <v>0</v>
      </c>
      <c r="B172" s="1">
        <v>28</v>
      </c>
      <c r="C172" s="1">
        <v>7</v>
      </c>
      <c r="D172" s="1">
        <v>10</v>
      </c>
      <c r="O172" s="1">
        <v>1</v>
      </c>
      <c r="P172" s="1">
        <v>56</v>
      </c>
      <c r="Q172" s="1">
        <v>10</v>
      </c>
      <c r="R172" s="1">
        <v>10</v>
      </c>
      <c r="T172">
        <f t="shared" si="2"/>
        <v>0</v>
      </c>
    </row>
    <row r="173" spans="1:20" x14ac:dyDescent="0.2">
      <c r="A173" s="1">
        <v>0</v>
      </c>
      <c r="B173" s="1">
        <v>29</v>
      </c>
      <c r="C173" s="1">
        <v>6</v>
      </c>
      <c r="D173" s="1">
        <v>6</v>
      </c>
      <c r="O173" s="1">
        <v>0</v>
      </c>
      <c r="P173" s="1">
        <v>56</v>
      </c>
      <c r="Q173" s="1">
        <v>8</v>
      </c>
      <c r="R173" s="1">
        <v>7</v>
      </c>
      <c r="T173">
        <f t="shared" si="2"/>
        <v>1</v>
      </c>
    </row>
    <row r="174" spans="1:20" x14ac:dyDescent="0.2">
      <c r="A174" s="1">
        <v>1</v>
      </c>
      <c r="B174" s="1">
        <v>29</v>
      </c>
      <c r="C174" s="1">
        <v>6</v>
      </c>
      <c r="D174" s="1">
        <v>10</v>
      </c>
      <c r="O174" s="1">
        <v>1</v>
      </c>
      <c r="P174" s="1">
        <v>57</v>
      </c>
      <c r="Q174" s="1">
        <v>10</v>
      </c>
      <c r="R174" s="1">
        <v>8</v>
      </c>
      <c r="T174">
        <f t="shared" si="2"/>
        <v>2</v>
      </c>
    </row>
    <row r="175" spans="1:20" x14ac:dyDescent="0.2">
      <c r="A175" s="1">
        <v>1</v>
      </c>
      <c r="B175" s="1">
        <v>29</v>
      </c>
      <c r="C175" s="1">
        <v>10</v>
      </c>
      <c r="D175" s="1">
        <v>10</v>
      </c>
      <c r="O175" s="1">
        <v>1</v>
      </c>
      <c r="P175" s="1">
        <v>57</v>
      </c>
      <c r="Q175" s="1">
        <v>10</v>
      </c>
      <c r="R175" s="1">
        <v>7</v>
      </c>
      <c r="T175">
        <f t="shared" si="2"/>
        <v>3</v>
      </c>
    </row>
    <row r="176" spans="1:20" x14ac:dyDescent="0.2">
      <c r="A176" s="1">
        <v>1</v>
      </c>
      <c r="B176" s="1">
        <v>29</v>
      </c>
      <c r="C176" s="1">
        <v>10</v>
      </c>
      <c r="D176" s="1">
        <v>10</v>
      </c>
      <c r="O176" s="1">
        <v>0</v>
      </c>
      <c r="P176" s="1">
        <v>57</v>
      </c>
      <c r="Q176" s="1">
        <v>10</v>
      </c>
      <c r="R176" s="1">
        <v>8</v>
      </c>
      <c r="T176">
        <f t="shared" si="2"/>
        <v>2</v>
      </c>
    </row>
    <row r="177" spans="1:20" x14ac:dyDescent="0.2">
      <c r="A177" s="1">
        <v>1</v>
      </c>
      <c r="B177" s="1">
        <v>29</v>
      </c>
      <c r="C177" s="1">
        <v>7</v>
      </c>
      <c r="D177" s="1">
        <v>9</v>
      </c>
      <c r="O177" s="1">
        <v>1</v>
      </c>
      <c r="P177" s="1">
        <v>57</v>
      </c>
      <c r="Q177" s="1">
        <v>10</v>
      </c>
      <c r="R177" s="1">
        <v>9</v>
      </c>
      <c r="T177">
        <f t="shared" si="2"/>
        <v>1</v>
      </c>
    </row>
    <row r="178" spans="1:20" x14ac:dyDescent="0.2">
      <c r="A178" s="1">
        <v>1</v>
      </c>
      <c r="B178" s="1">
        <v>29</v>
      </c>
      <c r="C178" s="1">
        <v>10</v>
      </c>
      <c r="D178" s="1">
        <v>9</v>
      </c>
      <c r="O178" s="1">
        <v>0</v>
      </c>
      <c r="P178" s="1">
        <v>58</v>
      </c>
      <c r="Q178" s="1">
        <v>10</v>
      </c>
      <c r="R178" s="1">
        <v>8</v>
      </c>
      <c r="T178">
        <f t="shared" si="2"/>
        <v>2</v>
      </c>
    </row>
    <row r="179" spans="1:20" x14ac:dyDescent="0.2">
      <c r="A179" s="1">
        <v>1</v>
      </c>
      <c r="B179" s="1">
        <v>29</v>
      </c>
      <c r="C179" s="1">
        <v>10</v>
      </c>
      <c r="D179" s="1">
        <v>10</v>
      </c>
      <c r="O179" s="1">
        <v>1</v>
      </c>
      <c r="P179" s="1">
        <v>58</v>
      </c>
      <c r="Q179" s="1">
        <v>7</v>
      </c>
      <c r="R179" s="1">
        <v>6</v>
      </c>
      <c r="T179">
        <f t="shared" si="2"/>
        <v>1</v>
      </c>
    </row>
    <row r="180" spans="1:20" x14ac:dyDescent="0.2">
      <c r="A180" s="1">
        <v>1</v>
      </c>
      <c r="B180" s="1">
        <v>29</v>
      </c>
      <c r="C180" s="1">
        <v>10</v>
      </c>
      <c r="D180" s="1">
        <v>10</v>
      </c>
      <c r="O180" s="1">
        <v>1</v>
      </c>
      <c r="P180" s="1">
        <v>58</v>
      </c>
      <c r="Q180" s="1">
        <v>10</v>
      </c>
      <c r="R180" s="1">
        <v>10</v>
      </c>
      <c r="T180">
        <f t="shared" si="2"/>
        <v>0</v>
      </c>
    </row>
    <row r="181" spans="1:20" x14ac:dyDescent="0.2">
      <c r="A181" s="1">
        <v>1</v>
      </c>
      <c r="B181" s="1">
        <v>29</v>
      </c>
      <c r="C181" s="1">
        <v>5</v>
      </c>
      <c r="D181" s="1">
        <v>10</v>
      </c>
      <c r="O181" s="1">
        <v>1</v>
      </c>
      <c r="P181" s="1">
        <v>58</v>
      </c>
      <c r="Q181" s="1">
        <v>10</v>
      </c>
      <c r="R181" s="1">
        <v>9</v>
      </c>
      <c r="T181">
        <f t="shared" si="2"/>
        <v>1</v>
      </c>
    </row>
    <row r="182" spans="1:20" x14ac:dyDescent="0.2">
      <c r="A182" s="1">
        <v>1</v>
      </c>
      <c r="B182" s="1">
        <v>29</v>
      </c>
      <c r="C182" s="1">
        <v>10</v>
      </c>
      <c r="D182" s="1">
        <v>10</v>
      </c>
      <c r="O182" s="1">
        <v>1</v>
      </c>
      <c r="P182" s="1">
        <v>58</v>
      </c>
      <c r="Q182" s="1">
        <v>10</v>
      </c>
      <c r="R182" s="1">
        <v>10</v>
      </c>
      <c r="T182">
        <f t="shared" si="2"/>
        <v>0</v>
      </c>
    </row>
    <row r="183" spans="1:20" x14ac:dyDescent="0.2">
      <c r="A183" s="1">
        <v>0</v>
      </c>
      <c r="B183" s="1">
        <v>29</v>
      </c>
      <c r="C183" s="1">
        <v>7</v>
      </c>
      <c r="D183" s="1">
        <v>7</v>
      </c>
      <c r="O183" s="1">
        <v>0</v>
      </c>
      <c r="P183" s="1">
        <v>58</v>
      </c>
      <c r="Q183" s="1">
        <v>10</v>
      </c>
      <c r="R183" s="1">
        <v>6</v>
      </c>
      <c r="T183">
        <f t="shared" si="2"/>
        <v>4</v>
      </c>
    </row>
    <row r="184" spans="1:20" x14ac:dyDescent="0.2">
      <c r="A184" s="1">
        <v>1</v>
      </c>
      <c r="B184" s="1">
        <v>29</v>
      </c>
      <c r="C184" s="1">
        <v>10</v>
      </c>
      <c r="D184" s="1">
        <v>7</v>
      </c>
      <c r="O184" s="1">
        <v>0</v>
      </c>
      <c r="P184" s="1">
        <v>58</v>
      </c>
      <c r="Q184" s="1">
        <v>10</v>
      </c>
      <c r="R184" s="1">
        <v>9</v>
      </c>
      <c r="T184">
        <f t="shared" si="2"/>
        <v>1</v>
      </c>
    </row>
    <row r="185" spans="1:20" x14ac:dyDescent="0.2">
      <c r="A185" s="1">
        <v>1</v>
      </c>
      <c r="B185" s="1">
        <v>29</v>
      </c>
      <c r="C185" s="1">
        <v>10</v>
      </c>
      <c r="D185" s="1">
        <v>7</v>
      </c>
      <c r="O185" s="1">
        <v>1</v>
      </c>
      <c r="P185" s="1">
        <v>58</v>
      </c>
      <c r="Q185" s="1">
        <v>6</v>
      </c>
      <c r="R185" s="1">
        <v>7</v>
      </c>
      <c r="T185">
        <f t="shared" si="2"/>
        <v>-1</v>
      </c>
    </row>
    <row r="186" spans="1:20" x14ac:dyDescent="0.2">
      <c r="A186" s="1">
        <v>0</v>
      </c>
      <c r="B186" s="1">
        <v>29</v>
      </c>
      <c r="C186" s="1">
        <v>9</v>
      </c>
      <c r="D186" s="1">
        <v>10</v>
      </c>
      <c r="O186" s="1">
        <v>0</v>
      </c>
      <c r="P186" s="1">
        <v>58</v>
      </c>
      <c r="Q186" s="1">
        <v>10</v>
      </c>
      <c r="R186" s="1">
        <v>7</v>
      </c>
      <c r="T186">
        <f t="shared" si="2"/>
        <v>3</v>
      </c>
    </row>
    <row r="187" spans="1:20" x14ac:dyDescent="0.2">
      <c r="A187" s="1">
        <v>1</v>
      </c>
      <c r="B187" s="1">
        <v>29</v>
      </c>
      <c r="C187" s="1">
        <v>6</v>
      </c>
      <c r="D187" s="1">
        <v>10</v>
      </c>
      <c r="O187" s="1">
        <v>0</v>
      </c>
      <c r="P187" s="1">
        <v>59</v>
      </c>
      <c r="Q187" s="1">
        <v>10</v>
      </c>
      <c r="R187" s="1">
        <v>9</v>
      </c>
      <c r="T187">
        <f t="shared" si="2"/>
        <v>1</v>
      </c>
    </row>
    <row r="188" spans="1:20" x14ac:dyDescent="0.2">
      <c r="A188" s="1">
        <v>0</v>
      </c>
      <c r="B188" s="1">
        <v>29</v>
      </c>
      <c r="C188" s="1">
        <v>9</v>
      </c>
      <c r="D188" s="1">
        <v>10</v>
      </c>
      <c r="O188" s="1">
        <v>0</v>
      </c>
      <c r="P188" s="1">
        <v>59</v>
      </c>
      <c r="Q188" s="1">
        <v>10</v>
      </c>
      <c r="R188" s="1">
        <v>10</v>
      </c>
      <c r="T188">
        <f t="shared" si="2"/>
        <v>0</v>
      </c>
    </row>
    <row r="189" spans="1:20" x14ac:dyDescent="0.2">
      <c r="A189" s="1">
        <v>1</v>
      </c>
      <c r="B189" s="1">
        <v>30</v>
      </c>
      <c r="C189" s="1">
        <v>10</v>
      </c>
      <c r="D189" s="1">
        <v>8</v>
      </c>
      <c r="O189" s="1">
        <v>1</v>
      </c>
      <c r="P189" s="1">
        <v>59</v>
      </c>
      <c r="Q189" s="1">
        <v>10</v>
      </c>
      <c r="R189" s="1">
        <v>8</v>
      </c>
      <c r="T189">
        <f t="shared" si="2"/>
        <v>2</v>
      </c>
    </row>
    <row r="190" spans="1:20" x14ac:dyDescent="0.2">
      <c r="A190" s="1">
        <v>1</v>
      </c>
      <c r="B190" s="1">
        <v>30</v>
      </c>
      <c r="C190" s="1">
        <v>10</v>
      </c>
      <c r="D190" s="1">
        <v>7</v>
      </c>
      <c r="O190" s="1">
        <v>1</v>
      </c>
      <c r="P190" s="1">
        <v>59</v>
      </c>
      <c r="Q190" s="1">
        <v>10</v>
      </c>
      <c r="R190" s="1">
        <v>5</v>
      </c>
      <c r="T190">
        <f t="shared" si="2"/>
        <v>5</v>
      </c>
    </row>
    <row r="191" spans="1:20" x14ac:dyDescent="0.2">
      <c r="A191" s="1">
        <v>1</v>
      </c>
      <c r="B191" s="1">
        <v>30</v>
      </c>
      <c r="C191" s="1">
        <v>9</v>
      </c>
      <c r="D191" s="1">
        <v>8</v>
      </c>
      <c r="O191" s="1">
        <v>1</v>
      </c>
      <c r="P191" s="1">
        <v>59</v>
      </c>
      <c r="Q191" s="1">
        <v>9</v>
      </c>
      <c r="R191" s="1">
        <v>9</v>
      </c>
      <c r="T191">
        <f t="shared" si="2"/>
        <v>0</v>
      </c>
    </row>
    <row r="192" spans="1:20" x14ac:dyDescent="0.2">
      <c r="A192" s="1">
        <v>0</v>
      </c>
      <c r="B192" s="1">
        <v>30</v>
      </c>
      <c r="C192" s="1">
        <v>9</v>
      </c>
      <c r="D192" s="1">
        <v>10</v>
      </c>
      <c r="O192" s="1">
        <v>1</v>
      </c>
      <c r="P192" s="1">
        <v>59</v>
      </c>
      <c r="Q192" s="1">
        <v>7</v>
      </c>
      <c r="R192" s="1">
        <v>7</v>
      </c>
      <c r="T192">
        <f t="shared" si="2"/>
        <v>0</v>
      </c>
    </row>
    <row r="193" spans="1:20" x14ac:dyDescent="0.2">
      <c r="A193" s="1">
        <v>0</v>
      </c>
      <c r="B193" s="1">
        <v>30</v>
      </c>
      <c r="C193" s="1">
        <v>8</v>
      </c>
      <c r="D193" s="1">
        <v>10</v>
      </c>
      <c r="O193" s="1">
        <v>0</v>
      </c>
      <c r="P193" s="1">
        <v>59</v>
      </c>
      <c r="Q193" s="1">
        <v>10</v>
      </c>
      <c r="R193" s="1">
        <v>10</v>
      </c>
      <c r="T193">
        <f t="shared" si="2"/>
        <v>0</v>
      </c>
    </row>
    <row r="194" spans="1:20" x14ac:dyDescent="0.2">
      <c r="A194" s="1">
        <v>1</v>
      </c>
      <c r="B194" s="1">
        <v>30</v>
      </c>
      <c r="C194" s="1">
        <v>9</v>
      </c>
      <c r="D194" s="1">
        <v>10</v>
      </c>
      <c r="O194" s="1">
        <v>0</v>
      </c>
      <c r="P194" s="1">
        <v>59</v>
      </c>
      <c r="Q194" s="1">
        <v>10</v>
      </c>
      <c r="R194" s="1">
        <v>7</v>
      </c>
      <c r="T194">
        <f t="shared" si="2"/>
        <v>3</v>
      </c>
    </row>
    <row r="195" spans="1:20" x14ac:dyDescent="0.2">
      <c r="A195" s="1">
        <v>0</v>
      </c>
      <c r="B195" s="1">
        <v>30</v>
      </c>
      <c r="C195" s="1">
        <v>10</v>
      </c>
      <c r="D195" s="1">
        <v>10</v>
      </c>
    </row>
    <row r="196" spans="1:20" x14ac:dyDescent="0.2">
      <c r="A196" s="1">
        <v>1</v>
      </c>
      <c r="B196" s="1">
        <v>30</v>
      </c>
      <c r="C196" s="1">
        <v>4</v>
      </c>
      <c r="D196" s="1">
        <v>10</v>
      </c>
    </row>
    <row r="197" spans="1:20" x14ac:dyDescent="0.2">
      <c r="A197" s="1">
        <v>1</v>
      </c>
      <c r="B197" s="1">
        <v>30</v>
      </c>
      <c r="C197" s="1">
        <v>10</v>
      </c>
      <c r="D197" s="1">
        <v>10</v>
      </c>
    </row>
    <row r="198" spans="1:20" x14ac:dyDescent="0.2">
      <c r="A198" s="1">
        <v>1</v>
      </c>
      <c r="B198" s="1">
        <v>30</v>
      </c>
      <c r="C198" s="1">
        <v>10</v>
      </c>
      <c r="D198" s="1">
        <v>10</v>
      </c>
    </row>
    <row r="199" spans="1:20" x14ac:dyDescent="0.2">
      <c r="A199" s="1">
        <v>0</v>
      </c>
      <c r="B199" s="1">
        <v>30</v>
      </c>
      <c r="C199" s="1">
        <v>9</v>
      </c>
      <c r="D199" s="1">
        <v>10</v>
      </c>
    </row>
    <row r="200" spans="1:20" x14ac:dyDescent="0.2">
      <c r="A200" s="1">
        <v>1</v>
      </c>
      <c r="B200" s="1">
        <v>30</v>
      </c>
      <c r="C200" s="1">
        <v>10</v>
      </c>
      <c r="D200" s="1">
        <v>7</v>
      </c>
    </row>
    <row r="201" spans="1:20" x14ac:dyDescent="0.2">
      <c r="A201" s="1">
        <v>1</v>
      </c>
      <c r="B201" s="1">
        <v>30</v>
      </c>
      <c r="C201" s="1">
        <v>10</v>
      </c>
      <c r="D201" s="1">
        <v>10</v>
      </c>
    </row>
    <row r="202" spans="1:20" x14ac:dyDescent="0.2">
      <c r="A202" s="1">
        <v>0</v>
      </c>
      <c r="B202" s="1">
        <v>30</v>
      </c>
      <c r="C202" s="1">
        <v>6</v>
      </c>
      <c r="D202" s="1">
        <v>3</v>
      </c>
    </row>
    <row r="203" spans="1:20" x14ac:dyDescent="0.2">
      <c r="A203" s="1">
        <v>1</v>
      </c>
      <c r="B203" s="1">
        <v>30</v>
      </c>
      <c r="C203" s="1">
        <v>7</v>
      </c>
      <c r="D203" s="1">
        <v>8</v>
      </c>
    </row>
    <row r="204" spans="1:20" x14ac:dyDescent="0.2">
      <c r="A204" s="1">
        <v>1</v>
      </c>
      <c r="B204" s="1">
        <v>30</v>
      </c>
      <c r="C204" s="1">
        <v>10</v>
      </c>
      <c r="D204" s="1">
        <v>9</v>
      </c>
    </row>
    <row r="205" spans="1:20" x14ac:dyDescent="0.2">
      <c r="A205" s="1">
        <v>0</v>
      </c>
      <c r="B205" s="1">
        <v>30</v>
      </c>
      <c r="C205" s="1">
        <v>10</v>
      </c>
      <c r="D205" s="1">
        <v>8</v>
      </c>
    </row>
    <row r="206" spans="1:20" x14ac:dyDescent="0.2">
      <c r="A206" s="1">
        <v>0</v>
      </c>
      <c r="B206" s="1">
        <v>30</v>
      </c>
      <c r="C206" s="1">
        <v>7</v>
      </c>
      <c r="D206" s="1">
        <v>10</v>
      </c>
    </row>
    <row r="207" spans="1:20" x14ac:dyDescent="0.2">
      <c r="A207" s="1">
        <v>0</v>
      </c>
      <c r="B207" s="1">
        <v>31</v>
      </c>
      <c r="C207" s="1">
        <v>10</v>
      </c>
      <c r="D207" s="1">
        <v>7</v>
      </c>
    </row>
    <row r="208" spans="1:20" x14ac:dyDescent="0.2">
      <c r="A208" s="1">
        <v>1</v>
      </c>
      <c r="B208" s="1">
        <v>31</v>
      </c>
      <c r="C208" s="1">
        <v>8</v>
      </c>
      <c r="D208" s="1">
        <v>9</v>
      </c>
    </row>
    <row r="209" spans="1:4" x14ac:dyDescent="0.2">
      <c r="A209" s="1">
        <v>1</v>
      </c>
      <c r="B209" s="1">
        <v>31</v>
      </c>
      <c r="C209" s="1">
        <v>7</v>
      </c>
      <c r="D209" s="1">
        <v>7</v>
      </c>
    </row>
    <row r="210" spans="1:4" x14ac:dyDescent="0.2">
      <c r="A210" s="1">
        <v>1</v>
      </c>
      <c r="B210" s="1">
        <v>31</v>
      </c>
      <c r="C210" s="1">
        <v>10</v>
      </c>
      <c r="D210" s="1">
        <v>10</v>
      </c>
    </row>
    <row r="211" spans="1:4" x14ac:dyDescent="0.2">
      <c r="A211" s="1">
        <v>1</v>
      </c>
      <c r="B211" s="1">
        <v>31</v>
      </c>
      <c r="C211" s="1">
        <v>6</v>
      </c>
      <c r="D211" s="1">
        <v>10</v>
      </c>
    </row>
    <row r="212" spans="1:4" x14ac:dyDescent="0.2">
      <c r="A212" s="1">
        <v>1</v>
      </c>
      <c r="B212" s="1">
        <v>31</v>
      </c>
      <c r="C212" s="1">
        <v>9</v>
      </c>
      <c r="D212" s="1">
        <v>7</v>
      </c>
    </row>
    <row r="213" spans="1:4" x14ac:dyDescent="0.2">
      <c r="A213" s="1">
        <v>0</v>
      </c>
      <c r="B213" s="1">
        <v>31</v>
      </c>
      <c r="C213" s="1">
        <v>10</v>
      </c>
      <c r="D213" s="1">
        <v>10</v>
      </c>
    </row>
    <row r="214" spans="1:4" x14ac:dyDescent="0.2">
      <c r="A214" s="1">
        <v>1</v>
      </c>
      <c r="B214" s="1">
        <v>31</v>
      </c>
      <c r="C214" s="1">
        <v>10</v>
      </c>
      <c r="D214" s="1">
        <v>9</v>
      </c>
    </row>
    <row r="215" spans="1:4" x14ac:dyDescent="0.2">
      <c r="A215" s="1">
        <v>0</v>
      </c>
      <c r="B215" s="1">
        <v>31</v>
      </c>
      <c r="C215" s="1">
        <v>7</v>
      </c>
      <c r="D215" s="1">
        <v>10</v>
      </c>
    </row>
    <row r="216" spans="1:4" x14ac:dyDescent="0.2">
      <c r="A216" s="1">
        <v>1</v>
      </c>
      <c r="B216" s="1">
        <v>31</v>
      </c>
      <c r="C216" s="1">
        <v>9</v>
      </c>
      <c r="D216" s="1">
        <v>9</v>
      </c>
    </row>
    <row r="217" spans="1:4" x14ac:dyDescent="0.2">
      <c r="A217" s="1">
        <v>1</v>
      </c>
      <c r="B217" s="1">
        <v>31</v>
      </c>
      <c r="C217" s="1">
        <v>7</v>
      </c>
      <c r="D217" s="1">
        <v>10</v>
      </c>
    </row>
    <row r="218" spans="1:4" x14ac:dyDescent="0.2">
      <c r="A218" s="1">
        <v>1</v>
      </c>
      <c r="B218" s="1">
        <v>31</v>
      </c>
      <c r="C218" s="1">
        <v>10</v>
      </c>
      <c r="D218" s="1">
        <v>10</v>
      </c>
    </row>
    <row r="219" spans="1:4" x14ac:dyDescent="0.2">
      <c r="A219" s="1">
        <v>1</v>
      </c>
      <c r="B219" s="1">
        <v>31</v>
      </c>
      <c r="C219" s="1">
        <v>10</v>
      </c>
      <c r="D219" s="1">
        <v>10</v>
      </c>
    </row>
    <row r="220" spans="1:4" x14ac:dyDescent="0.2">
      <c r="A220" s="1">
        <v>1</v>
      </c>
      <c r="B220" s="1">
        <v>31</v>
      </c>
      <c r="C220" s="1">
        <v>7</v>
      </c>
      <c r="D220" s="1">
        <v>10</v>
      </c>
    </row>
    <row r="221" spans="1:4" x14ac:dyDescent="0.2">
      <c r="A221" s="1">
        <v>0</v>
      </c>
      <c r="B221" s="1">
        <v>31</v>
      </c>
      <c r="C221" s="1">
        <v>10</v>
      </c>
      <c r="D221" s="1">
        <v>10</v>
      </c>
    </row>
    <row r="222" spans="1:4" x14ac:dyDescent="0.2">
      <c r="A222" s="1">
        <v>1</v>
      </c>
      <c r="B222" s="1">
        <v>31</v>
      </c>
      <c r="C222" s="1">
        <v>8</v>
      </c>
      <c r="D222" s="1">
        <v>9</v>
      </c>
    </row>
    <row r="223" spans="1:4" x14ac:dyDescent="0.2">
      <c r="A223" s="1">
        <v>0</v>
      </c>
      <c r="B223" s="1">
        <v>32</v>
      </c>
      <c r="C223" s="1">
        <v>5</v>
      </c>
      <c r="D223" s="1">
        <v>10</v>
      </c>
    </row>
    <row r="224" spans="1:4" x14ac:dyDescent="0.2">
      <c r="A224" s="1">
        <v>1</v>
      </c>
      <c r="B224" s="1">
        <v>32</v>
      </c>
      <c r="C224" s="1">
        <v>3</v>
      </c>
      <c r="D224" s="1">
        <v>10</v>
      </c>
    </row>
    <row r="225" spans="1:4" x14ac:dyDescent="0.2">
      <c r="A225" s="1">
        <v>1</v>
      </c>
      <c r="B225" s="1">
        <v>32</v>
      </c>
      <c r="C225" s="1">
        <v>10</v>
      </c>
      <c r="D225" s="1">
        <v>10</v>
      </c>
    </row>
    <row r="226" spans="1:4" x14ac:dyDescent="0.2">
      <c r="A226" s="1">
        <v>0</v>
      </c>
      <c r="B226" s="1">
        <v>32</v>
      </c>
      <c r="C226" s="1">
        <v>10</v>
      </c>
      <c r="D226" s="1">
        <v>8</v>
      </c>
    </row>
    <row r="227" spans="1:4" x14ac:dyDescent="0.2">
      <c r="A227" s="1">
        <v>0</v>
      </c>
      <c r="B227" s="1">
        <v>32</v>
      </c>
      <c r="C227" s="1">
        <v>10</v>
      </c>
      <c r="D227" s="1">
        <v>6</v>
      </c>
    </row>
    <row r="228" spans="1:4" x14ac:dyDescent="0.2">
      <c r="A228" s="1">
        <v>1</v>
      </c>
      <c r="B228" s="1">
        <v>32</v>
      </c>
      <c r="C228" s="1">
        <v>10</v>
      </c>
      <c r="D228" s="1">
        <v>10</v>
      </c>
    </row>
    <row r="229" spans="1:4" x14ac:dyDescent="0.2">
      <c r="A229" s="1">
        <v>1</v>
      </c>
      <c r="B229" s="1">
        <v>32</v>
      </c>
      <c r="C229" s="1">
        <v>10</v>
      </c>
      <c r="D229" s="1">
        <v>8</v>
      </c>
    </row>
    <row r="230" spans="1:4" x14ac:dyDescent="0.2">
      <c r="A230" s="1">
        <v>0</v>
      </c>
      <c r="B230" s="1">
        <v>32</v>
      </c>
      <c r="C230" s="1">
        <v>10</v>
      </c>
      <c r="D230" s="1">
        <v>7</v>
      </c>
    </row>
    <row r="231" spans="1:4" x14ac:dyDescent="0.2">
      <c r="A231" s="1">
        <v>1</v>
      </c>
      <c r="B231" s="1">
        <v>32</v>
      </c>
      <c r="C231" s="1">
        <v>10</v>
      </c>
      <c r="D231" s="1">
        <v>10</v>
      </c>
    </row>
    <row r="232" spans="1:4" x14ac:dyDescent="0.2">
      <c r="A232" s="1">
        <v>1</v>
      </c>
      <c r="B232" s="1">
        <v>32</v>
      </c>
      <c r="C232" s="1">
        <v>9</v>
      </c>
      <c r="D232" s="1">
        <v>9</v>
      </c>
    </row>
    <row r="233" spans="1:4" x14ac:dyDescent="0.2">
      <c r="A233" s="1">
        <v>1</v>
      </c>
      <c r="B233" s="1">
        <v>32</v>
      </c>
      <c r="C233" s="1">
        <v>10</v>
      </c>
      <c r="D233" s="1">
        <v>5</v>
      </c>
    </row>
    <row r="234" spans="1:4" x14ac:dyDescent="0.2">
      <c r="A234" s="1">
        <v>1</v>
      </c>
      <c r="B234" s="1">
        <v>32</v>
      </c>
      <c r="C234" s="1">
        <v>9</v>
      </c>
      <c r="D234" s="1">
        <v>8</v>
      </c>
    </row>
    <row r="235" spans="1:4" x14ac:dyDescent="0.2">
      <c r="A235" s="1">
        <v>0</v>
      </c>
      <c r="B235" s="1">
        <v>33</v>
      </c>
      <c r="C235" s="1">
        <v>7</v>
      </c>
      <c r="D235" s="1">
        <v>9</v>
      </c>
    </row>
    <row r="236" spans="1:4" x14ac:dyDescent="0.2">
      <c r="A236" s="1">
        <v>0</v>
      </c>
      <c r="B236" s="1">
        <v>33</v>
      </c>
      <c r="C236" s="1">
        <v>8</v>
      </c>
      <c r="D236" s="1">
        <v>10</v>
      </c>
    </row>
    <row r="237" spans="1:4" x14ac:dyDescent="0.2">
      <c r="A237" s="1">
        <v>1</v>
      </c>
      <c r="B237" s="1">
        <v>33</v>
      </c>
      <c r="C237" s="1">
        <v>10</v>
      </c>
      <c r="D237" s="1">
        <v>10</v>
      </c>
    </row>
    <row r="238" spans="1:4" x14ac:dyDescent="0.2">
      <c r="A238" s="1">
        <v>0</v>
      </c>
      <c r="B238" s="1">
        <v>33</v>
      </c>
      <c r="C238" s="1">
        <v>10</v>
      </c>
      <c r="D238" s="1">
        <v>10</v>
      </c>
    </row>
    <row r="239" spans="1:4" x14ac:dyDescent="0.2">
      <c r="A239" s="1">
        <v>1</v>
      </c>
      <c r="B239" s="1">
        <v>33</v>
      </c>
      <c r="C239" s="1">
        <v>10</v>
      </c>
      <c r="D239" s="1">
        <v>6</v>
      </c>
    </row>
    <row r="240" spans="1:4" x14ac:dyDescent="0.2">
      <c r="A240" s="1">
        <v>0</v>
      </c>
      <c r="B240" s="1">
        <v>33</v>
      </c>
      <c r="C240" s="1">
        <v>10</v>
      </c>
      <c r="D240" s="1">
        <v>10</v>
      </c>
    </row>
    <row r="241" spans="1:4" x14ac:dyDescent="0.2">
      <c r="A241" s="1">
        <v>1</v>
      </c>
      <c r="B241" s="1">
        <v>33</v>
      </c>
      <c r="C241" s="1">
        <v>5</v>
      </c>
      <c r="D241" s="1">
        <v>10</v>
      </c>
    </row>
    <row r="242" spans="1:4" x14ac:dyDescent="0.2">
      <c r="A242" s="1">
        <v>1</v>
      </c>
      <c r="B242" s="1">
        <v>33</v>
      </c>
      <c r="C242" s="1">
        <v>9</v>
      </c>
      <c r="D242" s="1">
        <v>9</v>
      </c>
    </row>
    <row r="243" spans="1:4" x14ac:dyDescent="0.2">
      <c r="A243" s="1">
        <v>1</v>
      </c>
      <c r="B243" s="1">
        <v>33</v>
      </c>
      <c r="C243" s="1">
        <v>10</v>
      </c>
      <c r="D243" s="1">
        <v>8</v>
      </c>
    </row>
    <row r="244" spans="1:4" x14ac:dyDescent="0.2">
      <c r="A244" s="1">
        <v>1</v>
      </c>
      <c r="B244" s="1">
        <v>33</v>
      </c>
      <c r="C244" s="1">
        <v>10</v>
      </c>
      <c r="D244" s="1">
        <v>8</v>
      </c>
    </row>
    <row r="245" spans="1:4" x14ac:dyDescent="0.2">
      <c r="A245" s="1">
        <v>0</v>
      </c>
      <c r="B245" s="1">
        <v>33</v>
      </c>
      <c r="C245" s="1">
        <v>10</v>
      </c>
      <c r="D245" s="1">
        <v>9</v>
      </c>
    </row>
    <row r="246" spans="1:4" x14ac:dyDescent="0.2">
      <c r="A246" s="1">
        <v>1</v>
      </c>
      <c r="B246" s="1">
        <v>33</v>
      </c>
      <c r="C246" s="1">
        <v>8</v>
      </c>
      <c r="D246" s="1">
        <v>8</v>
      </c>
    </row>
    <row r="247" spans="1:4" x14ac:dyDescent="0.2">
      <c r="A247" s="1">
        <v>1</v>
      </c>
      <c r="B247" s="1">
        <v>33</v>
      </c>
      <c r="C247" s="1">
        <v>10</v>
      </c>
      <c r="D247" s="1">
        <v>10</v>
      </c>
    </row>
    <row r="248" spans="1:4" x14ac:dyDescent="0.2">
      <c r="A248" s="1">
        <v>0</v>
      </c>
      <c r="B248" s="1">
        <v>33</v>
      </c>
      <c r="C248" s="1">
        <v>8</v>
      </c>
      <c r="D248" s="1">
        <v>6</v>
      </c>
    </row>
    <row r="249" spans="1:4" x14ac:dyDescent="0.2">
      <c r="A249" s="1">
        <v>0</v>
      </c>
      <c r="B249" s="1">
        <v>33</v>
      </c>
      <c r="C249" s="1">
        <v>8</v>
      </c>
      <c r="D249" s="1">
        <v>10</v>
      </c>
    </row>
    <row r="250" spans="1:4" x14ac:dyDescent="0.2">
      <c r="A250" s="1">
        <v>1</v>
      </c>
      <c r="B250" s="1">
        <v>34</v>
      </c>
      <c r="C250" s="1">
        <v>10</v>
      </c>
      <c r="D250" s="1">
        <v>10</v>
      </c>
    </row>
    <row r="251" spans="1:4" x14ac:dyDescent="0.2">
      <c r="A251" s="1">
        <v>0</v>
      </c>
      <c r="B251" s="1">
        <v>34</v>
      </c>
      <c r="C251" s="1">
        <v>10</v>
      </c>
      <c r="D251" s="1">
        <v>7</v>
      </c>
    </row>
    <row r="252" spans="1:4" x14ac:dyDescent="0.2">
      <c r="A252" s="1">
        <v>1</v>
      </c>
      <c r="B252" s="1">
        <v>34</v>
      </c>
      <c r="C252" s="1">
        <v>10</v>
      </c>
      <c r="D252" s="1">
        <v>10</v>
      </c>
    </row>
    <row r="253" spans="1:4" x14ac:dyDescent="0.2">
      <c r="A253" s="1">
        <v>1</v>
      </c>
      <c r="B253" s="1">
        <v>34</v>
      </c>
      <c r="C253" s="1">
        <v>10</v>
      </c>
      <c r="D253" s="1">
        <v>10</v>
      </c>
    </row>
    <row r="254" spans="1:4" x14ac:dyDescent="0.2">
      <c r="A254" s="1">
        <v>0</v>
      </c>
      <c r="B254" s="1">
        <v>34</v>
      </c>
      <c r="C254" s="1">
        <v>7</v>
      </c>
      <c r="D254" s="1">
        <v>10</v>
      </c>
    </row>
    <row r="255" spans="1:4" x14ac:dyDescent="0.2">
      <c r="A255" s="1">
        <v>1</v>
      </c>
      <c r="B255" s="1">
        <v>34</v>
      </c>
      <c r="C255" s="1">
        <v>7</v>
      </c>
      <c r="D255" s="1">
        <v>8</v>
      </c>
    </row>
    <row r="256" spans="1:4" x14ac:dyDescent="0.2">
      <c r="A256" s="1">
        <v>0</v>
      </c>
      <c r="B256" s="1">
        <v>34</v>
      </c>
      <c r="C256" s="1">
        <v>9</v>
      </c>
      <c r="D256" s="1">
        <v>6</v>
      </c>
    </row>
    <row r="257" spans="1:4" x14ac:dyDescent="0.2">
      <c r="A257" s="1">
        <v>1</v>
      </c>
      <c r="B257" s="1">
        <v>34</v>
      </c>
      <c r="C257" s="1">
        <v>9</v>
      </c>
      <c r="D257" s="1">
        <v>9</v>
      </c>
    </row>
    <row r="258" spans="1:4" x14ac:dyDescent="0.2">
      <c r="A258" s="1">
        <v>1</v>
      </c>
      <c r="B258" s="1">
        <v>34</v>
      </c>
      <c r="C258" s="1">
        <v>10</v>
      </c>
      <c r="D258" s="1">
        <v>10</v>
      </c>
    </row>
    <row r="259" spans="1:4" x14ac:dyDescent="0.2">
      <c r="A259" s="1">
        <v>1</v>
      </c>
      <c r="B259" s="1">
        <v>35</v>
      </c>
      <c r="C259" s="1">
        <v>10</v>
      </c>
      <c r="D259" s="1">
        <v>8</v>
      </c>
    </row>
    <row r="260" spans="1:4" x14ac:dyDescent="0.2">
      <c r="A260" s="1">
        <v>1</v>
      </c>
      <c r="B260" s="1">
        <v>35</v>
      </c>
      <c r="C260" s="1">
        <v>7</v>
      </c>
      <c r="D260" s="1">
        <v>10</v>
      </c>
    </row>
    <row r="261" spans="1:4" x14ac:dyDescent="0.2">
      <c r="A261" s="1">
        <v>1</v>
      </c>
      <c r="B261" s="1">
        <v>35</v>
      </c>
      <c r="C261" s="1">
        <v>9</v>
      </c>
      <c r="D261" s="1">
        <v>8</v>
      </c>
    </row>
    <row r="262" spans="1:4" x14ac:dyDescent="0.2">
      <c r="A262" s="1">
        <v>1</v>
      </c>
      <c r="B262" s="1">
        <v>35</v>
      </c>
      <c r="C262" s="1">
        <v>10</v>
      </c>
      <c r="D262" s="1">
        <v>5</v>
      </c>
    </row>
    <row r="263" spans="1:4" x14ac:dyDescent="0.2">
      <c r="A263" s="1">
        <v>1</v>
      </c>
      <c r="B263" s="1">
        <v>35</v>
      </c>
      <c r="C263" s="1">
        <v>10</v>
      </c>
      <c r="D263" s="1">
        <v>8</v>
      </c>
    </row>
    <row r="264" spans="1:4" x14ac:dyDescent="0.2">
      <c r="A264" s="1">
        <v>0</v>
      </c>
      <c r="B264" s="1">
        <v>35</v>
      </c>
      <c r="C264" s="1">
        <v>8</v>
      </c>
      <c r="D264" s="1">
        <v>10</v>
      </c>
    </row>
    <row r="265" spans="1:4" x14ac:dyDescent="0.2">
      <c r="A265" s="1">
        <v>1</v>
      </c>
      <c r="B265" s="1">
        <v>35</v>
      </c>
      <c r="C265" s="1">
        <v>7</v>
      </c>
      <c r="D265" s="1">
        <v>10</v>
      </c>
    </row>
    <row r="266" spans="1:4" x14ac:dyDescent="0.2">
      <c r="A266" s="1">
        <v>1</v>
      </c>
      <c r="B266" s="1">
        <v>35</v>
      </c>
      <c r="C266" s="1">
        <v>9</v>
      </c>
      <c r="D266" s="1">
        <v>10</v>
      </c>
    </row>
    <row r="267" spans="1:4" x14ac:dyDescent="0.2">
      <c r="A267" s="1">
        <v>0</v>
      </c>
      <c r="B267" s="1">
        <v>35</v>
      </c>
      <c r="C267" s="1">
        <v>10</v>
      </c>
      <c r="D267" s="1">
        <v>8</v>
      </c>
    </row>
    <row r="268" spans="1:4" x14ac:dyDescent="0.2">
      <c r="A268" s="1">
        <v>1</v>
      </c>
      <c r="B268" s="1">
        <v>35</v>
      </c>
      <c r="C268" s="1">
        <v>10</v>
      </c>
      <c r="D268" s="1">
        <v>8</v>
      </c>
    </row>
    <row r="269" spans="1:4" x14ac:dyDescent="0.2">
      <c r="A269" s="1">
        <v>1</v>
      </c>
      <c r="B269" s="1">
        <v>35</v>
      </c>
      <c r="C269" s="1">
        <v>10</v>
      </c>
      <c r="D269" s="1">
        <v>8</v>
      </c>
    </row>
    <row r="270" spans="1:4" x14ac:dyDescent="0.2">
      <c r="A270" s="1">
        <v>0</v>
      </c>
      <c r="B270" s="1">
        <v>35</v>
      </c>
      <c r="C270" s="1">
        <v>10</v>
      </c>
      <c r="D270" s="1">
        <v>10</v>
      </c>
    </row>
    <row r="271" spans="1:4" x14ac:dyDescent="0.2">
      <c r="A271" s="1">
        <v>0</v>
      </c>
      <c r="B271" s="1">
        <v>35</v>
      </c>
      <c r="C271" s="1">
        <v>10</v>
      </c>
      <c r="D271" s="1">
        <v>10</v>
      </c>
    </row>
    <row r="272" spans="1:4" x14ac:dyDescent="0.2">
      <c r="A272" s="1">
        <v>0</v>
      </c>
      <c r="B272" s="1">
        <v>36</v>
      </c>
      <c r="C272" s="1">
        <v>9</v>
      </c>
      <c r="D272" s="1">
        <v>7</v>
      </c>
    </row>
    <row r="273" spans="1:4" x14ac:dyDescent="0.2">
      <c r="A273" s="1">
        <v>1</v>
      </c>
      <c r="B273" s="1">
        <v>36</v>
      </c>
      <c r="C273" s="1">
        <v>10</v>
      </c>
      <c r="D273" s="1">
        <v>10</v>
      </c>
    </row>
    <row r="274" spans="1:4" x14ac:dyDescent="0.2">
      <c r="A274" s="1">
        <v>1</v>
      </c>
      <c r="B274" s="1">
        <v>36</v>
      </c>
      <c r="C274" s="1">
        <v>10</v>
      </c>
      <c r="D274" s="1">
        <v>10</v>
      </c>
    </row>
    <row r="275" spans="1:4" x14ac:dyDescent="0.2">
      <c r="A275" s="1">
        <v>1</v>
      </c>
      <c r="B275" s="1">
        <v>36</v>
      </c>
      <c r="C275" s="1">
        <v>10</v>
      </c>
      <c r="D275" s="1">
        <v>8</v>
      </c>
    </row>
    <row r="276" spans="1:4" x14ac:dyDescent="0.2">
      <c r="A276" s="1">
        <v>1</v>
      </c>
      <c r="B276" s="1">
        <v>36</v>
      </c>
      <c r="C276" s="1">
        <v>9</v>
      </c>
      <c r="D276" s="1">
        <v>10</v>
      </c>
    </row>
    <row r="277" spans="1:4" x14ac:dyDescent="0.2">
      <c r="A277" s="1">
        <v>1</v>
      </c>
      <c r="B277" s="1">
        <v>36</v>
      </c>
      <c r="C277" s="1">
        <v>10</v>
      </c>
      <c r="D277" s="1">
        <v>10</v>
      </c>
    </row>
    <row r="278" spans="1:4" x14ac:dyDescent="0.2">
      <c r="A278" s="1">
        <v>0</v>
      </c>
      <c r="B278" s="1">
        <v>37</v>
      </c>
      <c r="C278" s="1">
        <v>8</v>
      </c>
      <c r="D278" s="1">
        <v>10</v>
      </c>
    </row>
    <row r="279" spans="1:4" x14ac:dyDescent="0.2">
      <c r="A279" s="1">
        <v>1</v>
      </c>
      <c r="B279" s="1">
        <v>37</v>
      </c>
      <c r="C279" s="1">
        <v>8</v>
      </c>
      <c r="D279" s="1">
        <v>5</v>
      </c>
    </row>
    <row r="280" spans="1:4" x14ac:dyDescent="0.2">
      <c r="A280" s="1">
        <v>1</v>
      </c>
      <c r="B280" s="1">
        <v>37</v>
      </c>
      <c r="C280" s="1">
        <v>10</v>
      </c>
      <c r="D280" s="1">
        <v>10</v>
      </c>
    </row>
    <row r="281" spans="1:4" x14ac:dyDescent="0.2">
      <c r="A281" s="1">
        <v>1</v>
      </c>
      <c r="B281" s="1">
        <v>37</v>
      </c>
      <c r="C281" s="1">
        <v>10</v>
      </c>
      <c r="D281" s="1">
        <v>10</v>
      </c>
    </row>
    <row r="282" spans="1:4" x14ac:dyDescent="0.2">
      <c r="A282" s="1">
        <v>1</v>
      </c>
      <c r="B282" s="1">
        <v>37</v>
      </c>
      <c r="C282" s="1">
        <v>9</v>
      </c>
      <c r="D282" s="1">
        <v>10</v>
      </c>
    </row>
    <row r="283" spans="1:4" x14ac:dyDescent="0.2">
      <c r="A283" s="1">
        <v>1</v>
      </c>
      <c r="B283" s="1">
        <v>37</v>
      </c>
      <c r="C283" s="1">
        <v>7</v>
      </c>
      <c r="D283" s="1">
        <v>7</v>
      </c>
    </row>
    <row r="284" spans="1:4" x14ac:dyDescent="0.2">
      <c r="A284" s="1">
        <v>1</v>
      </c>
      <c r="B284" s="1">
        <v>37</v>
      </c>
      <c r="C284" s="1">
        <v>10</v>
      </c>
      <c r="D284" s="1">
        <v>10</v>
      </c>
    </row>
    <row r="285" spans="1:4" x14ac:dyDescent="0.2">
      <c r="A285" s="1">
        <v>0</v>
      </c>
      <c r="B285" s="1">
        <v>37</v>
      </c>
      <c r="C285" s="1">
        <v>10</v>
      </c>
      <c r="D285" s="1">
        <v>10</v>
      </c>
    </row>
    <row r="286" spans="1:4" x14ac:dyDescent="0.2">
      <c r="A286" s="1">
        <v>1</v>
      </c>
      <c r="B286" s="1">
        <v>38</v>
      </c>
      <c r="C286" s="1">
        <v>10</v>
      </c>
      <c r="D286" s="1">
        <v>5</v>
      </c>
    </row>
    <row r="287" spans="1:4" x14ac:dyDescent="0.2">
      <c r="A287" s="1">
        <v>1</v>
      </c>
      <c r="B287" s="1">
        <v>38</v>
      </c>
      <c r="C287" s="1">
        <v>7</v>
      </c>
      <c r="D287" s="1">
        <v>9</v>
      </c>
    </row>
    <row r="288" spans="1:4" x14ac:dyDescent="0.2">
      <c r="A288" s="1">
        <v>1</v>
      </c>
      <c r="B288" s="1">
        <v>38</v>
      </c>
      <c r="C288" s="1">
        <v>10</v>
      </c>
      <c r="D288" s="1">
        <v>10</v>
      </c>
    </row>
    <row r="289" spans="1:4" x14ac:dyDescent="0.2">
      <c r="A289" s="1">
        <v>0</v>
      </c>
      <c r="B289" s="1">
        <v>38</v>
      </c>
      <c r="C289" s="1">
        <v>9</v>
      </c>
      <c r="D289" s="1">
        <v>10</v>
      </c>
    </row>
    <row r="290" spans="1:4" x14ac:dyDescent="0.2">
      <c r="A290" s="1">
        <v>1</v>
      </c>
      <c r="B290" s="1">
        <v>38</v>
      </c>
      <c r="C290" s="1">
        <v>6</v>
      </c>
      <c r="D290" s="1">
        <v>10</v>
      </c>
    </row>
    <row r="291" spans="1:4" x14ac:dyDescent="0.2">
      <c r="A291" s="1">
        <v>1</v>
      </c>
      <c r="B291" s="1">
        <v>38</v>
      </c>
      <c r="C291" s="1">
        <v>8</v>
      </c>
      <c r="D291" s="1">
        <v>10</v>
      </c>
    </row>
    <row r="292" spans="1:4" x14ac:dyDescent="0.2">
      <c r="A292" s="1">
        <v>1</v>
      </c>
      <c r="B292" s="1">
        <v>38</v>
      </c>
      <c r="C292" s="1">
        <v>10</v>
      </c>
      <c r="D292" s="1">
        <v>10</v>
      </c>
    </row>
    <row r="293" spans="1:4" x14ac:dyDescent="0.2">
      <c r="A293" s="1">
        <v>1</v>
      </c>
      <c r="B293" s="1">
        <v>38</v>
      </c>
      <c r="C293" s="1">
        <v>10</v>
      </c>
      <c r="D293" s="1">
        <v>10</v>
      </c>
    </row>
    <row r="294" spans="1:4" x14ac:dyDescent="0.2">
      <c r="A294" s="1">
        <v>1</v>
      </c>
      <c r="B294" s="1">
        <v>38</v>
      </c>
      <c r="C294" s="1">
        <v>10</v>
      </c>
      <c r="D294" s="1">
        <v>10</v>
      </c>
    </row>
    <row r="295" spans="1:4" x14ac:dyDescent="0.2">
      <c r="A295" s="1">
        <v>0</v>
      </c>
      <c r="B295" s="1">
        <v>38</v>
      </c>
      <c r="C295" s="1">
        <v>10</v>
      </c>
      <c r="D295" s="1">
        <v>10</v>
      </c>
    </row>
    <row r="296" spans="1:4" x14ac:dyDescent="0.2">
      <c r="A296" s="1">
        <v>0</v>
      </c>
      <c r="B296" s="1">
        <v>38</v>
      </c>
      <c r="C296" s="1">
        <v>6</v>
      </c>
      <c r="D296" s="1">
        <v>9</v>
      </c>
    </row>
    <row r="297" spans="1:4" x14ac:dyDescent="0.2">
      <c r="A297" s="1">
        <v>1</v>
      </c>
      <c r="B297" s="1">
        <v>38</v>
      </c>
      <c r="C297" s="1">
        <v>7</v>
      </c>
      <c r="D297" s="1">
        <v>10</v>
      </c>
    </row>
    <row r="298" spans="1:4" x14ac:dyDescent="0.2">
      <c r="A298" s="1">
        <v>1</v>
      </c>
      <c r="B298" s="1">
        <v>39</v>
      </c>
      <c r="C298" s="1">
        <v>7</v>
      </c>
      <c r="D298" s="1">
        <v>10</v>
      </c>
    </row>
    <row r="299" spans="1:4" x14ac:dyDescent="0.2">
      <c r="A299" s="1">
        <v>1</v>
      </c>
      <c r="B299" s="1">
        <v>39</v>
      </c>
      <c r="C299" s="1">
        <v>10</v>
      </c>
      <c r="D299" s="1">
        <v>10</v>
      </c>
    </row>
    <row r="300" spans="1:4" x14ac:dyDescent="0.2">
      <c r="A300" s="1">
        <v>0</v>
      </c>
      <c r="B300" s="1">
        <v>39</v>
      </c>
      <c r="C300" s="1">
        <v>7</v>
      </c>
      <c r="D300" s="1">
        <v>5</v>
      </c>
    </row>
    <row r="301" spans="1:4" x14ac:dyDescent="0.2">
      <c r="A301" s="1">
        <v>1</v>
      </c>
      <c r="B301" s="1">
        <v>39</v>
      </c>
      <c r="C301" s="1">
        <v>10</v>
      </c>
      <c r="D301" s="1">
        <v>10</v>
      </c>
    </row>
    <row r="302" spans="1:4" x14ac:dyDescent="0.2">
      <c r="A302" s="1">
        <v>1</v>
      </c>
      <c r="B302" s="1">
        <v>39</v>
      </c>
      <c r="C302" s="1">
        <v>9</v>
      </c>
      <c r="D302" s="1">
        <v>10</v>
      </c>
    </row>
    <row r="303" spans="1:4" x14ac:dyDescent="0.2">
      <c r="A303" s="1">
        <v>0</v>
      </c>
      <c r="B303" s="1">
        <v>39</v>
      </c>
      <c r="C303" s="1">
        <v>10</v>
      </c>
      <c r="D303" s="1">
        <v>9</v>
      </c>
    </row>
    <row r="304" spans="1:4" x14ac:dyDescent="0.2">
      <c r="A304" s="1">
        <v>1</v>
      </c>
      <c r="B304" s="1">
        <v>40</v>
      </c>
      <c r="C304" s="1">
        <v>9</v>
      </c>
      <c r="D304" s="1">
        <v>7</v>
      </c>
    </row>
    <row r="305" spans="1:4" x14ac:dyDescent="0.2">
      <c r="A305" s="1">
        <v>1</v>
      </c>
      <c r="B305" s="1">
        <v>40</v>
      </c>
      <c r="C305" s="1">
        <v>10</v>
      </c>
      <c r="D305" s="1">
        <v>8</v>
      </c>
    </row>
    <row r="306" spans="1:4" x14ac:dyDescent="0.2">
      <c r="A306" s="1">
        <v>1</v>
      </c>
      <c r="B306" s="1">
        <v>40</v>
      </c>
      <c r="C306" s="1">
        <v>8</v>
      </c>
      <c r="D306" s="1">
        <v>10</v>
      </c>
    </row>
    <row r="307" spans="1:4" x14ac:dyDescent="0.2">
      <c r="A307" s="1">
        <v>1</v>
      </c>
      <c r="B307" s="1">
        <v>40</v>
      </c>
      <c r="C307" s="1">
        <v>8</v>
      </c>
      <c r="D307" s="1">
        <v>10</v>
      </c>
    </row>
    <row r="308" spans="1:4" x14ac:dyDescent="0.2">
      <c r="A308" s="1">
        <v>1</v>
      </c>
      <c r="B308" s="1">
        <v>40</v>
      </c>
      <c r="C308" s="1">
        <v>8</v>
      </c>
      <c r="D308" s="1">
        <v>7</v>
      </c>
    </row>
    <row r="309" spans="1:4" x14ac:dyDescent="0.2">
      <c r="A309" s="1">
        <v>1</v>
      </c>
      <c r="B309" s="1">
        <v>40</v>
      </c>
      <c r="C309" s="1">
        <v>10</v>
      </c>
      <c r="D309" s="1">
        <v>10</v>
      </c>
    </row>
    <row r="310" spans="1:4" x14ac:dyDescent="0.2">
      <c r="A310" s="1">
        <v>1</v>
      </c>
      <c r="B310" s="1">
        <v>40</v>
      </c>
      <c r="C310" s="1">
        <v>10</v>
      </c>
      <c r="D310" s="1">
        <v>7</v>
      </c>
    </row>
    <row r="311" spans="1:4" x14ac:dyDescent="0.2">
      <c r="A311" s="1">
        <v>1</v>
      </c>
      <c r="B311" s="1">
        <v>41</v>
      </c>
      <c r="C311" s="1">
        <v>8</v>
      </c>
      <c r="D311" s="1">
        <v>10</v>
      </c>
    </row>
    <row r="312" spans="1:4" x14ac:dyDescent="0.2">
      <c r="A312" s="1">
        <v>1</v>
      </c>
      <c r="B312" s="1">
        <v>41</v>
      </c>
      <c r="C312" s="1">
        <v>10</v>
      </c>
      <c r="D312" s="1">
        <v>5</v>
      </c>
    </row>
    <row r="313" spans="1:4" x14ac:dyDescent="0.2">
      <c r="A313" s="1">
        <v>0</v>
      </c>
      <c r="B313" s="1">
        <v>41</v>
      </c>
      <c r="C313" s="1">
        <v>10</v>
      </c>
      <c r="D313" s="1">
        <v>10</v>
      </c>
    </row>
    <row r="314" spans="1:4" x14ac:dyDescent="0.2">
      <c r="A314" s="1">
        <v>1</v>
      </c>
      <c r="B314" s="1">
        <v>41</v>
      </c>
      <c r="C314" s="1">
        <v>7</v>
      </c>
      <c r="D314" s="1">
        <v>10</v>
      </c>
    </row>
    <row r="315" spans="1:4" x14ac:dyDescent="0.2">
      <c r="A315" s="1">
        <v>1</v>
      </c>
      <c r="B315" s="1">
        <v>41</v>
      </c>
      <c r="C315" s="1">
        <v>10</v>
      </c>
      <c r="D315" s="1">
        <v>7</v>
      </c>
    </row>
    <row r="316" spans="1:4" x14ac:dyDescent="0.2">
      <c r="A316" s="1">
        <v>0</v>
      </c>
      <c r="B316" s="1">
        <v>41</v>
      </c>
      <c r="C316" s="1">
        <v>10</v>
      </c>
      <c r="D316" s="1">
        <v>7</v>
      </c>
    </row>
    <row r="317" spans="1:4" x14ac:dyDescent="0.2">
      <c r="A317" s="1">
        <v>0</v>
      </c>
      <c r="B317" s="1">
        <v>41</v>
      </c>
      <c r="C317" s="1">
        <v>9</v>
      </c>
      <c r="D317" s="1">
        <v>10</v>
      </c>
    </row>
    <row r="318" spans="1:4" x14ac:dyDescent="0.2">
      <c r="A318" s="1">
        <v>0</v>
      </c>
      <c r="B318" s="1">
        <v>41</v>
      </c>
      <c r="C318" s="1">
        <v>8</v>
      </c>
      <c r="D318" s="1">
        <v>7</v>
      </c>
    </row>
    <row r="319" spans="1:4" x14ac:dyDescent="0.2">
      <c r="A319" s="1">
        <v>0</v>
      </c>
      <c r="B319" s="1">
        <v>41</v>
      </c>
      <c r="C319" s="1">
        <v>9</v>
      </c>
      <c r="D319" s="1">
        <v>9</v>
      </c>
    </row>
    <row r="320" spans="1:4" x14ac:dyDescent="0.2">
      <c r="A320" s="1">
        <v>0</v>
      </c>
      <c r="B320" s="1">
        <v>42</v>
      </c>
      <c r="C320" s="1">
        <v>10</v>
      </c>
      <c r="D320" s="1">
        <v>8</v>
      </c>
    </row>
    <row r="321" spans="1:4" x14ac:dyDescent="0.2">
      <c r="A321" s="1">
        <v>1</v>
      </c>
      <c r="B321" s="1">
        <v>42</v>
      </c>
      <c r="C321" s="1">
        <v>10</v>
      </c>
      <c r="D321" s="1">
        <v>10</v>
      </c>
    </row>
    <row r="322" spans="1:4" x14ac:dyDescent="0.2">
      <c r="A322" s="1">
        <v>0</v>
      </c>
      <c r="B322" s="1">
        <v>42</v>
      </c>
      <c r="C322" s="1">
        <v>10</v>
      </c>
      <c r="D322" s="1">
        <v>5</v>
      </c>
    </row>
    <row r="323" spans="1:4" x14ac:dyDescent="0.2">
      <c r="A323" s="1">
        <v>1</v>
      </c>
      <c r="B323" s="1">
        <v>42</v>
      </c>
      <c r="C323" s="1">
        <v>10</v>
      </c>
      <c r="D323" s="1">
        <v>8</v>
      </c>
    </row>
    <row r="324" spans="1:4" x14ac:dyDescent="0.2">
      <c r="A324" s="1">
        <v>0</v>
      </c>
      <c r="B324" s="1">
        <v>42</v>
      </c>
      <c r="C324" s="1">
        <v>10</v>
      </c>
      <c r="D324" s="1">
        <v>5</v>
      </c>
    </row>
    <row r="325" spans="1:4" x14ac:dyDescent="0.2">
      <c r="A325" s="1">
        <v>1</v>
      </c>
      <c r="B325" s="1">
        <v>42</v>
      </c>
      <c r="C325" s="1">
        <v>9</v>
      </c>
      <c r="D325" s="1">
        <v>9</v>
      </c>
    </row>
    <row r="326" spans="1:4" x14ac:dyDescent="0.2">
      <c r="A326" s="1">
        <v>1</v>
      </c>
      <c r="B326" s="1">
        <v>42</v>
      </c>
      <c r="C326" s="1">
        <v>9</v>
      </c>
      <c r="D326" s="1">
        <v>8</v>
      </c>
    </row>
    <row r="327" spans="1:4" x14ac:dyDescent="0.2">
      <c r="A327" s="1">
        <v>1</v>
      </c>
      <c r="B327" s="1">
        <v>42</v>
      </c>
      <c r="C327" s="1">
        <v>10</v>
      </c>
      <c r="D327" s="1">
        <v>10</v>
      </c>
    </row>
    <row r="328" spans="1:4" x14ac:dyDescent="0.2">
      <c r="A328" s="1">
        <v>1</v>
      </c>
      <c r="B328" s="1">
        <v>42</v>
      </c>
      <c r="C328" s="1">
        <v>10</v>
      </c>
      <c r="D328" s="1">
        <v>8</v>
      </c>
    </row>
    <row r="329" spans="1:4" x14ac:dyDescent="0.2">
      <c r="A329" s="1">
        <v>1</v>
      </c>
      <c r="B329" s="1">
        <v>43</v>
      </c>
      <c r="C329" s="1">
        <v>10</v>
      </c>
      <c r="D329" s="1">
        <v>8</v>
      </c>
    </row>
    <row r="330" spans="1:4" x14ac:dyDescent="0.2">
      <c r="A330" s="1">
        <v>0</v>
      </c>
      <c r="B330" s="1">
        <v>43</v>
      </c>
      <c r="C330" s="1">
        <v>9</v>
      </c>
      <c r="D330" s="1">
        <v>10</v>
      </c>
    </row>
    <row r="331" spans="1:4" x14ac:dyDescent="0.2">
      <c r="A331" s="1">
        <v>1</v>
      </c>
      <c r="B331" s="1">
        <v>43</v>
      </c>
      <c r="C331" s="1">
        <v>10</v>
      </c>
      <c r="D331" s="1">
        <v>7</v>
      </c>
    </row>
    <row r="332" spans="1:4" x14ac:dyDescent="0.2">
      <c r="A332" s="1">
        <v>1</v>
      </c>
      <c r="B332" s="1">
        <v>43</v>
      </c>
      <c r="C332" s="1">
        <v>10</v>
      </c>
      <c r="D332" s="1">
        <v>8</v>
      </c>
    </row>
    <row r="333" spans="1:4" x14ac:dyDescent="0.2">
      <c r="A333" s="1">
        <v>0</v>
      </c>
      <c r="B333" s="1">
        <v>43</v>
      </c>
      <c r="C333" s="1">
        <v>10</v>
      </c>
      <c r="D333" s="1">
        <v>6</v>
      </c>
    </row>
    <row r="334" spans="1:4" x14ac:dyDescent="0.2">
      <c r="A334" s="1">
        <v>1</v>
      </c>
      <c r="B334" s="1">
        <v>43</v>
      </c>
      <c r="C334" s="1">
        <v>9</v>
      </c>
      <c r="D334" s="1">
        <v>10</v>
      </c>
    </row>
    <row r="335" spans="1:4" x14ac:dyDescent="0.2">
      <c r="A335" s="1">
        <v>1</v>
      </c>
      <c r="B335" s="1">
        <v>43</v>
      </c>
      <c r="C335" s="1">
        <v>9</v>
      </c>
      <c r="D335" s="1">
        <v>9</v>
      </c>
    </row>
    <row r="336" spans="1:4" x14ac:dyDescent="0.2">
      <c r="A336" s="1">
        <v>1</v>
      </c>
      <c r="B336" s="1">
        <v>44</v>
      </c>
      <c r="C336" s="1">
        <v>10</v>
      </c>
      <c r="D336" s="1">
        <v>10</v>
      </c>
    </row>
    <row r="337" spans="1:4" x14ac:dyDescent="0.2">
      <c r="A337" s="1">
        <v>1</v>
      </c>
      <c r="B337" s="1">
        <v>44</v>
      </c>
      <c r="C337" s="1">
        <v>8</v>
      </c>
      <c r="D337" s="1">
        <v>8</v>
      </c>
    </row>
    <row r="338" spans="1:4" x14ac:dyDescent="0.2">
      <c r="A338" s="1">
        <v>0</v>
      </c>
      <c r="B338" s="1">
        <v>44</v>
      </c>
      <c r="C338" s="1">
        <v>9</v>
      </c>
      <c r="D338" s="1">
        <v>10</v>
      </c>
    </row>
    <row r="339" spans="1:4" x14ac:dyDescent="0.2">
      <c r="A339" s="1">
        <v>1</v>
      </c>
      <c r="B339" s="1">
        <v>44</v>
      </c>
      <c r="C339" s="1">
        <v>10</v>
      </c>
      <c r="D339" s="1">
        <v>10</v>
      </c>
    </row>
    <row r="340" spans="1:4" x14ac:dyDescent="0.2">
      <c r="A340" s="1">
        <v>0</v>
      </c>
      <c r="B340" s="1">
        <v>44</v>
      </c>
      <c r="C340" s="1">
        <v>10</v>
      </c>
      <c r="D340" s="1">
        <v>9</v>
      </c>
    </row>
    <row r="341" spans="1:4" x14ac:dyDescent="0.2">
      <c r="A341" s="1">
        <v>0</v>
      </c>
      <c r="B341" s="1">
        <v>45</v>
      </c>
      <c r="C341" s="1">
        <v>10</v>
      </c>
      <c r="D341" s="1">
        <v>10</v>
      </c>
    </row>
    <row r="342" spans="1:4" x14ac:dyDescent="0.2">
      <c r="A342" s="1">
        <v>0</v>
      </c>
      <c r="B342" s="1">
        <v>45</v>
      </c>
      <c r="C342" s="1">
        <v>5</v>
      </c>
      <c r="D342" s="1">
        <v>9</v>
      </c>
    </row>
    <row r="343" spans="1:4" x14ac:dyDescent="0.2">
      <c r="A343" s="1">
        <v>1</v>
      </c>
      <c r="B343" s="1">
        <v>45</v>
      </c>
      <c r="C343" s="1">
        <v>7</v>
      </c>
      <c r="D343" s="1">
        <v>7</v>
      </c>
    </row>
    <row r="344" spans="1:4" x14ac:dyDescent="0.2">
      <c r="A344" s="1">
        <v>1</v>
      </c>
      <c r="B344" s="1">
        <v>45</v>
      </c>
      <c r="C344" s="1">
        <v>10</v>
      </c>
      <c r="D344" s="1">
        <v>10</v>
      </c>
    </row>
    <row r="345" spans="1:4" x14ac:dyDescent="0.2">
      <c r="A345" s="1">
        <v>1</v>
      </c>
      <c r="B345" s="1">
        <v>45</v>
      </c>
      <c r="C345" s="1">
        <v>10</v>
      </c>
      <c r="D345" s="1">
        <v>10</v>
      </c>
    </row>
    <row r="346" spans="1:4" x14ac:dyDescent="0.2">
      <c r="A346" s="1">
        <v>0</v>
      </c>
      <c r="B346" s="1">
        <v>46</v>
      </c>
      <c r="C346" s="1">
        <v>9</v>
      </c>
      <c r="D346" s="1">
        <v>6</v>
      </c>
    </row>
    <row r="347" spans="1:4" x14ac:dyDescent="0.2">
      <c r="A347" s="1">
        <v>0</v>
      </c>
      <c r="B347" s="1">
        <v>46</v>
      </c>
      <c r="C347" s="1">
        <v>10</v>
      </c>
      <c r="D347" s="1">
        <v>10</v>
      </c>
    </row>
    <row r="348" spans="1:4" x14ac:dyDescent="0.2">
      <c r="A348" s="1">
        <v>1</v>
      </c>
      <c r="B348" s="1">
        <v>46</v>
      </c>
      <c r="C348" s="1">
        <v>9</v>
      </c>
      <c r="D348" s="1">
        <v>10</v>
      </c>
    </row>
    <row r="349" spans="1:4" x14ac:dyDescent="0.2">
      <c r="A349" s="1">
        <v>1</v>
      </c>
      <c r="B349" s="1">
        <v>46</v>
      </c>
      <c r="C349" s="1">
        <v>10</v>
      </c>
      <c r="D349" s="1">
        <v>10</v>
      </c>
    </row>
    <row r="350" spans="1:4" x14ac:dyDescent="0.2">
      <c r="A350" s="1">
        <v>1</v>
      </c>
      <c r="B350" s="1">
        <v>46</v>
      </c>
      <c r="C350" s="1">
        <v>10</v>
      </c>
      <c r="D350" s="1">
        <v>10</v>
      </c>
    </row>
    <row r="351" spans="1:4" x14ac:dyDescent="0.2">
      <c r="A351" s="1">
        <v>1</v>
      </c>
      <c r="B351" s="1">
        <v>46</v>
      </c>
      <c r="C351" s="1">
        <v>10</v>
      </c>
      <c r="D351" s="1">
        <v>10</v>
      </c>
    </row>
    <row r="352" spans="1:4" x14ac:dyDescent="0.2">
      <c r="A352" s="1">
        <v>1</v>
      </c>
      <c r="B352" s="1">
        <v>46</v>
      </c>
      <c r="C352" s="1">
        <v>8</v>
      </c>
      <c r="D352" s="1">
        <v>10</v>
      </c>
    </row>
    <row r="353" spans="1:4" x14ac:dyDescent="0.2">
      <c r="A353" s="1">
        <v>0</v>
      </c>
      <c r="B353" s="1">
        <v>46</v>
      </c>
      <c r="C353" s="1">
        <v>10</v>
      </c>
      <c r="D353" s="1">
        <v>10</v>
      </c>
    </row>
    <row r="354" spans="1:4" x14ac:dyDescent="0.2">
      <c r="A354" s="1">
        <v>0</v>
      </c>
      <c r="B354" s="1">
        <v>46</v>
      </c>
      <c r="C354" s="1">
        <v>10</v>
      </c>
      <c r="D354" s="1">
        <v>10</v>
      </c>
    </row>
    <row r="355" spans="1:4" x14ac:dyDescent="0.2">
      <c r="A355" s="1">
        <v>0</v>
      </c>
      <c r="B355" s="1">
        <v>46</v>
      </c>
      <c r="C355" s="1">
        <v>10</v>
      </c>
      <c r="D355" s="1">
        <v>9</v>
      </c>
    </row>
    <row r="356" spans="1:4" x14ac:dyDescent="0.2">
      <c r="A356" s="1">
        <v>1</v>
      </c>
      <c r="B356" s="1">
        <v>46</v>
      </c>
      <c r="C356" s="1">
        <v>10</v>
      </c>
      <c r="D356" s="1">
        <v>7</v>
      </c>
    </row>
    <row r="357" spans="1:4" x14ac:dyDescent="0.2">
      <c r="A357" s="1">
        <v>1</v>
      </c>
      <c r="B357" s="1">
        <v>46</v>
      </c>
      <c r="C357" s="1">
        <v>9</v>
      </c>
      <c r="D357" s="1">
        <v>9</v>
      </c>
    </row>
    <row r="358" spans="1:4" x14ac:dyDescent="0.2">
      <c r="A358" s="1">
        <v>0</v>
      </c>
      <c r="B358" s="1">
        <v>46</v>
      </c>
      <c r="C358" s="1">
        <v>9</v>
      </c>
      <c r="D358" s="1">
        <v>9</v>
      </c>
    </row>
    <row r="359" spans="1:4" x14ac:dyDescent="0.2">
      <c r="A359" s="1">
        <v>0</v>
      </c>
      <c r="B359" s="1">
        <v>47</v>
      </c>
      <c r="C359" s="1">
        <v>10</v>
      </c>
      <c r="D359" s="1">
        <v>9</v>
      </c>
    </row>
    <row r="360" spans="1:4" x14ac:dyDescent="0.2">
      <c r="A360" s="1">
        <v>1</v>
      </c>
      <c r="B360" s="1">
        <v>47</v>
      </c>
      <c r="C360" s="1">
        <v>6</v>
      </c>
      <c r="D360" s="1">
        <v>8</v>
      </c>
    </row>
    <row r="361" spans="1:4" x14ac:dyDescent="0.2">
      <c r="A361" s="1">
        <v>1</v>
      </c>
      <c r="B361" s="1">
        <v>47</v>
      </c>
      <c r="C361" s="1">
        <v>5</v>
      </c>
      <c r="D361" s="1">
        <v>10</v>
      </c>
    </row>
    <row r="362" spans="1:4" x14ac:dyDescent="0.2">
      <c r="A362" s="1">
        <v>0</v>
      </c>
      <c r="B362" s="1">
        <v>47</v>
      </c>
      <c r="C362" s="1">
        <v>10</v>
      </c>
      <c r="D362" s="1">
        <v>4</v>
      </c>
    </row>
    <row r="363" spans="1:4" x14ac:dyDescent="0.2">
      <c r="A363" s="1">
        <v>1</v>
      </c>
      <c r="B363" s="1">
        <v>48</v>
      </c>
      <c r="C363" s="1">
        <v>10</v>
      </c>
      <c r="D363" s="1">
        <v>10</v>
      </c>
    </row>
    <row r="364" spans="1:4" x14ac:dyDescent="0.2">
      <c r="A364" s="1">
        <v>1</v>
      </c>
      <c r="B364" s="1">
        <v>48</v>
      </c>
      <c r="C364" s="1">
        <v>10</v>
      </c>
      <c r="D364" s="1">
        <v>7</v>
      </c>
    </row>
    <row r="365" spans="1:4" x14ac:dyDescent="0.2">
      <c r="A365" s="1">
        <v>1</v>
      </c>
      <c r="B365" s="1">
        <v>48</v>
      </c>
      <c r="C365" s="1">
        <v>8</v>
      </c>
      <c r="D365" s="1">
        <v>8</v>
      </c>
    </row>
    <row r="366" spans="1:4" x14ac:dyDescent="0.2">
      <c r="A366" s="1">
        <v>1</v>
      </c>
      <c r="B366" s="1">
        <v>48</v>
      </c>
      <c r="C366" s="1">
        <v>10</v>
      </c>
      <c r="D366" s="1">
        <v>9</v>
      </c>
    </row>
    <row r="367" spans="1:4" x14ac:dyDescent="0.2">
      <c r="A367" s="1">
        <v>1</v>
      </c>
      <c r="B367" s="1">
        <v>49</v>
      </c>
      <c r="C367" s="1">
        <v>10</v>
      </c>
      <c r="D367" s="1">
        <v>10</v>
      </c>
    </row>
    <row r="368" spans="1:4" x14ac:dyDescent="0.2">
      <c r="A368" s="1">
        <v>1</v>
      </c>
      <c r="B368" s="1">
        <v>49</v>
      </c>
      <c r="C368" s="1">
        <v>10</v>
      </c>
      <c r="D368" s="1">
        <v>2</v>
      </c>
    </row>
    <row r="369" spans="1:4" x14ac:dyDescent="0.2">
      <c r="A369" s="1">
        <v>1</v>
      </c>
      <c r="B369" s="1">
        <v>49</v>
      </c>
      <c r="C369" s="1">
        <v>10</v>
      </c>
      <c r="D369" s="1">
        <v>10</v>
      </c>
    </row>
    <row r="370" spans="1:4" x14ac:dyDescent="0.2">
      <c r="A370" s="1">
        <v>1</v>
      </c>
      <c r="B370" s="1">
        <v>49</v>
      </c>
      <c r="C370" s="1">
        <v>10</v>
      </c>
      <c r="D370" s="1">
        <v>10</v>
      </c>
    </row>
    <row r="371" spans="1:4" x14ac:dyDescent="0.2">
      <c r="A371" s="1">
        <v>0</v>
      </c>
      <c r="B371" s="1">
        <v>49</v>
      </c>
      <c r="C371" s="1">
        <v>10</v>
      </c>
      <c r="D371" s="1">
        <v>7</v>
      </c>
    </row>
    <row r="372" spans="1:4" x14ac:dyDescent="0.2">
      <c r="A372" s="1">
        <v>1</v>
      </c>
      <c r="B372" s="1">
        <v>50</v>
      </c>
      <c r="C372" s="1">
        <v>10</v>
      </c>
      <c r="D372" s="1">
        <v>8</v>
      </c>
    </row>
    <row r="373" spans="1:4" x14ac:dyDescent="0.2">
      <c r="A373" s="1">
        <v>1</v>
      </c>
      <c r="B373" s="1">
        <v>50</v>
      </c>
      <c r="C373" s="1">
        <v>10</v>
      </c>
      <c r="D373" s="1">
        <v>10</v>
      </c>
    </row>
    <row r="374" spans="1:4" x14ac:dyDescent="0.2">
      <c r="A374" s="1">
        <v>0</v>
      </c>
      <c r="B374" s="1">
        <v>50</v>
      </c>
      <c r="C374" s="1">
        <v>10</v>
      </c>
      <c r="D374" s="1">
        <v>8</v>
      </c>
    </row>
    <row r="375" spans="1:4" x14ac:dyDescent="0.2">
      <c r="A375" s="1">
        <v>1</v>
      </c>
      <c r="B375" s="1">
        <v>50</v>
      </c>
      <c r="C375" s="1">
        <v>10</v>
      </c>
      <c r="D375" s="1">
        <v>10</v>
      </c>
    </row>
    <row r="376" spans="1:4" x14ac:dyDescent="0.2">
      <c r="A376" s="1">
        <v>0</v>
      </c>
      <c r="B376" s="1">
        <v>50</v>
      </c>
      <c r="C376" s="1">
        <v>10</v>
      </c>
      <c r="D376" s="1">
        <v>10</v>
      </c>
    </row>
    <row r="377" spans="1:4" x14ac:dyDescent="0.2">
      <c r="A377" s="1">
        <v>1</v>
      </c>
      <c r="B377" s="1">
        <v>50</v>
      </c>
      <c r="C377" s="1">
        <v>10</v>
      </c>
      <c r="D377" s="1">
        <v>9</v>
      </c>
    </row>
    <row r="378" spans="1:4" x14ac:dyDescent="0.2">
      <c r="A378" s="1">
        <v>1</v>
      </c>
      <c r="B378" s="1">
        <v>50</v>
      </c>
      <c r="C378" s="1">
        <v>10</v>
      </c>
      <c r="D378" s="1">
        <v>5</v>
      </c>
    </row>
    <row r="379" spans="1:4" x14ac:dyDescent="0.2">
      <c r="A379" s="1">
        <v>1</v>
      </c>
      <c r="B379" s="1">
        <v>50</v>
      </c>
      <c r="C379" s="1">
        <v>9</v>
      </c>
      <c r="D379" s="1">
        <v>5</v>
      </c>
    </row>
    <row r="380" spans="1:4" x14ac:dyDescent="0.2">
      <c r="A380" s="1">
        <v>1</v>
      </c>
      <c r="B380" s="1">
        <v>50</v>
      </c>
      <c r="C380" s="1">
        <v>10</v>
      </c>
      <c r="D380" s="1">
        <v>6</v>
      </c>
    </row>
    <row r="381" spans="1:4" x14ac:dyDescent="0.2">
      <c r="A381" s="1">
        <v>1</v>
      </c>
      <c r="B381" s="1">
        <v>50</v>
      </c>
      <c r="C381" s="1">
        <v>10</v>
      </c>
      <c r="D381" s="1">
        <v>10</v>
      </c>
    </row>
    <row r="382" spans="1:4" x14ac:dyDescent="0.2">
      <c r="A382" s="1">
        <v>1</v>
      </c>
      <c r="B382" s="1">
        <v>50</v>
      </c>
      <c r="C382" s="1">
        <v>9</v>
      </c>
      <c r="D382" s="1">
        <v>9</v>
      </c>
    </row>
    <row r="383" spans="1:4" x14ac:dyDescent="0.2">
      <c r="A383" s="1">
        <v>1</v>
      </c>
      <c r="B383" s="1">
        <v>50</v>
      </c>
      <c r="C383" s="1">
        <v>10</v>
      </c>
      <c r="D383" s="1">
        <v>9</v>
      </c>
    </row>
    <row r="384" spans="1:4" x14ac:dyDescent="0.2">
      <c r="A384" s="1">
        <v>0</v>
      </c>
      <c r="B384" s="1">
        <v>51</v>
      </c>
      <c r="C384" s="1">
        <v>10</v>
      </c>
      <c r="D384" s="1">
        <v>7</v>
      </c>
    </row>
    <row r="385" spans="1:4" x14ac:dyDescent="0.2">
      <c r="A385" s="1">
        <v>1</v>
      </c>
      <c r="B385" s="1">
        <v>51</v>
      </c>
      <c r="C385" s="1">
        <v>4</v>
      </c>
      <c r="D385" s="1">
        <v>8</v>
      </c>
    </row>
    <row r="386" spans="1:4" x14ac:dyDescent="0.2">
      <c r="A386" s="1">
        <v>1</v>
      </c>
      <c r="B386" s="1">
        <v>51</v>
      </c>
      <c r="C386" s="1">
        <v>10</v>
      </c>
      <c r="D386" s="1">
        <v>4</v>
      </c>
    </row>
    <row r="387" spans="1:4" x14ac:dyDescent="0.2">
      <c r="A387" s="1">
        <v>1</v>
      </c>
      <c r="B387" s="1">
        <v>51</v>
      </c>
      <c r="C387" s="1">
        <v>10</v>
      </c>
      <c r="D387" s="1">
        <v>10</v>
      </c>
    </row>
    <row r="388" spans="1:4" x14ac:dyDescent="0.2">
      <c r="A388" s="1">
        <v>1</v>
      </c>
      <c r="B388" s="1">
        <v>51</v>
      </c>
      <c r="C388" s="1">
        <v>7</v>
      </c>
      <c r="D388" s="1">
        <v>10</v>
      </c>
    </row>
    <row r="389" spans="1:4" x14ac:dyDescent="0.2">
      <c r="A389" s="1">
        <v>1</v>
      </c>
      <c r="B389" s="1">
        <v>51</v>
      </c>
      <c r="C389" s="1">
        <v>10</v>
      </c>
      <c r="D389" s="1">
        <v>10</v>
      </c>
    </row>
    <row r="390" spans="1:4" x14ac:dyDescent="0.2">
      <c r="A390" s="1">
        <v>0</v>
      </c>
      <c r="B390" s="1">
        <v>51</v>
      </c>
      <c r="C390" s="1">
        <v>8</v>
      </c>
      <c r="D390" s="1">
        <v>10</v>
      </c>
    </row>
    <row r="391" spans="1:4" x14ac:dyDescent="0.2">
      <c r="A391" s="1">
        <v>1</v>
      </c>
      <c r="B391" s="1">
        <v>51</v>
      </c>
      <c r="C391" s="1">
        <v>10</v>
      </c>
      <c r="D391" s="1">
        <v>8</v>
      </c>
    </row>
    <row r="392" spans="1:4" x14ac:dyDescent="0.2">
      <c r="A392" s="1">
        <v>0</v>
      </c>
      <c r="B392" s="1">
        <v>52</v>
      </c>
      <c r="C392" s="1">
        <v>10</v>
      </c>
      <c r="D392" s="1">
        <v>9</v>
      </c>
    </row>
    <row r="393" spans="1:4" x14ac:dyDescent="0.2">
      <c r="A393" s="1">
        <v>1</v>
      </c>
      <c r="B393" s="1">
        <v>52</v>
      </c>
      <c r="C393" s="1">
        <v>9</v>
      </c>
      <c r="D393" s="1">
        <v>10</v>
      </c>
    </row>
    <row r="394" spans="1:4" x14ac:dyDescent="0.2">
      <c r="A394" s="1">
        <v>0</v>
      </c>
      <c r="B394" s="1">
        <v>52</v>
      </c>
      <c r="C394" s="1">
        <v>10</v>
      </c>
      <c r="D394" s="1">
        <v>10</v>
      </c>
    </row>
    <row r="395" spans="1:4" x14ac:dyDescent="0.2">
      <c r="A395" s="1">
        <v>0</v>
      </c>
      <c r="B395" s="1">
        <v>52</v>
      </c>
      <c r="C395" s="1">
        <v>8</v>
      </c>
      <c r="D395" s="1">
        <v>10</v>
      </c>
    </row>
    <row r="396" spans="1:4" x14ac:dyDescent="0.2">
      <c r="A396" s="1">
        <v>1</v>
      </c>
      <c r="B396" s="1">
        <v>52</v>
      </c>
      <c r="C396" s="1">
        <v>6</v>
      </c>
      <c r="D396" s="1">
        <v>10</v>
      </c>
    </row>
    <row r="397" spans="1:4" x14ac:dyDescent="0.2">
      <c r="A397" s="1">
        <v>1</v>
      </c>
      <c r="B397" s="1">
        <v>52</v>
      </c>
      <c r="C397" s="1">
        <v>10</v>
      </c>
      <c r="D397" s="1">
        <v>10</v>
      </c>
    </row>
    <row r="398" spans="1:4" x14ac:dyDescent="0.2">
      <c r="A398" s="1">
        <v>1</v>
      </c>
      <c r="B398" s="1">
        <v>52</v>
      </c>
      <c r="C398" s="1">
        <v>7</v>
      </c>
      <c r="D398" s="1">
        <v>10</v>
      </c>
    </row>
    <row r="399" spans="1:4" x14ac:dyDescent="0.2">
      <c r="A399" s="1">
        <v>0</v>
      </c>
      <c r="B399" s="1">
        <v>53</v>
      </c>
      <c r="C399" s="1">
        <v>9</v>
      </c>
      <c r="D399" s="1">
        <v>10</v>
      </c>
    </row>
    <row r="400" spans="1:4" x14ac:dyDescent="0.2">
      <c r="A400" s="1">
        <v>0</v>
      </c>
      <c r="B400" s="1">
        <v>53</v>
      </c>
      <c r="C400" s="1">
        <v>9</v>
      </c>
      <c r="D400" s="1">
        <v>10</v>
      </c>
    </row>
    <row r="401" spans="1:4" x14ac:dyDescent="0.2">
      <c r="A401" s="1">
        <v>0</v>
      </c>
      <c r="B401" s="1">
        <v>53</v>
      </c>
      <c r="C401" s="1">
        <v>10</v>
      </c>
      <c r="D401" s="1">
        <v>8</v>
      </c>
    </row>
    <row r="402" spans="1:4" x14ac:dyDescent="0.2">
      <c r="A402" s="1">
        <v>1</v>
      </c>
      <c r="B402" s="1">
        <v>53</v>
      </c>
      <c r="C402" s="1">
        <v>10</v>
      </c>
      <c r="D402" s="1">
        <v>10</v>
      </c>
    </row>
    <row r="403" spans="1:4" x14ac:dyDescent="0.2">
      <c r="A403" s="1">
        <v>1</v>
      </c>
      <c r="B403" s="1">
        <v>53</v>
      </c>
      <c r="C403" s="1">
        <v>5</v>
      </c>
      <c r="D403" s="1">
        <v>6</v>
      </c>
    </row>
    <row r="404" spans="1:4" x14ac:dyDescent="0.2">
      <c r="A404" s="1">
        <v>1</v>
      </c>
      <c r="B404" s="1">
        <v>53</v>
      </c>
      <c r="C404" s="1">
        <v>10</v>
      </c>
      <c r="D404" s="1">
        <v>6</v>
      </c>
    </row>
    <row r="405" spans="1:4" x14ac:dyDescent="0.2">
      <c r="A405" s="1">
        <v>1</v>
      </c>
      <c r="B405" s="1">
        <v>53</v>
      </c>
      <c r="C405" s="1">
        <v>10</v>
      </c>
      <c r="D405" s="1">
        <v>10</v>
      </c>
    </row>
    <row r="406" spans="1:4" x14ac:dyDescent="0.2">
      <c r="A406" s="1">
        <v>1</v>
      </c>
      <c r="B406" s="1">
        <v>53</v>
      </c>
      <c r="C406" s="1">
        <v>10</v>
      </c>
      <c r="D406" s="1">
        <v>10</v>
      </c>
    </row>
    <row r="407" spans="1:4" x14ac:dyDescent="0.2">
      <c r="A407" s="1">
        <v>1</v>
      </c>
      <c r="B407" s="1">
        <v>53</v>
      </c>
      <c r="C407" s="1">
        <v>9</v>
      </c>
      <c r="D407" s="1">
        <v>10</v>
      </c>
    </row>
    <row r="408" spans="1:4" x14ac:dyDescent="0.2">
      <c r="A408" s="1">
        <v>1</v>
      </c>
      <c r="B408" s="1">
        <v>53</v>
      </c>
      <c r="C408" s="1">
        <v>6</v>
      </c>
      <c r="D408" s="1">
        <v>9</v>
      </c>
    </row>
    <row r="409" spans="1:4" x14ac:dyDescent="0.2">
      <c r="A409" s="1">
        <v>1</v>
      </c>
      <c r="B409" s="1">
        <v>54</v>
      </c>
      <c r="C409" s="1">
        <v>8</v>
      </c>
      <c r="D409" s="1">
        <v>10</v>
      </c>
    </row>
    <row r="410" spans="1:4" x14ac:dyDescent="0.2">
      <c r="A410" s="1">
        <v>1</v>
      </c>
      <c r="B410" s="1">
        <v>54</v>
      </c>
      <c r="C410" s="1">
        <v>10</v>
      </c>
      <c r="D410" s="1">
        <v>10</v>
      </c>
    </row>
    <row r="411" spans="1:4" x14ac:dyDescent="0.2">
      <c r="A411" s="1">
        <v>0</v>
      </c>
      <c r="B411" s="1">
        <v>54</v>
      </c>
      <c r="C411" s="1">
        <v>10</v>
      </c>
      <c r="D411" s="1">
        <v>10</v>
      </c>
    </row>
    <row r="412" spans="1:4" x14ac:dyDescent="0.2">
      <c r="A412" s="1">
        <v>1</v>
      </c>
      <c r="B412" s="1">
        <v>54</v>
      </c>
      <c r="C412" s="1">
        <v>8</v>
      </c>
      <c r="D412" s="1">
        <v>7</v>
      </c>
    </row>
    <row r="413" spans="1:4" x14ac:dyDescent="0.2">
      <c r="A413" s="1">
        <v>1</v>
      </c>
      <c r="B413" s="1">
        <v>54</v>
      </c>
      <c r="C413" s="1">
        <v>6</v>
      </c>
      <c r="D413" s="1">
        <v>10</v>
      </c>
    </row>
    <row r="414" spans="1:4" x14ac:dyDescent="0.2">
      <c r="A414" s="1">
        <v>1</v>
      </c>
      <c r="B414" s="1">
        <v>54</v>
      </c>
      <c r="C414" s="1">
        <v>9</v>
      </c>
      <c r="D414" s="1">
        <v>10</v>
      </c>
    </row>
    <row r="415" spans="1:4" x14ac:dyDescent="0.2">
      <c r="A415" s="1">
        <v>1</v>
      </c>
      <c r="B415" s="1">
        <v>54</v>
      </c>
      <c r="C415" s="1">
        <v>10</v>
      </c>
      <c r="D415" s="1">
        <v>10</v>
      </c>
    </row>
    <row r="416" spans="1:4" x14ac:dyDescent="0.2">
      <c r="A416" s="1">
        <v>1</v>
      </c>
      <c r="B416" s="1">
        <v>55</v>
      </c>
      <c r="C416" s="1">
        <v>10</v>
      </c>
      <c r="D416" s="1">
        <v>5</v>
      </c>
    </row>
    <row r="417" spans="1:4" x14ac:dyDescent="0.2">
      <c r="A417" s="1">
        <v>0</v>
      </c>
      <c r="B417" s="1">
        <v>55</v>
      </c>
      <c r="C417" s="1">
        <v>10</v>
      </c>
      <c r="D417" s="1">
        <v>10</v>
      </c>
    </row>
    <row r="418" spans="1:4" x14ac:dyDescent="0.2">
      <c r="A418" s="1">
        <v>1</v>
      </c>
      <c r="B418" s="1">
        <v>55</v>
      </c>
      <c r="C418" s="1">
        <v>5</v>
      </c>
      <c r="D418" s="1">
        <v>10</v>
      </c>
    </row>
    <row r="419" spans="1:4" x14ac:dyDescent="0.2">
      <c r="A419" s="1">
        <v>0</v>
      </c>
      <c r="B419" s="1">
        <v>55</v>
      </c>
      <c r="C419" s="1">
        <v>10</v>
      </c>
      <c r="D419" s="1">
        <v>10</v>
      </c>
    </row>
    <row r="420" spans="1:4" x14ac:dyDescent="0.2">
      <c r="A420" s="1">
        <v>1</v>
      </c>
      <c r="B420" s="1">
        <v>55</v>
      </c>
      <c r="C420" s="1">
        <v>8</v>
      </c>
      <c r="D420" s="1">
        <v>10</v>
      </c>
    </row>
    <row r="421" spans="1:4" x14ac:dyDescent="0.2">
      <c r="A421" s="1">
        <v>1</v>
      </c>
      <c r="B421" s="1">
        <v>55</v>
      </c>
      <c r="C421" s="1">
        <v>10</v>
      </c>
      <c r="D421" s="1">
        <v>8</v>
      </c>
    </row>
    <row r="422" spans="1:4" x14ac:dyDescent="0.2">
      <c r="A422" s="1">
        <v>1</v>
      </c>
      <c r="B422" s="1">
        <v>55</v>
      </c>
      <c r="C422" s="1">
        <v>10</v>
      </c>
      <c r="D422" s="1">
        <v>7</v>
      </c>
    </row>
    <row r="423" spans="1:4" x14ac:dyDescent="0.2">
      <c r="A423" s="1">
        <v>1</v>
      </c>
      <c r="B423" s="1">
        <v>56</v>
      </c>
      <c r="C423" s="1">
        <v>10</v>
      </c>
      <c r="D423" s="1">
        <v>10</v>
      </c>
    </row>
    <row r="424" spans="1:4" x14ac:dyDescent="0.2">
      <c r="A424" s="1">
        <v>1</v>
      </c>
      <c r="B424" s="1">
        <v>56</v>
      </c>
      <c r="C424" s="1">
        <v>10</v>
      </c>
      <c r="D424" s="1">
        <v>10</v>
      </c>
    </row>
    <row r="425" spans="1:4" x14ac:dyDescent="0.2">
      <c r="A425" s="1">
        <v>1</v>
      </c>
      <c r="B425" s="1">
        <v>56</v>
      </c>
      <c r="C425" s="1">
        <v>10</v>
      </c>
      <c r="D425" s="1">
        <v>10</v>
      </c>
    </row>
    <row r="426" spans="1:4" x14ac:dyDescent="0.2">
      <c r="A426" s="1">
        <v>0</v>
      </c>
      <c r="B426" s="1">
        <v>56</v>
      </c>
      <c r="C426" s="1">
        <v>10</v>
      </c>
      <c r="D426" s="1">
        <v>6</v>
      </c>
    </row>
    <row r="427" spans="1:4" x14ac:dyDescent="0.2">
      <c r="A427" s="1">
        <v>0</v>
      </c>
      <c r="B427" s="1">
        <v>56</v>
      </c>
      <c r="C427" s="1">
        <v>10</v>
      </c>
      <c r="D427" s="1">
        <v>8</v>
      </c>
    </row>
    <row r="428" spans="1:4" x14ac:dyDescent="0.2">
      <c r="A428" s="1">
        <v>0</v>
      </c>
      <c r="B428" s="1">
        <v>56</v>
      </c>
      <c r="C428" s="1">
        <v>7</v>
      </c>
      <c r="D428" s="1">
        <v>6</v>
      </c>
    </row>
    <row r="429" spans="1:4" x14ac:dyDescent="0.2">
      <c r="A429" s="1">
        <v>1</v>
      </c>
      <c r="B429" s="1">
        <v>56</v>
      </c>
      <c r="C429" s="1">
        <v>10</v>
      </c>
      <c r="D429" s="1">
        <v>10</v>
      </c>
    </row>
    <row r="430" spans="1:4" x14ac:dyDescent="0.2">
      <c r="A430" s="1">
        <v>0</v>
      </c>
      <c r="B430" s="1">
        <v>56</v>
      </c>
      <c r="C430" s="1">
        <v>8</v>
      </c>
      <c r="D430" s="1">
        <v>7</v>
      </c>
    </row>
    <row r="431" spans="1:4" x14ac:dyDescent="0.2">
      <c r="A431" s="1">
        <v>1</v>
      </c>
      <c r="B431" s="1">
        <v>57</v>
      </c>
      <c r="C431" s="1">
        <v>10</v>
      </c>
      <c r="D431" s="1">
        <v>8</v>
      </c>
    </row>
    <row r="432" spans="1:4" x14ac:dyDescent="0.2">
      <c r="A432" s="1">
        <v>1</v>
      </c>
      <c r="B432" s="1">
        <v>57</v>
      </c>
      <c r="C432" s="1">
        <v>10</v>
      </c>
      <c r="D432" s="1">
        <v>7</v>
      </c>
    </row>
    <row r="433" spans="1:4" x14ac:dyDescent="0.2">
      <c r="A433" s="1">
        <v>0</v>
      </c>
      <c r="B433" s="1">
        <v>57</v>
      </c>
      <c r="C433" s="1">
        <v>10</v>
      </c>
      <c r="D433" s="1">
        <v>8</v>
      </c>
    </row>
    <row r="434" spans="1:4" x14ac:dyDescent="0.2">
      <c r="A434" s="1">
        <v>1</v>
      </c>
      <c r="B434" s="1">
        <v>57</v>
      </c>
      <c r="C434" s="1">
        <v>10</v>
      </c>
      <c r="D434" s="1">
        <v>9</v>
      </c>
    </row>
    <row r="435" spans="1:4" x14ac:dyDescent="0.2">
      <c r="A435" s="1">
        <v>0</v>
      </c>
      <c r="B435" s="1">
        <v>58</v>
      </c>
      <c r="C435" s="1">
        <v>10</v>
      </c>
      <c r="D435" s="1">
        <v>8</v>
      </c>
    </row>
    <row r="436" spans="1:4" x14ac:dyDescent="0.2">
      <c r="A436" s="1">
        <v>1</v>
      </c>
      <c r="B436" s="1">
        <v>58</v>
      </c>
      <c r="C436" s="1">
        <v>7</v>
      </c>
      <c r="D436" s="1">
        <v>6</v>
      </c>
    </row>
    <row r="437" spans="1:4" x14ac:dyDescent="0.2">
      <c r="A437" s="1">
        <v>1</v>
      </c>
      <c r="B437" s="1">
        <v>58</v>
      </c>
      <c r="C437" s="1">
        <v>10</v>
      </c>
      <c r="D437" s="1">
        <v>10</v>
      </c>
    </row>
    <row r="438" spans="1:4" x14ac:dyDescent="0.2">
      <c r="A438" s="1">
        <v>1</v>
      </c>
      <c r="B438" s="1">
        <v>58</v>
      </c>
      <c r="C438" s="1">
        <v>10</v>
      </c>
      <c r="D438" s="1">
        <v>9</v>
      </c>
    </row>
    <row r="439" spans="1:4" x14ac:dyDescent="0.2">
      <c r="A439" s="1">
        <v>1</v>
      </c>
      <c r="B439" s="1">
        <v>58</v>
      </c>
      <c r="C439" s="1">
        <v>10</v>
      </c>
      <c r="D439" s="1">
        <v>10</v>
      </c>
    </row>
    <row r="440" spans="1:4" x14ac:dyDescent="0.2">
      <c r="A440" s="1">
        <v>0</v>
      </c>
      <c r="B440" s="1">
        <v>58</v>
      </c>
      <c r="C440" s="1">
        <v>10</v>
      </c>
      <c r="D440" s="1">
        <v>6</v>
      </c>
    </row>
    <row r="441" spans="1:4" x14ac:dyDescent="0.2">
      <c r="A441" s="1">
        <v>0</v>
      </c>
      <c r="B441" s="1">
        <v>58</v>
      </c>
      <c r="C441" s="1">
        <v>10</v>
      </c>
      <c r="D441" s="1">
        <v>9</v>
      </c>
    </row>
    <row r="442" spans="1:4" x14ac:dyDescent="0.2">
      <c r="A442" s="1">
        <v>1</v>
      </c>
      <c r="B442" s="1">
        <v>58</v>
      </c>
      <c r="C442" s="1">
        <v>6</v>
      </c>
      <c r="D442" s="1">
        <v>7</v>
      </c>
    </row>
    <row r="443" spans="1:4" x14ac:dyDescent="0.2">
      <c r="A443" s="1">
        <v>0</v>
      </c>
      <c r="B443" s="1">
        <v>58</v>
      </c>
      <c r="C443" s="1">
        <v>10</v>
      </c>
      <c r="D443" s="1">
        <v>7</v>
      </c>
    </row>
    <row r="444" spans="1:4" x14ac:dyDescent="0.2">
      <c r="A444" s="1">
        <v>0</v>
      </c>
      <c r="B444" s="1">
        <v>59</v>
      </c>
      <c r="C444" s="1">
        <v>10</v>
      </c>
      <c r="D444" s="1">
        <v>9</v>
      </c>
    </row>
    <row r="445" spans="1:4" x14ac:dyDescent="0.2">
      <c r="A445" s="1">
        <v>0</v>
      </c>
      <c r="B445" s="1">
        <v>59</v>
      </c>
      <c r="C445" s="1">
        <v>10</v>
      </c>
      <c r="D445" s="1">
        <v>10</v>
      </c>
    </row>
    <row r="446" spans="1:4" x14ac:dyDescent="0.2">
      <c r="A446" s="1">
        <v>1</v>
      </c>
      <c r="B446" s="1">
        <v>59</v>
      </c>
      <c r="C446" s="1">
        <v>10</v>
      </c>
      <c r="D446" s="1">
        <v>8</v>
      </c>
    </row>
    <row r="447" spans="1:4" x14ac:dyDescent="0.2">
      <c r="A447" s="1">
        <v>1</v>
      </c>
      <c r="B447" s="1">
        <v>59</v>
      </c>
      <c r="C447" s="1">
        <v>10</v>
      </c>
      <c r="D447" s="1">
        <v>5</v>
      </c>
    </row>
    <row r="448" spans="1:4" x14ac:dyDescent="0.2">
      <c r="A448" s="1">
        <v>1</v>
      </c>
      <c r="B448" s="1">
        <v>59</v>
      </c>
      <c r="C448" s="1">
        <v>9</v>
      </c>
      <c r="D448" s="1">
        <v>9</v>
      </c>
    </row>
    <row r="449" spans="1:4" x14ac:dyDescent="0.2">
      <c r="A449" s="1">
        <v>1</v>
      </c>
      <c r="B449" s="1">
        <v>59</v>
      </c>
      <c r="C449" s="1">
        <v>7</v>
      </c>
      <c r="D449" s="1">
        <v>7</v>
      </c>
    </row>
    <row r="450" spans="1:4" x14ac:dyDescent="0.2">
      <c r="A450" s="1">
        <v>0</v>
      </c>
      <c r="B450" s="1">
        <v>59</v>
      </c>
      <c r="C450" s="1">
        <v>10</v>
      </c>
      <c r="D450" s="1">
        <v>10</v>
      </c>
    </row>
    <row r="451" spans="1:4" x14ac:dyDescent="0.2">
      <c r="A451" s="1">
        <v>0</v>
      </c>
      <c r="B451" s="1">
        <v>59</v>
      </c>
      <c r="C451" s="1">
        <v>10</v>
      </c>
      <c r="D451" s="1">
        <v>7</v>
      </c>
    </row>
    <row r="452" spans="1:4" x14ac:dyDescent="0.2">
      <c r="A452" s="1">
        <v>1</v>
      </c>
      <c r="B452" s="1">
        <v>60</v>
      </c>
      <c r="C452" s="1">
        <v>10</v>
      </c>
      <c r="D452" s="1">
        <v>10</v>
      </c>
    </row>
    <row r="453" spans="1:4" x14ac:dyDescent="0.2">
      <c r="A453" s="1">
        <v>0</v>
      </c>
      <c r="B453" s="1">
        <v>60</v>
      </c>
      <c r="C453" s="1">
        <v>10</v>
      </c>
      <c r="D453" s="1">
        <v>9</v>
      </c>
    </row>
    <row r="454" spans="1:4" x14ac:dyDescent="0.2">
      <c r="A454" s="1">
        <v>1</v>
      </c>
      <c r="B454" s="1">
        <v>60</v>
      </c>
      <c r="C454" s="1">
        <v>5</v>
      </c>
      <c r="D454" s="1">
        <v>10</v>
      </c>
    </row>
    <row r="455" spans="1:4" x14ac:dyDescent="0.2">
      <c r="A455" s="1">
        <v>1</v>
      </c>
      <c r="B455" s="1">
        <v>61</v>
      </c>
      <c r="C455" s="1">
        <v>10</v>
      </c>
      <c r="D455" s="1">
        <v>8</v>
      </c>
    </row>
    <row r="456" spans="1:4" x14ac:dyDescent="0.2">
      <c r="A456" s="1">
        <v>0</v>
      </c>
      <c r="B456" s="1">
        <v>61</v>
      </c>
      <c r="C456" s="1">
        <v>10</v>
      </c>
      <c r="D456" s="1">
        <v>10</v>
      </c>
    </row>
    <row r="457" spans="1:4" x14ac:dyDescent="0.2">
      <c r="A457" s="1">
        <v>1</v>
      </c>
      <c r="B457" s="1">
        <v>61</v>
      </c>
      <c r="C457" s="1">
        <v>10</v>
      </c>
      <c r="D457" s="1">
        <v>6</v>
      </c>
    </row>
    <row r="458" spans="1:4" x14ac:dyDescent="0.2">
      <c r="A458" s="1">
        <v>1</v>
      </c>
      <c r="B458" s="1">
        <v>61</v>
      </c>
      <c r="C458" s="1">
        <v>10</v>
      </c>
      <c r="D458" s="1">
        <v>4</v>
      </c>
    </row>
    <row r="459" spans="1:4" x14ac:dyDescent="0.2">
      <c r="A459" s="1">
        <v>0</v>
      </c>
      <c r="B459" s="1">
        <v>61</v>
      </c>
      <c r="C459" s="1">
        <v>7</v>
      </c>
      <c r="D459" s="1">
        <v>10</v>
      </c>
    </row>
    <row r="460" spans="1:4" x14ac:dyDescent="0.2">
      <c r="A460" s="1">
        <v>0</v>
      </c>
      <c r="B460" s="1">
        <v>61</v>
      </c>
      <c r="C460" s="1">
        <v>10</v>
      </c>
      <c r="D460" s="1">
        <v>10</v>
      </c>
    </row>
    <row r="461" spans="1:4" x14ac:dyDescent="0.2">
      <c r="A461" s="1">
        <v>1</v>
      </c>
      <c r="B461" s="1">
        <v>61</v>
      </c>
      <c r="C461" s="1">
        <v>7</v>
      </c>
      <c r="D461" s="1">
        <v>5</v>
      </c>
    </row>
    <row r="462" spans="1:4" x14ac:dyDescent="0.2">
      <c r="A462" s="1">
        <v>1</v>
      </c>
      <c r="B462" s="1">
        <v>62</v>
      </c>
      <c r="C462" s="1">
        <v>10</v>
      </c>
      <c r="D462" s="1">
        <v>10</v>
      </c>
    </row>
    <row r="463" spans="1:4" x14ac:dyDescent="0.2">
      <c r="A463" s="1">
        <v>0</v>
      </c>
      <c r="B463" s="1">
        <v>62</v>
      </c>
      <c r="C463" s="1">
        <v>6</v>
      </c>
      <c r="D463" s="1">
        <v>10</v>
      </c>
    </row>
    <row r="464" spans="1:4" x14ac:dyDescent="0.2">
      <c r="A464" s="1">
        <v>1</v>
      </c>
      <c r="B464" s="1">
        <v>62</v>
      </c>
      <c r="C464" s="1">
        <v>10</v>
      </c>
      <c r="D464" s="1">
        <v>10</v>
      </c>
    </row>
    <row r="465" spans="1:4" x14ac:dyDescent="0.2">
      <c r="A465" s="1">
        <v>0</v>
      </c>
      <c r="B465" s="1">
        <v>62</v>
      </c>
      <c r="C465" s="1">
        <v>4</v>
      </c>
      <c r="D465" s="1">
        <v>8</v>
      </c>
    </row>
    <row r="466" spans="1:4" x14ac:dyDescent="0.2">
      <c r="A466" s="1">
        <v>0</v>
      </c>
      <c r="B466" s="1">
        <v>63</v>
      </c>
      <c r="C466" s="1">
        <v>10</v>
      </c>
      <c r="D466" s="1">
        <v>9</v>
      </c>
    </row>
    <row r="467" spans="1:4" x14ac:dyDescent="0.2">
      <c r="A467" s="1">
        <v>1</v>
      </c>
      <c r="B467" s="1">
        <v>63</v>
      </c>
      <c r="C467" s="1">
        <v>10</v>
      </c>
      <c r="D467" s="1">
        <v>10</v>
      </c>
    </row>
    <row r="468" spans="1:4" x14ac:dyDescent="0.2">
      <c r="A468" s="1">
        <v>1</v>
      </c>
      <c r="B468" s="1">
        <v>63</v>
      </c>
      <c r="C468" s="1">
        <v>8</v>
      </c>
      <c r="D468" s="1">
        <v>6</v>
      </c>
    </row>
    <row r="469" spans="1:4" x14ac:dyDescent="0.2">
      <c r="A469" s="1">
        <v>1</v>
      </c>
      <c r="B469" s="1">
        <v>63</v>
      </c>
      <c r="C469" s="1">
        <v>10</v>
      </c>
      <c r="D469" s="1">
        <v>10</v>
      </c>
    </row>
    <row r="470" spans="1:4" x14ac:dyDescent="0.2">
      <c r="A470" s="1">
        <v>1</v>
      </c>
      <c r="B470" s="1">
        <v>63</v>
      </c>
      <c r="C470" s="1">
        <v>10</v>
      </c>
      <c r="D470" s="1">
        <v>4</v>
      </c>
    </row>
    <row r="471" spans="1:4" x14ac:dyDescent="0.2">
      <c r="A471" s="1">
        <v>0</v>
      </c>
      <c r="B471" s="1">
        <v>63</v>
      </c>
      <c r="C471" s="1">
        <v>10</v>
      </c>
      <c r="D471" s="1">
        <v>10</v>
      </c>
    </row>
    <row r="472" spans="1:4" x14ac:dyDescent="0.2">
      <c r="A472" s="1">
        <v>1</v>
      </c>
      <c r="B472" s="1">
        <v>63</v>
      </c>
      <c r="C472" s="1">
        <v>10</v>
      </c>
      <c r="D472" s="1">
        <v>7</v>
      </c>
    </row>
    <row r="473" spans="1:4" x14ac:dyDescent="0.2">
      <c r="A473" s="1">
        <v>1</v>
      </c>
      <c r="B473" s="1">
        <v>64</v>
      </c>
      <c r="C473" s="1">
        <v>10</v>
      </c>
      <c r="D473" s="1">
        <v>9</v>
      </c>
    </row>
    <row r="474" spans="1:4" x14ac:dyDescent="0.2">
      <c r="A474" s="1">
        <v>1</v>
      </c>
      <c r="B474" s="1">
        <v>64</v>
      </c>
      <c r="C474" s="1">
        <v>8</v>
      </c>
      <c r="D474" s="1">
        <v>10</v>
      </c>
    </row>
    <row r="475" spans="1:4" x14ac:dyDescent="0.2">
      <c r="A475" s="1">
        <v>0</v>
      </c>
      <c r="B475" s="1">
        <v>64</v>
      </c>
      <c r="C475" s="1">
        <v>10</v>
      </c>
      <c r="D475" s="1">
        <v>10</v>
      </c>
    </row>
    <row r="476" spans="1:4" x14ac:dyDescent="0.2">
      <c r="A476" s="1">
        <v>1</v>
      </c>
      <c r="B476" s="1">
        <v>64</v>
      </c>
      <c r="C476" s="1">
        <v>10</v>
      </c>
      <c r="D476" s="1">
        <v>10</v>
      </c>
    </row>
    <row r="477" spans="1:4" x14ac:dyDescent="0.2">
      <c r="A477" s="1">
        <v>0</v>
      </c>
      <c r="B477" s="1">
        <v>64</v>
      </c>
      <c r="C477" s="1">
        <v>9</v>
      </c>
      <c r="D477" s="1">
        <v>8</v>
      </c>
    </row>
    <row r="478" spans="1:4" x14ac:dyDescent="0.2">
      <c r="A478" s="1">
        <v>1</v>
      </c>
      <c r="B478" s="1">
        <v>65</v>
      </c>
      <c r="C478" s="1">
        <v>8</v>
      </c>
      <c r="D478" s="1">
        <v>10</v>
      </c>
    </row>
    <row r="479" spans="1:4" x14ac:dyDescent="0.2">
      <c r="A479" s="1">
        <v>0</v>
      </c>
      <c r="B479" s="1">
        <v>65</v>
      </c>
      <c r="C479" s="1">
        <v>9</v>
      </c>
      <c r="D479" s="1">
        <v>10</v>
      </c>
    </row>
    <row r="480" spans="1:4" x14ac:dyDescent="0.2">
      <c r="A480" s="1">
        <v>1</v>
      </c>
      <c r="B480" s="1">
        <v>65</v>
      </c>
      <c r="C480" s="1">
        <v>9</v>
      </c>
      <c r="D480" s="1">
        <v>10</v>
      </c>
    </row>
    <row r="481" spans="1:4" x14ac:dyDescent="0.2">
      <c r="A481" s="1">
        <v>0</v>
      </c>
      <c r="B481" s="1">
        <v>65</v>
      </c>
      <c r="C481" s="1">
        <v>6</v>
      </c>
      <c r="D481" s="1">
        <v>10</v>
      </c>
    </row>
    <row r="482" spans="1:4" x14ac:dyDescent="0.2">
      <c r="A482" s="1">
        <v>1</v>
      </c>
      <c r="B482" s="1">
        <v>65</v>
      </c>
      <c r="C482" s="1">
        <v>9</v>
      </c>
      <c r="D482" s="1">
        <v>6</v>
      </c>
    </row>
    <row r="483" spans="1:4" x14ac:dyDescent="0.2">
      <c r="A483" s="1">
        <v>1</v>
      </c>
      <c r="B483" s="1">
        <v>66</v>
      </c>
      <c r="C483" s="1">
        <v>9</v>
      </c>
      <c r="D483" s="1">
        <v>10</v>
      </c>
    </row>
    <row r="484" spans="1:4" x14ac:dyDescent="0.2">
      <c r="A484" s="1">
        <v>1</v>
      </c>
      <c r="B484" s="1">
        <v>66</v>
      </c>
      <c r="C484" s="1">
        <v>8</v>
      </c>
      <c r="D484" s="1">
        <v>8</v>
      </c>
    </row>
    <row r="485" spans="1:4" x14ac:dyDescent="0.2">
      <c r="A485" s="1">
        <v>0</v>
      </c>
      <c r="B485" s="1">
        <v>67</v>
      </c>
      <c r="C485" s="1">
        <v>9</v>
      </c>
      <c r="D485" s="1">
        <v>7</v>
      </c>
    </row>
    <row r="486" spans="1:4" x14ac:dyDescent="0.2">
      <c r="A486" s="1">
        <v>1</v>
      </c>
      <c r="B486" s="1">
        <v>67</v>
      </c>
      <c r="C486" s="1">
        <v>9</v>
      </c>
      <c r="D486" s="1">
        <v>10</v>
      </c>
    </row>
    <row r="487" spans="1:4" x14ac:dyDescent="0.2">
      <c r="A487" s="1">
        <v>1</v>
      </c>
      <c r="B487" s="1">
        <v>68</v>
      </c>
      <c r="C487" s="1">
        <v>10</v>
      </c>
      <c r="D487" s="1">
        <v>8</v>
      </c>
    </row>
    <row r="488" spans="1:4" x14ac:dyDescent="0.2">
      <c r="A488" s="1">
        <v>1</v>
      </c>
      <c r="B488" s="1">
        <v>69</v>
      </c>
      <c r="C488" s="1">
        <v>10</v>
      </c>
      <c r="D488" s="1">
        <v>8</v>
      </c>
    </row>
    <row r="489" spans="1:4" x14ac:dyDescent="0.2">
      <c r="A489" s="1">
        <v>0</v>
      </c>
      <c r="B489" s="1">
        <v>69</v>
      </c>
      <c r="C489" s="1">
        <v>9</v>
      </c>
      <c r="D489" s="1">
        <v>7</v>
      </c>
    </row>
    <row r="490" spans="1:4" x14ac:dyDescent="0.2">
      <c r="A490" s="1">
        <v>1</v>
      </c>
      <c r="B490" s="1">
        <v>69</v>
      </c>
      <c r="C490" s="1">
        <v>10</v>
      </c>
      <c r="D490" s="1">
        <v>5</v>
      </c>
    </row>
    <row r="491" spans="1:4" x14ac:dyDescent="0.2">
      <c r="A491" s="1">
        <v>0</v>
      </c>
      <c r="B491" s="1">
        <v>69</v>
      </c>
      <c r="C491" s="1">
        <v>10</v>
      </c>
      <c r="D491" s="1">
        <v>10</v>
      </c>
    </row>
    <row r="492" spans="1:4" x14ac:dyDescent="0.2">
      <c r="A492" s="1">
        <v>1</v>
      </c>
      <c r="B492" s="1">
        <v>69</v>
      </c>
      <c r="C492" s="1">
        <v>10</v>
      </c>
      <c r="D492" s="1">
        <v>10</v>
      </c>
    </row>
    <row r="493" spans="1:4" x14ac:dyDescent="0.2">
      <c r="A493" s="1">
        <v>0</v>
      </c>
      <c r="B493" s="1">
        <v>69</v>
      </c>
      <c r="C493" s="1">
        <v>10</v>
      </c>
      <c r="D493" s="1">
        <v>7</v>
      </c>
    </row>
    <row r="494" spans="1:4" x14ac:dyDescent="0.2">
      <c r="A494" s="1">
        <v>0</v>
      </c>
      <c r="B494" s="1">
        <v>69</v>
      </c>
      <c r="C494" s="1">
        <v>9</v>
      </c>
      <c r="D494" s="1">
        <v>9</v>
      </c>
    </row>
    <row r="495" spans="1:4" x14ac:dyDescent="0.2">
      <c r="A495" s="1">
        <v>1</v>
      </c>
      <c r="B495" s="1">
        <v>69</v>
      </c>
      <c r="C495" s="1">
        <v>8</v>
      </c>
      <c r="D495" s="1">
        <v>4</v>
      </c>
    </row>
    <row r="496" spans="1:4" x14ac:dyDescent="0.2">
      <c r="A496" s="1">
        <v>1</v>
      </c>
      <c r="B496" s="1">
        <v>70</v>
      </c>
      <c r="C496" s="1">
        <v>9</v>
      </c>
      <c r="D496" s="1">
        <v>10</v>
      </c>
    </row>
    <row r="497" spans="1:4" x14ac:dyDescent="0.2">
      <c r="A497" s="1">
        <v>0</v>
      </c>
      <c r="B497" s="1">
        <v>70</v>
      </c>
      <c r="C497" s="1">
        <v>10</v>
      </c>
      <c r="D497" s="1">
        <v>6</v>
      </c>
    </row>
    <row r="498" spans="1:4" x14ac:dyDescent="0.2">
      <c r="A498" s="1">
        <v>1</v>
      </c>
      <c r="B498" s="1">
        <v>70</v>
      </c>
      <c r="C498" s="1">
        <v>9</v>
      </c>
      <c r="D498" s="1">
        <v>7</v>
      </c>
    </row>
    <row r="499" spans="1:4" x14ac:dyDescent="0.2">
      <c r="A499" s="1">
        <v>1</v>
      </c>
      <c r="B499" s="1">
        <v>70</v>
      </c>
      <c r="C499" s="1">
        <v>7</v>
      </c>
      <c r="D499" s="1">
        <v>9</v>
      </c>
    </row>
    <row r="500" spans="1:4" x14ac:dyDescent="0.2">
      <c r="A500" s="1">
        <v>1</v>
      </c>
      <c r="B500" s="1">
        <v>70</v>
      </c>
      <c r="C500" s="1">
        <v>7</v>
      </c>
      <c r="D500" s="1">
        <v>10</v>
      </c>
    </row>
    <row r="501" spans="1:4" x14ac:dyDescent="0.2">
      <c r="A501" s="1">
        <v>1</v>
      </c>
      <c r="B501" s="1">
        <v>71</v>
      </c>
      <c r="C501" s="1">
        <v>10</v>
      </c>
      <c r="D501" s="1">
        <v>10</v>
      </c>
    </row>
    <row r="502" spans="1:4" x14ac:dyDescent="0.2">
      <c r="A502" s="1">
        <v>1</v>
      </c>
      <c r="B502" s="1">
        <v>71</v>
      </c>
      <c r="C502" s="1">
        <v>8</v>
      </c>
      <c r="D502" s="1">
        <v>8</v>
      </c>
    </row>
    <row r="503" spans="1:4" x14ac:dyDescent="0.2">
      <c r="A503" s="1">
        <v>1</v>
      </c>
      <c r="B503" s="1">
        <v>72</v>
      </c>
      <c r="C503" s="1">
        <v>7</v>
      </c>
      <c r="D503" s="1">
        <v>4</v>
      </c>
    </row>
    <row r="504" spans="1:4" x14ac:dyDescent="0.2">
      <c r="A504" s="1">
        <v>1</v>
      </c>
      <c r="B504" s="1">
        <v>72</v>
      </c>
      <c r="C504" s="1">
        <v>10</v>
      </c>
      <c r="D504" s="1">
        <v>10</v>
      </c>
    </row>
    <row r="505" spans="1:4" x14ac:dyDescent="0.2">
      <c r="A505" s="1">
        <v>1</v>
      </c>
      <c r="B505" s="1">
        <v>72</v>
      </c>
      <c r="C505" s="1">
        <v>10</v>
      </c>
      <c r="D505" s="1">
        <v>5</v>
      </c>
    </row>
    <row r="506" spans="1:4" x14ac:dyDescent="0.2">
      <c r="A506" s="1">
        <v>1</v>
      </c>
      <c r="B506" s="1">
        <v>72</v>
      </c>
      <c r="C506" s="1">
        <v>10</v>
      </c>
      <c r="D506" s="1">
        <v>8</v>
      </c>
    </row>
    <row r="507" spans="1:4" x14ac:dyDescent="0.2">
      <c r="A507" s="1">
        <v>0</v>
      </c>
      <c r="B507" s="1">
        <v>72</v>
      </c>
      <c r="C507" s="1">
        <v>10</v>
      </c>
      <c r="D507" s="1">
        <v>8</v>
      </c>
    </row>
    <row r="508" spans="1:4" x14ac:dyDescent="0.2">
      <c r="A508" s="1">
        <v>1</v>
      </c>
      <c r="B508" s="1">
        <v>72</v>
      </c>
      <c r="C508" s="1">
        <v>7</v>
      </c>
      <c r="D508" s="1">
        <v>8</v>
      </c>
    </row>
    <row r="509" spans="1:4" x14ac:dyDescent="0.2">
      <c r="A509" s="1">
        <v>0</v>
      </c>
      <c r="B509" s="1">
        <v>72</v>
      </c>
      <c r="C509" s="1">
        <v>8</v>
      </c>
      <c r="D509" s="1">
        <v>7</v>
      </c>
    </row>
    <row r="510" spans="1:4" x14ac:dyDescent="0.2">
      <c r="A510" s="1">
        <v>1</v>
      </c>
      <c r="B510" s="1">
        <v>72</v>
      </c>
      <c r="C510" s="1">
        <v>10</v>
      </c>
      <c r="D510" s="1">
        <v>5</v>
      </c>
    </row>
    <row r="511" spans="1:4" x14ac:dyDescent="0.2">
      <c r="A511" s="1">
        <v>0</v>
      </c>
      <c r="B511" s="1">
        <v>72</v>
      </c>
      <c r="C511" s="1">
        <v>10</v>
      </c>
      <c r="D511" s="1">
        <v>10</v>
      </c>
    </row>
    <row r="512" spans="1:4" x14ac:dyDescent="0.2">
      <c r="A512" s="1">
        <v>1</v>
      </c>
      <c r="B512" s="1">
        <v>73</v>
      </c>
      <c r="C512" s="1">
        <v>10</v>
      </c>
      <c r="D512" s="1">
        <v>10</v>
      </c>
    </row>
    <row r="513" spans="1:4" x14ac:dyDescent="0.2">
      <c r="A513" s="1">
        <v>0</v>
      </c>
      <c r="B513" s="1">
        <v>73</v>
      </c>
      <c r="C513" s="1">
        <v>10</v>
      </c>
      <c r="D513" s="1">
        <v>10</v>
      </c>
    </row>
    <row r="514" spans="1:4" x14ac:dyDescent="0.2">
      <c r="A514" s="1">
        <v>1</v>
      </c>
      <c r="B514" s="1">
        <v>73</v>
      </c>
      <c r="C514" s="1">
        <v>6</v>
      </c>
      <c r="D514" s="1">
        <v>10</v>
      </c>
    </row>
    <row r="515" spans="1:4" x14ac:dyDescent="0.2">
      <c r="A515" s="1">
        <v>1</v>
      </c>
      <c r="B515" s="1">
        <v>73</v>
      </c>
      <c r="C515" s="1">
        <v>10</v>
      </c>
      <c r="D515" s="1">
        <v>7</v>
      </c>
    </row>
    <row r="516" spans="1:4" x14ac:dyDescent="0.2">
      <c r="A516" s="1">
        <v>0</v>
      </c>
      <c r="B516" s="1">
        <v>73</v>
      </c>
      <c r="C516" s="1">
        <v>10</v>
      </c>
      <c r="D516" s="1">
        <v>10</v>
      </c>
    </row>
    <row r="517" spans="1:4" x14ac:dyDescent="0.2">
      <c r="A517" s="1">
        <v>1</v>
      </c>
      <c r="B517" s="1">
        <v>73</v>
      </c>
      <c r="C517" s="1">
        <v>10</v>
      </c>
      <c r="D517" s="1">
        <v>10</v>
      </c>
    </row>
    <row r="518" spans="1:4" x14ac:dyDescent="0.2">
      <c r="A518" s="1">
        <v>0</v>
      </c>
      <c r="B518" s="1">
        <v>73</v>
      </c>
      <c r="C518" s="1">
        <v>10</v>
      </c>
      <c r="D518" s="1">
        <v>10</v>
      </c>
    </row>
    <row r="519" spans="1:4" x14ac:dyDescent="0.2">
      <c r="A519" s="1">
        <v>1</v>
      </c>
      <c r="B519" s="1">
        <v>73</v>
      </c>
      <c r="C519" s="1">
        <v>10</v>
      </c>
      <c r="D519" s="1">
        <v>10</v>
      </c>
    </row>
    <row r="520" spans="1:4" x14ac:dyDescent="0.2">
      <c r="A520" s="1">
        <v>1</v>
      </c>
      <c r="B520" s="1">
        <v>74</v>
      </c>
      <c r="C520" s="1">
        <v>10</v>
      </c>
      <c r="D520" s="1">
        <v>9</v>
      </c>
    </row>
    <row r="521" spans="1:4" x14ac:dyDescent="0.2">
      <c r="A521" s="1">
        <v>1</v>
      </c>
      <c r="B521" s="1">
        <v>74</v>
      </c>
      <c r="C521" s="1">
        <v>10</v>
      </c>
      <c r="D521" s="1">
        <v>8</v>
      </c>
    </row>
    <row r="522" spans="1:4" x14ac:dyDescent="0.2">
      <c r="A522" s="1">
        <v>0</v>
      </c>
      <c r="B522" s="1">
        <v>74</v>
      </c>
      <c r="C522" s="1">
        <v>7</v>
      </c>
      <c r="D522" s="1">
        <v>7</v>
      </c>
    </row>
    <row r="523" spans="1:4" x14ac:dyDescent="0.2">
      <c r="A523" s="1">
        <v>0</v>
      </c>
      <c r="B523" s="1">
        <v>74</v>
      </c>
      <c r="C523" s="1">
        <v>8</v>
      </c>
      <c r="D523" s="1">
        <v>7</v>
      </c>
    </row>
    <row r="524" spans="1:4" x14ac:dyDescent="0.2">
      <c r="A524" s="1">
        <v>0</v>
      </c>
      <c r="B524" s="1">
        <v>74</v>
      </c>
      <c r="C524" s="1">
        <v>10</v>
      </c>
      <c r="D524" s="1">
        <v>10</v>
      </c>
    </row>
    <row r="525" spans="1:4" x14ac:dyDescent="0.2">
      <c r="A525" s="1">
        <v>0</v>
      </c>
      <c r="B525" s="1">
        <v>74</v>
      </c>
      <c r="C525" s="1">
        <v>10</v>
      </c>
      <c r="D525" s="1">
        <v>10</v>
      </c>
    </row>
    <row r="526" spans="1:4" x14ac:dyDescent="0.2">
      <c r="A526" s="1">
        <v>1</v>
      </c>
      <c r="B526" s="1">
        <v>74</v>
      </c>
      <c r="C526" s="1">
        <v>10</v>
      </c>
      <c r="D526" s="1">
        <v>9</v>
      </c>
    </row>
    <row r="527" spans="1:4" x14ac:dyDescent="0.2">
      <c r="A527" s="1">
        <v>0</v>
      </c>
      <c r="B527" s="1">
        <v>74</v>
      </c>
      <c r="C527" s="1">
        <v>10</v>
      </c>
      <c r="D527" s="1">
        <v>10</v>
      </c>
    </row>
    <row r="528" spans="1:4" x14ac:dyDescent="0.2">
      <c r="A528" s="1">
        <v>1</v>
      </c>
      <c r="B528" s="1">
        <v>75</v>
      </c>
      <c r="C528" s="1">
        <v>7</v>
      </c>
      <c r="D528" s="1">
        <v>10</v>
      </c>
    </row>
    <row r="529" spans="1:4" x14ac:dyDescent="0.2">
      <c r="A529" s="1">
        <v>1</v>
      </c>
      <c r="B529" s="1">
        <v>75</v>
      </c>
      <c r="C529" s="1">
        <v>10</v>
      </c>
      <c r="D529" s="1">
        <v>10</v>
      </c>
    </row>
    <row r="530" spans="1:4" x14ac:dyDescent="0.2">
      <c r="A530" s="1">
        <v>1</v>
      </c>
      <c r="B530" s="1">
        <v>75</v>
      </c>
      <c r="C530" s="1">
        <v>10</v>
      </c>
      <c r="D530" s="1">
        <v>10</v>
      </c>
    </row>
    <row r="531" spans="1:4" x14ac:dyDescent="0.2">
      <c r="A531" s="1">
        <v>1</v>
      </c>
      <c r="B531" s="1">
        <v>76</v>
      </c>
      <c r="C531" s="1">
        <v>10</v>
      </c>
      <c r="D531" s="1">
        <v>7</v>
      </c>
    </row>
    <row r="532" spans="1:4" x14ac:dyDescent="0.2">
      <c r="A532" s="1">
        <v>0</v>
      </c>
      <c r="B532" s="1">
        <v>77</v>
      </c>
      <c r="C532" s="1">
        <v>8</v>
      </c>
      <c r="D532" s="1">
        <v>10</v>
      </c>
    </row>
    <row r="533" spans="1:4" x14ac:dyDescent="0.2">
      <c r="A533" s="1">
        <v>1</v>
      </c>
      <c r="B533" s="1">
        <v>77</v>
      </c>
      <c r="C533" s="1">
        <v>8</v>
      </c>
      <c r="D533" s="1">
        <v>10</v>
      </c>
    </row>
    <row r="534" spans="1:4" x14ac:dyDescent="0.2">
      <c r="A534" s="1">
        <v>0</v>
      </c>
      <c r="B534" s="1">
        <v>77</v>
      </c>
      <c r="C534" s="1">
        <v>5</v>
      </c>
      <c r="D534" s="1">
        <v>9</v>
      </c>
    </row>
    <row r="535" spans="1:4" x14ac:dyDescent="0.2">
      <c r="A535" s="1">
        <v>0</v>
      </c>
      <c r="B535" s="1">
        <v>78</v>
      </c>
      <c r="C535" s="1">
        <v>10</v>
      </c>
      <c r="D535" s="1">
        <v>10</v>
      </c>
    </row>
    <row r="536" spans="1:4" x14ac:dyDescent="0.2">
      <c r="A536" s="1">
        <v>1</v>
      </c>
      <c r="B536" s="1">
        <v>78</v>
      </c>
      <c r="C536" s="1">
        <v>10</v>
      </c>
      <c r="D536" s="1">
        <v>10</v>
      </c>
    </row>
    <row r="537" spans="1:4" x14ac:dyDescent="0.2">
      <c r="A537" s="1">
        <v>0</v>
      </c>
      <c r="B537" s="1">
        <v>78</v>
      </c>
      <c r="C537" s="1">
        <v>10</v>
      </c>
      <c r="D537" s="1">
        <v>7</v>
      </c>
    </row>
    <row r="538" spans="1:4" x14ac:dyDescent="0.2">
      <c r="A538" s="1">
        <v>1</v>
      </c>
      <c r="B538" s="1">
        <v>78</v>
      </c>
      <c r="C538" s="1">
        <v>10</v>
      </c>
      <c r="D538" s="1">
        <v>10</v>
      </c>
    </row>
    <row r="539" spans="1:4" x14ac:dyDescent="0.2">
      <c r="A539" s="1">
        <v>1</v>
      </c>
      <c r="B539" s="1">
        <v>78</v>
      </c>
      <c r="C539" s="1">
        <v>10</v>
      </c>
      <c r="D539" s="1">
        <v>9</v>
      </c>
    </row>
    <row r="540" spans="1:4" x14ac:dyDescent="0.2">
      <c r="A540" s="1">
        <v>1</v>
      </c>
      <c r="B540" s="1">
        <v>78</v>
      </c>
      <c r="C540" s="1">
        <v>9</v>
      </c>
      <c r="D540" s="1">
        <v>10</v>
      </c>
    </row>
    <row r="541" spans="1:4" x14ac:dyDescent="0.2">
      <c r="A541" s="1">
        <v>1</v>
      </c>
      <c r="B541" s="1">
        <v>78</v>
      </c>
      <c r="C541" s="1">
        <v>10</v>
      </c>
      <c r="D541" s="1">
        <v>10</v>
      </c>
    </row>
    <row r="542" spans="1:4" x14ac:dyDescent="0.2">
      <c r="A542" s="1">
        <v>1</v>
      </c>
      <c r="B542" s="1">
        <v>78</v>
      </c>
      <c r="C542" s="1">
        <v>10</v>
      </c>
      <c r="D542" s="1">
        <v>10</v>
      </c>
    </row>
    <row r="543" spans="1:4" x14ac:dyDescent="0.2">
      <c r="A543" s="1">
        <v>1</v>
      </c>
      <c r="B543" s="1">
        <v>78</v>
      </c>
      <c r="C543" s="1">
        <v>10</v>
      </c>
      <c r="D543" s="1">
        <v>7</v>
      </c>
    </row>
    <row r="544" spans="1:4" x14ac:dyDescent="0.2">
      <c r="A544" s="1">
        <v>1</v>
      </c>
      <c r="B544" s="1">
        <v>79</v>
      </c>
      <c r="C544" s="1">
        <v>9</v>
      </c>
      <c r="D544" s="1">
        <v>10</v>
      </c>
    </row>
    <row r="545" spans="1:4" x14ac:dyDescent="0.2">
      <c r="A545" s="1">
        <v>1</v>
      </c>
      <c r="B545" s="1">
        <v>79</v>
      </c>
      <c r="C545" s="1">
        <v>8</v>
      </c>
      <c r="D545" s="1">
        <v>10</v>
      </c>
    </row>
    <row r="546" spans="1:4" x14ac:dyDescent="0.2">
      <c r="A546" s="1">
        <v>1</v>
      </c>
      <c r="B546" s="1">
        <v>79</v>
      </c>
      <c r="C546" s="1">
        <v>10</v>
      </c>
      <c r="D546" s="1">
        <v>10</v>
      </c>
    </row>
    <row r="547" spans="1:4" x14ac:dyDescent="0.2">
      <c r="A547" s="1">
        <v>0</v>
      </c>
      <c r="B547" s="1">
        <v>79</v>
      </c>
      <c r="C547" s="1">
        <v>9</v>
      </c>
      <c r="D547" s="1">
        <v>10</v>
      </c>
    </row>
    <row r="548" spans="1:4" x14ac:dyDescent="0.2">
      <c r="A548" s="1">
        <v>1</v>
      </c>
      <c r="B548" s="1">
        <v>80</v>
      </c>
      <c r="C548" s="1">
        <v>9</v>
      </c>
      <c r="D548" s="1">
        <v>10</v>
      </c>
    </row>
    <row r="549" spans="1:4" x14ac:dyDescent="0.2">
      <c r="A549" s="1">
        <v>1</v>
      </c>
      <c r="B549" s="1">
        <v>80</v>
      </c>
      <c r="C549" s="1">
        <v>10</v>
      </c>
      <c r="D549" s="1">
        <v>7</v>
      </c>
    </row>
    <row r="550" spans="1:4" x14ac:dyDescent="0.2">
      <c r="A550" s="1">
        <v>1</v>
      </c>
      <c r="B550" s="1">
        <v>80</v>
      </c>
      <c r="C550" s="1">
        <v>6</v>
      </c>
      <c r="D550" s="1">
        <v>10</v>
      </c>
    </row>
    <row r="551" spans="1:4" x14ac:dyDescent="0.2">
      <c r="A551" s="1">
        <v>1</v>
      </c>
      <c r="B551" s="1">
        <v>80</v>
      </c>
      <c r="C551" s="1">
        <v>10</v>
      </c>
      <c r="D551" s="1">
        <v>8</v>
      </c>
    </row>
  </sheetData>
  <sortState xmlns:xlrd2="http://schemas.microsoft.com/office/spreadsheetml/2017/richdata2" ref="A2:D551">
    <sortCondition ref="B2:B551"/>
  </sortState>
  <mergeCells count="12">
    <mergeCell ref="AA68:AC69"/>
    <mergeCell ref="AA70:AC78"/>
    <mergeCell ref="F2:J3"/>
    <mergeCell ref="F18:J19"/>
    <mergeCell ref="V49:Z50"/>
    <mergeCell ref="K8:M8"/>
    <mergeCell ref="AA55:AC55"/>
    <mergeCell ref="V68:Z69"/>
    <mergeCell ref="AD49:AF50"/>
    <mergeCell ref="AD51:AF59"/>
    <mergeCell ref="K18:L19"/>
    <mergeCell ref="K20:L26"/>
  </mergeCells>
  <conditionalFormatting sqref="H29:H3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{F08E95AA-3FEB-0D4E-B5A1-EC1D80A0AE43}</x14:id>
        </ext>
      </extLst>
    </cfRule>
  </conditionalFormatting>
  <conditionalFormatting sqref="W33:W4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{E96E10AF-53F1-2049-A36F-CF8181A4ED02}</x14:id>
        </ext>
      </extLst>
    </cfRule>
  </conditionalFormatting>
  <conditionalFormatting sqref="AI33:AI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{DEE5F25A-A59F-A44B-97C3-D020AABF1637}</x14:id>
        </ext>
      </extLst>
    </cfRule>
  </conditionalFormatting>
  <pageMargins left="0.75" right="0.75" top="1" bottom="1" header="0.5" footer="0.5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8E95AA-3FEB-0D4E-B5A1-EC1D80A0AE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H29:H31</xm:sqref>
        </x14:conditionalFormatting>
        <x14:conditionalFormatting xmlns:xm="http://schemas.microsoft.com/office/excel/2006/main">
          <x14:cfRule type="dataBar" id="{E96E10AF-53F1-2049-A36F-CF8181A4ED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W33:W42</xm:sqref>
        </x14:conditionalFormatting>
        <x14:conditionalFormatting xmlns:xm="http://schemas.microsoft.com/office/excel/2006/main">
          <x14:cfRule type="dataBar" id="{DEE5F25A-A59F-A44B-97C3-D020AABF16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AI33:AI42</xm:sqref>
        </x14:conditionalFormatting>
      </x14:conditionalFormattings>
    </ext>
  </extLst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351"/>
  <sheetViews>
    <sheetView tabSelected="1" zoomScale="84" workbookViewId="0">
      <selection activeCell="AT30" sqref="AT30"/>
    </sheetView>
  </sheetViews>
  <sheetFormatPr baseColWidth="10" defaultRowHeight="16" x14ac:dyDescent="0.2"/>
  <cols>
    <col min="10" max="10" width="22.83203125" bestFit="1" customWidth="1"/>
  </cols>
  <sheetData>
    <row r="1" spans="1:42" ht="16" customHeight="1" x14ac:dyDescent="0.2">
      <c r="A1" s="25" t="s">
        <v>0</v>
      </c>
      <c r="B1" s="25" t="s">
        <v>1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H1" s="25" t="s">
        <v>10</v>
      </c>
      <c r="J1" s="101" t="s">
        <v>71</v>
      </c>
      <c r="K1" s="102"/>
      <c r="L1" s="102"/>
      <c r="M1" s="102"/>
      <c r="N1" s="102"/>
      <c r="O1" s="102"/>
      <c r="P1" s="102"/>
      <c r="Q1" s="102"/>
      <c r="R1" s="102"/>
      <c r="S1" s="93"/>
      <c r="T1" s="93"/>
      <c r="U1" s="93"/>
      <c r="V1" s="93"/>
      <c r="W1" s="93"/>
      <c r="X1" s="93"/>
      <c r="Y1" s="93"/>
      <c r="AA1" s="25" t="s">
        <v>0</v>
      </c>
      <c r="AB1" s="25" t="s">
        <v>1</v>
      </c>
      <c r="AC1" s="25" t="s">
        <v>5</v>
      </c>
      <c r="AD1" s="25" t="s">
        <v>6</v>
      </c>
      <c r="AE1" s="25" t="s">
        <v>7</v>
      </c>
      <c r="AF1" s="25" t="s">
        <v>8</v>
      </c>
      <c r="AG1" s="25" t="s">
        <v>9</v>
      </c>
      <c r="AH1" s="25" t="s">
        <v>10</v>
      </c>
    </row>
    <row r="2" spans="1:42" ht="17" customHeight="1" x14ac:dyDescent="0.2">
      <c r="A2" s="1">
        <v>1</v>
      </c>
      <c r="B2" s="1">
        <v>15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J2" s="101"/>
      <c r="K2" s="102"/>
      <c r="L2" s="102"/>
      <c r="M2" s="102"/>
      <c r="N2" s="102"/>
      <c r="O2" s="102"/>
      <c r="P2" s="102"/>
      <c r="Q2" s="102"/>
      <c r="R2" s="102"/>
      <c r="S2" s="93"/>
      <c r="T2" s="93"/>
      <c r="U2" s="93"/>
      <c r="V2" s="93"/>
      <c r="W2" s="93"/>
      <c r="X2" s="93"/>
      <c r="Y2" s="93"/>
      <c r="AA2" s="1">
        <v>1</v>
      </c>
      <c r="AB2" s="1">
        <v>35</v>
      </c>
      <c r="AC2" s="1">
        <v>1</v>
      </c>
      <c r="AD2" s="1">
        <v>0</v>
      </c>
      <c r="AE2" s="1">
        <v>1</v>
      </c>
      <c r="AF2" s="1">
        <v>1</v>
      </c>
      <c r="AG2" s="1">
        <v>1</v>
      </c>
      <c r="AH2" s="1">
        <v>0</v>
      </c>
      <c r="AK2" s="25" t="s">
        <v>5</v>
      </c>
      <c r="AL2" s="25" t="s">
        <v>6</v>
      </c>
      <c r="AM2" s="25" t="s">
        <v>7</v>
      </c>
      <c r="AN2" s="25" t="s">
        <v>8</v>
      </c>
      <c r="AO2" s="25" t="s">
        <v>9</v>
      </c>
      <c r="AP2" s="25" t="s">
        <v>10</v>
      </c>
    </row>
    <row r="3" spans="1:42" x14ac:dyDescent="0.2">
      <c r="A3" s="1">
        <v>1</v>
      </c>
      <c r="B3" s="1">
        <v>15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K3" s="25" t="s">
        <v>0</v>
      </c>
      <c r="L3" s="25" t="s">
        <v>1</v>
      </c>
      <c r="M3" s="25" t="s">
        <v>5</v>
      </c>
      <c r="N3" s="25" t="s">
        <v>6</v>
      </c>
      <c r="O3" s="25" t="s">
        <v>7</v>
      </c>
      <c r="P3" s="25" t="s">
        <v>8</v>
      </c>
      <c r="Q3" s="25" t="s">
        <v>9</v>
      </c>
      <c r="R3" s="25" t="s">
        <v>10</v>
      </c>
      <c r="S3" s="103"/>
      <c r="T3" s="103"/>
      <c r="U3" s="103"/>
      <c r="V3" s="103"/>
      <c r="W3" s="103"/>
      <c r="X3" s="103"/>
      <c r="Y3" s="103"/>
      <c r="AA3" s="1">
        <v>1</v>
      </c>
      <c r="AB3" s="1">
        <v>35</v>
      </c>
      <c r="AC3" s="1">
        <v>0</v>
      </c>
      <c r="AD3" s="1">
        <v>1</v>
      </c>
      <c r="AE3" s="1">
        <v>1</v>
      </c>
      <c r="AF3" s="1">
        <v>0</v>
      </c>
      <c r="AG3" s="1">
        <v>1</v>
      </c>
      <c r="AH3" s="1">
        <v>0</v>
      </c>
      <c r="AK3">
        <f>SUM(AC2:AC110)</f>
        <v>58</v>
      </c>
      <c r="AL3">
        <f t="shared" ref="AL3:AO3" si="0">SUM(AD2:AD110)</f>
        <v>36</v>
      </c>
      <c r="AM3">
        <f t="shared" si="0"/>
        <v>70</v>
      </c>
      <c r="AN3">
        <f t="shared" si="0"/>
        <v>31</v>
      </c>
      <c r="AO3">
        <f t="shared" si="0"/>
        <v>82</v>
      </c>
      <c r="AP3">
        <f>SUM(AH2:AH110)</f>
        <v>18</v>
      </c>
    </row>
    <row r="4" spans="1:42" x14ac:dyDescent="0.2">
      <c r="A4" s="1">
        <v>1</v>
      </c>
      <c r="B4" s="1">
        <v>15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J4" s="1" t="s">
        <v>14</v>
      </c>
      <c r="K4" s="1">
        <v>0.78</v>
      </c>
      <c r="L4" s="1">
        <v>36.645714285714284</v>
      </c>
      <c r="M4" s="1">
        <v>0.55142857142857138</v>
      </c>
      <c r="N4" s="1">
        <v>0.34857142857142859</v>
      </c>
      <c r="O4" s="1">
        <v>0.6</v>
      </c>
      <c r="P4" s="1">
        <v>0.22</v>
      </c>
      <c r="Q4" s="1">
        <v>0.70857142857142852</v>
      </c>
      <c r="R4" s="1">
        <v>0.13142857142857142</v>
      </c>
      <c r="S4" s="91"/>
      <c r="T4" s="91"/>
      <c r="U4" s="91"/>
      <c r="V4" s="91"/>
      <c r="W4" s="91"/>
      <c r="X4" s="91"/>
      <c r="Y4" s="91"/>
      <c r="AA4" s="1">
        <v>1</v>
      </c>
      <c r="AB4" s="1">
        <v>35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0</v>
      </c>
    </row>
    <row r="5" spans="1:42" x14ac:dyDescent="0.2">
      <c r="A5" s="1">
        <v>1</v>
      </c>
      <c r="B5" s="1">
        <v>15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J5" s="1" t="s">
        <v>15</v>
      </c>
      <c r="K5" s="1">
        <v>2.2174096247933251E-2</v>
      </c>
      <c r="L5" s="1">
        <v>0.84502865194433807</v>
      </c>
      <c r="M5" s="1">
        <v>2.6622431783036905E-2</v>
      </c>
      <c r="N5" s="1">
        <v>2.5507422806106093E-2</v>
      </c>
      <c r="O5" s="1">
        <v>2.6223635962515871E-2</v>
      </c>
      <c r="P5" s="1">
        <v>2.2174096247933251E-2</v>
      </c>
      <c r="Q5" s="1">
        <v>2.4324569817395676E-2</v>
      </c>
      <c r="R5" s="1">
        <v>1.8085684474881649E-2</v>
      </c>
      <c r="S5" s="91"/>
      <c r="T5" s="91"/>
      <c r="U5" s="91"/>
      <c r="V5" s="91"/>
      <c r="W5" s="91"/>
      <c r="X5" s="91"/>
      <c r="Y5" s="91"/>
      <c r="AA5" s="1">
        <v>1</v>
      </c>
      <c r="AB5" s="1">
        <v>35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</row>
    <row r="6" spans="1:42" x14ac:dyDescent="0.2">
      <c r="A6" s="1">
        <v>1</v>
      </c>
      <c r="B6" s="1">
        <v>16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J6" s="1" t="s">
        <v>16</v>
      </c>
      <c r="K6" s="1">
        <v>1</v>
      </c>
      <c r="L6" s="1">
        <v>32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91"/>
      <c r="T6" s="91"/>
      <c r="U6" s="91"/>
      <c r="V6" s="91"/>
      <c r="W6" s="91"/>
      <c r="X6" s="91"/>
      <c r="Y6" s="91"/>
      <c r="AA6" s="1">
        <v>1</v>
      </c>
      <c r="AB6" s="1">
        <v>35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</row>
    <row r="7" spans="1:42" x14ac:dyDescent="0.2">
      <c r="A7" s="1">
        <v>1</v>
      </c>
      <c r="B7" s="1">
        <v>16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J7" s="1" t="s">
        <v>17</v>
      </c>
      <c r="K7" s="1">
        <v>1</v>
      </c>
      <c r="L7" s="1">
        <v>27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05" t="s">
        <v>108</v>
      </c>
      <c r="T7" s="106"/>
      <c r="U7" s="106"/>
      <c r="V7" s="106"/>
      <c r="W7" s="106"/>
      <c r="X7" s="107"/>
      <c r="Y7" s="91"/>
      <c r="AA7" s="1">
        <v>1</v>
      </c>
      <c r="AB7" s="1">
        <v>35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>
        <v>0</v>
      </c>
    </row>
    <row r="8" spans="1:42" x14ac:dyDescent="0.2">
      <c r="A8" s="1">
        <v>1</v>
      </c>
      <c r="B8" s="1">
        <v>16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J8" s="1" t="s">
        <v>18</v>
      </c>
      <c r="K8" s="1">
        <v>0.41483935510557896</v>
      </c>
      <c r="L8" s="1">
        <v>15.809038487915792</v>
      </c>
      <c r="M8" s="1">
        <v>0.49806009267442697</v>
      </c>
      <c r="N8" s="1">
        <v>0.47720018480016485</v>
      </c>
      <c r="O8" s="1">
        <v>0.49059930603609148</v>
      </c>
      <c r="P8" s="1">
        <v>0.41483935510557896</v>
      </c>
      <c r="Q8" s="1">
        <v>0.45507103168678498</v>
      </c>
      <c r="R8" s="1">
        <v>0.33835217455151861</v>
      </c>
      <c r="S8" s="1">
        <f>M8/M4</f>
        <v>0.90321778464274327</v>
      </c>
      <c r="T8" s="1">
        <f>N8/N4</f>
        <v>1.3690169236070302</v>
      </c>
      <c r="U8" s="1">
        <f>O8/O4</f>
        <v>0.81766551006015253</v>
      </c>
      <c r="V8" s="1">
        <f>P8/P4</f>
        <v>1.8856334322980861</v>
      </c>
      <c r="W8" s="1">
        <f>Q8/Q4</f>
        <v>0.64223734310634983</v>
      </c>
      <c r="X8" s="1">
        <f>R8/R4</f>
        <v>2.5744187194137287</v>
      </c>
      <c r="Y8" s="91"/>
      <c r="AA8" s="1">
        <v>1</v>
      </c>
      <c r="AB8" s="1">
        <v>35</v>
      </c>
      <c r="AC8" s="1">
        <v>1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</row>
    <row r="9" spans="1:42" x14ac:dyDescent="0.2">
      <c r="A9" s="1">
        <v>1</v>
      </c>
      <c r="B9" s="1">
        <v>16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J9" s="1" t="s">
        <v>19</v>
      </c>
      <c r="K9" s="1">
        <v>0.17209169054441262</v>
      </c>
      <c r="L9" s="1">
        <v>249.92569791240285</v>
      </c>
      <c r="M9" s="1">
        <v>0.24806385591485877</v>
      </c>
      <c r="N9" s="1">
        <v>0.22772001637331149</v>
      </c>
      <c r="O9" s="1">
        <v>0.24068767908309455</v>
      </c>
      <c r="P9" s="1">
        <v>0.17209169054441262</v>
      </c>
      <c r="Q9" s="1">
        <v>0.20708964388047485</v>
      </c>
      <c r="R9" s="1">
        <v>0.11448219402374131</v>
      </c>
      <c r="S9" s="91"/>
      <c r="T9" s="91"/>
      <c r="U9" s="91"/>
      <c r="V9" s="91"/>
      <c r="W9" s="91"/>
      <c r="X9" s="91"/>
      <c r="Y9" s="91"/>
      <c r="AA9" s="1">
        <v>0</v>
      </c>
      <c r="AB9" s="1">
        <v>35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</row>
    <row r="10" spans="1:42" x14ac:dyDescent="0.2">
      <c r="A10" s="1">
        <v>0</v>
      </c>
      <c r="B10" s="1">
        <v>16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J10" s="1" t="s">
        <v>20</v>
      </c>
      <c r="K10" s="1">
        <v>-0.15764321140453275</v>
      </c>
      <c r="L10" s="1">
        <v>-0.18959906858112596</v>
      </c>
      <c r="M10" s="1">
        <v>-1.9681391544021485</v>
      </c>
      <c r="N10" s="1">
        <v>-1.6017567002603108</v>
      </c>
      <c r="O10" s="1">
        <v>-1.8424550332902647</v>
      </c>
      <c r="P10" s="1">
        <v>-0.15764321140453674</v>
      </c>
      <c r="Q10" s="1">
        <v>-1.1567014549325867</v>
      </c>
      <c r="R10" s="1">
        <v>2.8171903805225909</v>
      </c>
      <c r="S10" s="91"/>
      <c r="T10" s="91"/>
      <c r="U10" s="91"/>
      <c r="V10" s="91"/>
      <c r="W10" s="91"/>
      <c r="X10" s="91"/>
      <c r="Y10" s="91"/>
      <c r="AA10" s="1">
        <v>1</v>
      </c>
      <c r="AB10" s="1">
        <v>35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42" x14ac:dyDescent="0.2">
      <c r="A11" s="1">
        <v>1</v>
      </c>
      <c r="B11" s="1">
        <v>16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J11" s="1" t="s">
        <v>21</v>
      </c>
      <c r="K11" s="1">
        <v>-1.3576783009443534</v>
      </c>
      <c r="L11" s="1">
        <v>0.8628533573065742</v>
      </c>
      <c r="M11" s="1">
        <v>-0.20770239853304384</v>
      </c>
      <c r="N11" s="1">
        <v>0.63830172504435179</v>
      </c>
      <c r="O11" s="1">
        <v>-0.41000756179740855</v>
      </c>
      <c r="P11" s="1">
        <v>1.3576783009443498</v>
      </c>
      <c r="Q11" s="1">
        <v>-0.92192251466759867</v>
      </c>
      <c r="R11" s="1">
        <v>2.1911468762614508</v>
      </c>
      <c r="S11" s="91"/>
      <c r="T11" s="91"/>
      <c r="U11" s="91"/>
      <c r="V11" s="91"/>
      <c r="W11" s="91"/>
      <c r="X11" s="91"/>
      <c r="Y11" s="91"/>
      <c r="AA11" s="1">
        <v>1</v>
      </c>
      <c r="AB11" s="1">
        <v>36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</row>
    <row r="12" spans="1:42" x14ac:dyDescent="0.2">
      <c r="A12" s="1">
        <v>1</v>
      </c>
      <c r="B12" s="1">
        <v>16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J12" s="1" t="s">
        <v>22</v>
      </c>
      <c r="K12" s="1">
        <v>1</v>
      </c>
      <c r="L12" s="1">
        <v>65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91"/>
      <c r="T12" s="91"/>
      <c r="U12" s="91"/>
      <c r="V12" s="91"/>
      <c r="W12" s="91"/>
      <c r="X12" s="91"/>
      <c r="Y12" s="91"/>
      <c r="AA12" s="1">
        <v>1</v>
      </c>
      <c r="AB12" s="1">
        <v>37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</row>
    <row r="13" spans="1:42" x14ac:dyDescent="0.2">
      <c r="A13" s="1">
        <v>1</v>
      </c>
      <c r="B13" s="1">
        <v>17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J13" s="1" t="s">
        <v>23</v>
      </c>
      <c r="K13" s="1">
        <v>0</v>
      </c>
      <c r="L13" s="1">
        <v>15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1"/>
      <c r="T13" s="91"/>
      <c r="U13" s="91"/>
      <c r="V13" s="91"/>
      <c r="W13" s="91"/>
      <c r="X13" s="91"/>
      <c r="Y13" s="91"/>
      <c r="AA13" s="1">
        <v>1</v>
      </c>
      <c r="AB13" s="1">
        <v>37</v>
      </c>
      <c r="AC13" s="1">
        <v>0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</row>
    <row r="14" spans="1:42" x14ac:dyDescent="0.2">
      <c r="A14" s="1">
        <v>1</v>
      </c>
      <c r="B14" s="1">
        <v>17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J14" s="1" t="s">
        <v>24</v>
      </c>
      <c r="K14" s="1">
        <v>1</v>
      </c>
      <c r="L14" s="1">
        <v>80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91"/>
      <c r="T14" s="91"/>
      <c r="U14" s="91"/>
      <c r="V14" s="91"/>
      <c r="W14" s="91"/>
      <c r="X14" s="91"/>
      <c r="Y14" s="91"/>
      <c r="AA14" s="1">
        <v>1</v>
      </c>
      <c r="AB14" s="1">
        <v>37</v>
      </c>
      <c r="AC14" s="1">
        <v>1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</row>
    <row r="15" spans="1:42" x14ac:dyDescent="0.2">
      <c r="A15" s="1">
        <v>1</v>
      </c>
      <c r="B15" s="1">
        <v>17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J15" s="1" t="s">
        <v>25</v>
      </c>
      <c r="K15" s="1">
        <v>273</v>
      </c>
      <c r="L15" s="1">
        <v>12826</v>
      </c>
      <c r="M15" s="1">
        <v>193</v>
      </c>
      <c r="N15" s="1">
        <v>122</v>
      </c>
      <c r="O15" s="1">
        <v>210</v>
      </c>
      <c r="P15" s="1">
        <v>77</v>
      </c>
      <c r="Q15" s="1">
        <v>248</v>
      </c>
      <c r="R15" s="1">
        <v>46</v>
      </c>
      <c r="S15" s="91"/>
      <c r="T15" s="91"/>
      <c r="U15" s="91"/>
      <c r="V15" s="91"/>
      <c r="W15" s="91"/>
      <c r="X15" s="91"/>
      <c r="Y15" s="91"/>
      <c r="AA15" s="1">
        <v>0</v>
      </c>
      <c r="AB15" s="1">
        <v>37</v>
      </c>
      <c r="AC15" s="1">
        <v>1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</row>
    <row r="16" spans="1:42" ht="17" thickBot="1" x14ac:dyDescent="0.25">
      <c r="A16" s="1">
        <v>1</v>
      </c>
      <c r="B16" s="1">
        <v>17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J16" s="1" t="s">
        <v>26</v>
      </c>
      <c r="K16" s="1">
        <v>350</v>
      </c>
      <c r="L16" s="1">
        <v>350</v>
      </c>
      <c r="M16" s="1">
        <v>350</v>
      </c>
      <c r="N16" s="1">
        <v>350</v>
      </c>
      <c r="O16" s="1">
        <v>350</v>
      </c>
      <c r="P16" s="1">
        <v>350</v>
      </c>
      <c r="Q16" s="1">
        <v>350</v>
      </c>
      <c r="R16" s="1">
        <v>350</v>
      </c>
      <c r="S16" s="91"/>
      <c r="T16" s="91"/>
      <c r="U16" s="91"/>
      <c r="V16" s="91"/>
      <c r="W16" s="91"/>
      <c r="X16" s="91"/>
      <c r="Y16" s="91"/>
      <c r="AA16" s="1">
        <v>1</v>
      </c>
      <c r="AB16" s="1">
        <v>38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</row>
    <row r="17" spans="1:50" ht="16" customHeight="1" x14ac:dyDescent="0.2">
      <c r="A17" s="1">
        <v>1</v>
      </c>
      <c r="B17" s="1">
        <v>17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J17" s="85" t="s">
        <v>72</v>
      </c>
      <c r="K17" s="86"/>
      <c r="L17" s="86"/>
      <c r="M17" s="86"/>
      <c r="N17" s="86"/>
      <c r="O17" s="86"/>
      <c r="P17" s="86"/>
      <c r="Q17" s="86"/>
      <c r="R17" s="86"/>
      <c r="S17" s="37" t="s">
        <v>73</v>
      </c>
      <c r="T17" s="99"/>
      <c r="U17" s="38"/>
      <c r="V17" s="104"/>
      <c r="W17" s="104"/>
      <c r="X17" s="104"/>
      <c r="Y17" s="104"/>
      <c r="AA17" s="1">
        <v>0</v>
      </c>
      <c r="AB17" s="1">
        <v>38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</row>
    <row r="18" spans="1:50" ht="17" customHeight="1" thickBot="1" x14ac:dyDescent="0.25">
      <c r="A18" s="1">
        <v>1</v>
      </c>
      <c r="B18" s="1">
        <v>17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J18" s="85"/>
      <c r="K18" s="86"/>
      <c r="L18" s="86"/>
      <c r="M18" s="86"/>
      <c r="N18" s="86"/>
      <c r="O18" s="86"/>
      <c r="P18" s="86"/>
      <c r="Q18" s="86"/>
      <c r="R18" s="86"/>
      <c r="S18" s="96"/>
      <c r="T18" s="97"/>
      <c r="U18" s="100"/>
      <c r="V18" s="104"/>
      <c r="W18" s="104"/>
      <c r="X18" s="104"/>
      <c r="Y18" s="104"/>
      <c r="AA18" s="1">
        <v>1</v>
      </c>
      <c r="AB18" s="1">
        <v>39</v>
      </c>
      <c r="AC18" s="1">
        <v>1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</row>
    <row r="19" spans="1:50" x14ac:dyDescent="0.2">
      <c r="A19" s="1">
        <v>1</v>
      </c>
      <c r="B19" s="1">
        <v>18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J19" s="3"/>
      <c r="K19" s="25" t="s">
        <v>0</v>
      </c>
      <c r="L19" s="25" t="s">
        <v>1</v>
      </c>
      <c r="M19" s="25" t="s">
        <v>5</v>
      </c>
      <c r="N19" s="25" t="s">
        <v>6</v>
      </c>
      <c r="O19" s="25" t="s">
        <v>7</v>
      </c>
      <c r="P19" s="25" t="s">
        <v>8</v>
      </c>
      <c r="Q19" s="25" t="s">
        <v>9</v>
      </c>
      <c r="R19" s="25" t="s">
        <v>10</v>
      </c>
      <c r="S19" s="66" t="s">
        <v>110</v>
      </c>
      <c r="T19" s="98"/>
      <c r="U19" s="67"/>
      <c r="V19" s="103"/>
      <c r="W19" s="103"/>
      <c r="X19" s="103"/>
      <c r="Y19" s="103"/>
      <c r="AA19" s="1">
        <v>1</v>
      </c>
      <c r="AB19" s="1">
        <v>39</v>
      </c>
      <c r="AC19" s="1">
        <v>0</v>
      </c>
      <c r="AD19" s="1">
        <v>1</v>
      </c>
      <c r="AE19" s="1">
        <v>1</v>
      </c>
      <c r="AF19" s="1">
        <v>0</v>
      </c>
      <c r="AG19" s="1">
        <v>1</v>
      </c>
      <c r="AH19" s="1">
        <v>0</v>
      </c>
    </row>
    <row r="20" spans="1:50" x14ac:dyDescent="0.2">
      <c r="A20" s="1">
        <v>1</v>
      </c>
      <c r="B20" s="1">
        <v>18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J20" s="25" t="s">
        <v>0</v>
      </c>
      <c r="K20" s="1">
        <v>1</v>
      </c>
      <c r="L20" s="1"/>
      <c r="M20" s="1"/>
      <c r="N20" s="1"/>
      <c r="O20" s="1"/>
      <c r="P20" s="1"/>
      <c r="Q20" s="1"/>
      <c r="R20" s="1"/>
      <c r="S20" s="66"/>
      <c r="T20" s="98"/>
      <c r="U20" s="67"/>
      <c r="V20" s="91"/>
      <c r="W20" s="91"/>
      <c r="X20" s="91"/>
      <c r="Y20" s="91"/>
      <c r="AA20" s="1">
        <v>1</v>
      </c>
      <c r="AB20" s="1">
        <v>39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0</v>
      </c>
    </row>
    <row r="21" spans="1:50" ht="17" thickBot="1" x14ac:dyDescent="0.25">
      <c r="A21" s="1">
        <v>1</v>
      </c>
      <c r="B21" s="1">
        <v>18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J21" s="25" t="s">
        <v>1</v>
      </c>
      <c r="K21" s="1">
        <v>-6.565840858945482E-2</v>
      </c>
      <c r="L21" s="1">
        <v>1</v>
      </c>
      <c r="M21" s="1"/>
      <c r="N21" s="1"/>
      <c r="O21" s="1"/>
      <c r="P21" s="1"/>
      <c r="Q21" s="1"/>
      <c r="R21" s="1"/>
      <c r="S21" s="66"/>
      <c r="T21" s="98"/>
      <c r="U21" s="67"/>
      <c r="V21" s="91"/>
      <c r="W21" s="91"/>
      <c r="X21" s="91"/>
      <c r="Y21" s="91"/>
      <c r="AA21" s="1">
        <v>1</v>
      </c>
      <c r="AB21" s="1">
        <v>39</v>
      </c>
      <c r="AC21" s="1">
        <v>1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</row>
    <row r="22" spans="1:50" ht="17" customHeight="1" x14ac:dyDescent="0.2">
      <c r="A22" s="1">
        <v>1</v>
      </c>
      <c r="B22" s="1">
        <v>18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J22" s="25" t="s">
        <v>5</v>
      </c>
      <c r="K22" s="1">
        <v>-7.4887035248108321E-3</v>
      </c>
      <c r="L22" s="1">
        <v>-6.4130362073915766E-3</v>
      </c>
      <c r="M22" s="1">
        <v>1</v>
      </c>
      <c r="N22" s="1"/>
      <c r="O22" s="1"/>
      <c r="P22" s="1"/>
      <c r="Q22" s="1"/>
      <c r="R22" s="1"/>
      <c r="S22" s="66"/>
      <c r="T22" s="98"/>
      <c r="U22" s="67"/>
      <c r="V22" s="91"/>
      <c r="W22" s="91"/>
      <c r="X22" s="91"/>
      <c r="Y22" s="91"/>
      <c r="AA22" s="1">
        <v>1</v>
      </c>
      <c r="AB22" s="1">
        <v>40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J22" s="84" t="s">
        <v>71</v>
      </c>
      <c r="AK22" s="54"/>
      <c r="AL22" s="54"/>
      <c r="AM22" s="54"/>
      <c r="AN22" s="54"/>
      <c r="AO22" s="54"/>
      <c r="AP22" s="54"/>
      <c r="AQ22" s="54"/>
      <c r="AR22" s="55"/>
    </row>
    <row r="23" spans="1:50" ht="17" customHeight="1" thickBot="1" x14ac:dyDescent="0.25">
      <c r="A23" s="1">
        <v>1</v>
      </c>
      <c r="B23" s="1">
        <v>18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J23" s="25" t="s">
        <v>6</v>
      </c>
      <c r="K23" s="1">
        <v>1.2158312606029769E-2</v>
      </c>
      <c r="L23" s="1">
        <v>-0.10170493263355584</v>
      </c>
      <c r="M23" s="1">
        <v>-3.9473787431284817E-2</v>
      </c>
      <c r="N23" s="1">
        <v>1</v>
      </c>
      <c r="O23" s="1"/>
      <c r="P23" s="1"/>
      <c r="Q23" s="1"/>
      <c r="R23" s="1"/>
      <c r="S23" s="66"/>
      <c r="T23" s="98"/>
      <c r="U23" s="67"/>
      <c r="V23" s="91"/>
      <c r="W23" s="91"/>
      <c r="X23" s="91"/>
      <c r="Y23" s="91"/>
      <c r="AA23" s="1">
        <v>1</v>
      </c>
      <c r="AB23" s="1">
        <v>40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J23" s="56"/>
      <c r="AK23" s="57"/>
      <c r="AL23" s="57"/>
      <c r="AM23" s="57"/>
      <c r="AN23" s="57"/>
      <c r="AO23" s="57"/>
      <c r="AP23" s="57"/>
      <c r="AQ23" s="57"/>
      <c r="AR23" s="58"/>
    </row>
    <row r="24" spans="1:50" x14ac:dyDescent="0.2">
      <c r="A24" s="1">
        <v>0</v>
      </c>
      <c r="B24" s="1">
        <v>19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J24" s="25" t="s">
        <v>7</v>
      </c>
      <c r="K24" s="1">
        <v>3.0973506456571008E-2</v>
      </c>
      <c r="L24" s="1">
        <v>7.5882673923136343E-2</v>
      </c>
      <c r="M24" s="1">
        <v>-0.16182476493434067</v>
      </c>
      <c r="N24" s="1">
        <v>-3.9164899696403244E-2</v>
      </c>
      <c r="O24" s="1">
        <v>1</v>
      </c>
      <c r="P24" s="1"/>
      <c r="Q24" s="1"/>
      <c r="R24" s="1"/>
      <c r="S24" s="66"/>
      <c r="T24" s="98"/>
      <c r="U24" s="67"/>
      <c r="V24" s="91"/>
      <c r="W24" s="91"/>
      <c r="X24" s="91"/>
      <c r="Y24" s="91"/>
      <c r="AA24" s="1">
        <v>0</v>
      </c>
      <c r="AB24" s="1">
        <v>40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>
        <v>0</v>
      </c>
      <c r="AJ24" s="14"/>
      <c r="AK24" s="29" t="s">
        <v>0</v>
      </c>
      <c r="AL24" s="29" t="s">
        <v>1</v>
      </c>
      <c r="AM24" s="29" t="s">
        <v>5</v>
      </c>
      <c r="AN24" s="29" t="s">
        <v>6</v>
      </c>
      <c r="AO24" s="29" t="s">
        <v>7</v>
      </c>
      <c r="AP24" s="29" t="s">
        <v>8</v>
      </c>
      <c r="AQ24" s="29" t="s">
        <v>9</v>
      </c>
      <c r="AR24" s="29" t="s">
        <v>10</v>
      </c>
    </row>
    <row r="25" spans="1:50" x14ac:dyDescent="0.2">
      <c r="A25" s="1">
        <v>0</v>
      </c>
      <c r="B25" s="1">
        <v>19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J25" s="25" t="s">
        <v>8</v>
      </c>
      <c r="K25" s="1">
        <v>1.5651015651015537E-2</v>
      </c>
      <c r="L25" s="1">
        <v>9.4494281406223568E-2</v>
      </c>
      <c r="M25" s="1">
        <v>-4.7983174436751146E-2</v>
      </c>
      <c r="N25" s="1">
        <v>-2.6632494279875032E-2</v>
      </c>
      <c r="O25" s="1">
        <v>-1.6894639885402303E-2</v>
      </c>
      <c r="P25" s="1">
        <v>1</v>
      </c>
      <c r="Q25" s="1"/>
      <c r="R25" s="1"/>
      <c r="S25" s="66"/>
      <c r="T25" s="98"/>
      <c r="U25" s="67"/>
      <c r="V25" s="91"/>
      <c r="W25" s="91"/>
      <c r="X25" s="91"/>
      <c r="Y25" s="91"/>
      <c r="AA25" s="1">
        <v>1</v>
      </c>
      <c r="AB25" s="1">
        <v>40</v>
      </c>
      <c r="AC25" s="1">
        <v>1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J25" s="1" t="s">
        <v>14</v>
      </c>
      <c r="AK25" s="1">
        <v>0.78899082568807344</v>
      </c>
      <c r="AL25" s="1">
        <v>47.009174311926607</v>
      </c>
      <c r="AM25" s="1">
        <v>0.5321100917431193</v>
      </c>
      <c r="AN25" s="1">
        <v>0.33027522935779818</v>
      </c>
      <c r="AO25" s="1">
        <v>0.64220183486238536</v>
      </c>
      <c r="AP25" s="1">
        <v>0.28440366972477066</v>
      </c>
      <c r="AQ25" s="1">
        <v>0.75229357798165142</v>
      </c>
      <c r="AR25" s="1">
        <v>0.16513761467889909</v>
      </c>
    </row>
    <row r="26" spans="1:50" x14ac:dyDescent="0.2">
      <c r="A26" s="1">
        <v>1</v>
      </c>
      <c r="B26" s="1">
        <v>19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J26" s="25" t="s">
        <v>9</v>
      </c>
      <c r="K26" s="1">
        <v>-2.1856364461044133E-2</v>
      </c>
      <c r="L26" s="1">
        <v>1.1495536519334435E-2</v>
      </c>
      <c r="M26" s="1">
        <v>3.1063046317194617E-3</v>
      </c>
      <c r="N26" s="1">
        <v>8.6480889604620928E-2</v>
      </c>
      <c r="O26" s="1">
        <v>-1.0267351727228334E-2</v>
      </c>
      <c r="P26" s="1">
        <v>5.2212426212494001E-2</v>
      </c>
      <c r="Q26" s="1">
        <v>1</v>
      </c>
      <c r="R26" s="1"/>
      <c r="S26" s="66"/>
      <c r="T26" s="98"/>
      <c r="U26" s="67"/>
      <c r="V26" s="91"/>
      <c r="W26" s="91"/>
      <c r="X26" s="91"/>
      <c r="Y26" s="91"/>
      <c r="AA26" s="1">
        <v>1</v>
      </c>
      <c r="AB26" s="1">
        <v>41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J26" s="1" t="s">
        <v>15</v>
      </c>
      <c r="AK26" s="1">
        <v>3.9262212380368505E-2</v>
      </c>
      <c r="AL26" s="1">
        <v>0.73785274658605515</v>
      </c>
      <c r="AM26" s="1">
        <v>4.8013206324488023E-2</v>
      </c>
      <c r="AN26" s="1">
        <v>4.5255806076295847E-2</v>
      </c>
      <c r="AO26" s="1">
        <v>4.6125697642196803E-2</v>
      </c>
      <c r="AP26" s="1">
        <v>4.3409998674551656E-2</v>
      </c>
      <c r="AQ26" s="1">
        <v>4.1538463936410162E-2</v>
      </c>
      <c r="AR26" s="1">
        <v>3.5728811760085397E-2</v>
      </c>
    </row>
    <row r="27" spans="1:50" ht="17" thickBot="1" x14ac:dyDescent="0.25">
      <c r="A27" s="1">
        <v>0</v>
      </c>
      <c r="B27" s="1">
        <v>20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J27" s="25" t="s">
        <v>10</v>
      </c>
      <c r="K27" s="1">
        <v>-1.7964218250690587E-2</v>
      </c>
      <c r="L27" s="1">
        <v>0.10729386713498629</v>
      </c>
      <c r="M27" s="1">
        <v>2.7787651303276199E-2</v>
      </c>
      <c r="N27" s="1">
        <v>-5.384699479021704E-2</v>
      </c>
      <c r="O27" s="1">
        <v>-2.7618408833305488E-2</v>
      </c>
      <c r="P27" s="1">
        <v>3.8378102626475202E-2</v>
      </c>
      <c r="Q27" s="1">
        <v>7.5499958071098758E-3</v>
      </c>
      <c r="R27" s="1">
        <v>1</v>
      </c>
      <c r="S27" s="68"/>
      <c r="T27" s="83"/>
      <c r="U27" s="69"/>
      <c r="V27" s="91"/>
      <c r="W27" s="91"/>
      <c r="X27" s="91"/>
      <c r="Y27" s="91"/>
      <c r="AA27" s="1">
        <v>0</v>
      </c>
      <c r="AB27" s="1">
        <v>41</v>
      </c>
      <c r="AC27" s="1">
        <v>0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J27" s="1" t="s">
        <v>16</v>
      </c>
      <c r="AK27" s="1">
        <v>1</v>
      </c>
      <c r="AL27" s="1">
        <v>46</v>
      </c>
      <c r="AM27" s="1">
        <v>1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</row>
    <row r="28" spans="1:50" x14ac:dyDescent="0.2">
      <c r="A28" s="1">
        <v>1</v>
      </c>
      <c r="B28" s="1">
        <v>20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AA28" s="1">
        <v>1</v>
      </c>
      <c r="AB28" s="1">
        <v>41</v>
      </c>
      <c r="AC28" s="1">
        <v>1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J28" s="1" t="s">
        <v>17</v>
      </c>
      <c r="AK28" s="1">
        <v>1</v>
      </c>
      <c r="AL28" s="1">
        <v>41</v>
      </c>
      <c r="AM28" s="1">
        <v>1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05" t="s">
        <v>108</v>
      </c>
      <c r="AT28" s="106"/>
      <c r="AU28" s="106"/>
      <c r="AV28" s="106"/>
      <c r="AW28" s="106"/>
      <c r="AX28" s="107"/>
    </row>
    <row r="29" spans="1:50" x14ac:dyDescent="0.2">
      <c r="A29" s="1">
        <v>0</v>
      </c>
      <c r="B29" s="1">
        <v>20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AA29" s="1">
        <v>1</v>
      </c>
      <c r="AB29" s="1">
        <v>41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J29" s="1" t="s">
        <v>18</v>
      </c>
      <c r="AK29" s="1">
        <v>0.40990953146898973</v>
      </c>
      <c r="AL29" s="1">
        <v>7.7034088327999184</v>
      </c>
      <c r="AM29" s="1">
        <v>0.50127259050321749</v>
      </c>
      <c r="AN29" s="1">
        <v>0.47248448674434518</v>
      </c>
      <c r="AO29" s="1">
        <v>0.48156642132186733</v>
      </c>
      <c r="AP29" s="1">
        <v>0.45321369171372</v>
      </c>
      <c r="AQ29" s="1">
        <v>0.43367429540544922</v>
      </c>
      <c r="AR29" s="1">
        <v>0.37301974597445936</v>
      </c>
      <c r="AS29" s="1">
        <f>AM29/AM25</f>
        <v>0.94204676491121897</v>
      </c>
      <c r="AT29" s="1">
        <f>AN29/AN25</f>
        <v>1.4305780293092674</v>
      </c>
      <c r="AU29" s="1">
        <f>AO29/AO25</f>
        <v>0.74986771320119339</v>
      </c>
      <c r="AV29" s="1">
        <f>AP29/AP25</f>
        <v>1.593557819251467</v>
      </c>
      <c r="AW29" s="1">
        <f>AQ29/AQ25</f>
        <v>0.57646949023407268</v>
      </c>
      <c r="AX29" s="1">
        <f>AR29/AR25</f>
        <v>2.2588417950675592</v>
      </c>
    </row>
    <row r="30" spans="1:50" x14ac:dyDescent="0.2">
      <c r="A30" s="1">
        <v>1</v>
      </c>
      <c r="B30" s="1">
        <v>20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J30" t="s">
        <v>58</v>
      </c>
      <c r="K30" t="s">
        <v>59</v>
      </c>
      <c r="L30" t="s">
        <v>61</v>
      </c>
      <c r="M30" t="s">
        <v>64</v>
      </c>
      <c r="AA30" s="1">
        <v>1</v>
      </c>
      <c r="AB30" s="1">
        <v>41</v>
      </c>
      <c r="AC30" s="1">
        <v>1</v>
      </c>
      <c r="AD30" s="1">
        <v>0</v>
      </c>
      <c r="AE30" s="1">
        <v>1</v>
      </c>
      <c r="AF30" s="1">
        <v>1</v>
      </c>
      <c r="AG30" s="1">
        <v>0</v>
      </c>
      <c r="AH30" s="1">
        <v>0</v>
      </c>
      <c r="AJ30" s="1" t="s">
        <v>19</v>
      </c>
      <c r="AK30" s="1">
        <v>0.16802582398912669</v>
      </c>
      <c r="AL30" s="1">
        <v>59.342507645259808</v>
      </c>
      <c r="AM30" s="1">
        <v>0.25127420998980632</v>
      </c>
      <c r="AN30" s="1">
        <v>0.22324159021406728</v>
      </c>
      <c r="AO30" s="1">
        <v>0.23190621814475026</v>
      </c>
      <c r="AP30" s="1">
        <v>0.20540265035677882</v>
      </c>
      <c r="AQ30" s="1">
        <v>0.18807339449541285</v>
      </c>
      <c r="AR30" s="1">
        <v>0.13914373088685017</v>
      </c>
    </row>
    <row r="31" spans="1:50" x14ac:dyDescent="0.2">
      <c r="A31" s="1">
        <v>1</v>
      </c>
      <c r="B31" s="1">
        <v>20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  <c r="J31" s="7">
        <v>34</v>
      </c>
      <c r="K31" t="s">
        <v>60</v>
      </c>
      <c r="L31">
        <f>COUNT(B2:B207)</f>
        <v>206</v>
      </c>
      <c r="M31">
        <f>L31/L34</f>
        <v>0.58857142857142852</v>
      </c>
      <c r="AA31" s="1">
        <v>1</v>
      </c>
      <c r="AB31" s="1">
        <v>41</v>
      </c>
      <c r="AC31" s="1">
        <v>0</v>
      </c>
      <c r="AD31" s="1">
        <v>1</v>
      </c>
      <c r="AE31" s="1">
        <v>0</v>
      </c>
      <c r="AF31" s="1">
        <v>0</v>
      </c>
      <c r="AG31" s="1">
        <v>1</v>
      </c>
      <c r="AH31" s="1">
        <v>0</v>
      </c>
      <c r="AJ31" s="1" t="s">
        <v>20</v>
      </c>
      <c r="AK31" s="1">
        <v>6.4016828385014879E-2</v>
      </c>
      <c r="AL31" s="1">
        <v>-1.3357355822911963</v>
      </c>
      <c r="AM31" s="1">
        <v>-2.0203848411350847</v>
      </c>
      <c r="AN31" s="1">
        <v>-1.4920975015882325</v>
      </c>
      <c r="AO31" s="1">
        <v>-1.669023623176336</v>
      </c>
      <c r="AP31" s="1">
        <v>-1.0808365927733861</v>
      </c>
      <c r="AQ31" s="1">
        <v>-0.60662076202846338</v>
      </c>
      <c r="AR31" s="1">
        <v>1.3699427005722096</v>
      </c>
    </row>
    <row r="32" spans="1:50" x14ac:dyDescent="0.2">
      <c r="A32" s="1">
        <v>1</v>
      </c>
      <c r="B32" s="1">
        <v>20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J32" s="7">
        <v>59</v>
      </c>
      <c r="K32" t="s">
        <v>62</v>
      </c>
      <c r="L32">
        <f>COUNT(B208:B316)</f>
        <v>109</v>
      </c>
      <c r="M32">
        <f>L32/L34</f>
        <v>0.31142857142857144</v>
      </c>
      <c r="AA32" s="1">
        <v>0</v>
      </c>
      <c r="AB32" s="1">
        <v>41</v>
      </c>
      <c r="AC32" s="1">
        <v>1</v>
      </c>
      <c r="AD32" s="1">
        <v>1</v>
      </c>
      <c r="AE32" s="1">
        <v>0</v>
      </c>
      <c r="AF32" s="1">
        <v>0</v>
      </c>
      <c r="AG32" s="1">
        <v>1</v>
      </c>
      <c r="AH32" s="1">
        <v>0</v>
      </c>
      <c r="AJ32" s="1" t="s">
        <v>21</v>
      </c>
      <c r="AK32" s="1">
        <v>-1.436378033511311</v>
      </c>
      <c r="AL32" s="1">
        <v>6.8680345645706714E-2</v>
      </c>
      <c r="AM32" s="1">
        <v>-0.13050895258803061</v>
      </c>
      <c r="AN32" s="1">
        <v>0.73186401294582293</v>
      </c>
      <c r="AO32" s="1">
        <v>-0.60161924366105701</v>
      </c>
      <c r="AP32" s="1">
        <v>0.9691947628229628</v>
      </c>
      <c r="AQ32" s="1">
        <v>-1.1852643724438867</v>
      </c>
      <c r="AR32" s="1">
        <v>1.8289728573803692</v>
      </c>
    </row>
    <row r="33" spans="1:47" x14ac:dyDescent="0.2">
      <c r="A33" s="1">
        <v>1</v>
      </c>
      <c r="B33" s="1">
        <v>20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K33" t="s">
        <v>63</v>
      </c>
      <c r="L33">
        <f>COUNT(B317:B351)</f>
        <v>35</v>
      </c>
      <c r="M33">
        <f>L33/L34</f>
        <v>0.1</v>
      </c>
      <c r="AA33" s="1">
        <v>1</v>
      </c>
      <c r="AB33" s="1">
        <v>41</v>
      </c>
      <c r="AC33" s="1">
        <v>0</v>
      </c>
      <c r="AD33" s="1">
        <v>1</v>
      </c>
      <c r="AE33" s="1">
        <v>1</v>
      </c>
      <c r="AF33" s="1">
        <v>0</v>
      </c>
      <c r="AG33" s="1">
        <v>1</v>
      </c>
      <c r="AH33" s="1">
        <v>0</v>
      </c>
      <c r="AJ33" s="1" t="s">
        <v>22</v>
      </c>
      <c r="AK33" s="1">
        <v>1</v>
      </c>
      <c r="AL33" s="1">
        <v>24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</row>
    <row r="34" spans="1:47" x14ac:dyDescent="0.2">
      <c r="A34" s="1">
        <v>0</v>
      </c>
      <c r="B34" s="1">
        <v>20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L34">
        <f>SUM(L31:L33)</f>
        <v>350</v>
      </c>
      <c r="AA34" s="1">
        <v>0</v>
      </c>
      <c r="AB34" s="1">
        <v>41</v>
      </c>
      <c r="AC34" s="1">
        <v>1</v>
      </c>
      <c r="AD34" s="1">
        <v>0</v>
      </c>
      <c r="AE34" s="1">
        <v>1</v>
      </c>
      <c r="AF34" s="1">
        <v>0</v>
      </c>
      <c r="AG34" s="1">
        <v>1</v>
      </c>
      <c r="AH34" s="1">
        <v>1</v>
      </c>
      <c r="AJ34" s="1" t="s">
        <v>23</v>
      </c>
      <c r="AK34" s="1">
        <v>0</v>
      </c>
      <c r="AL34" s="1">
        <v>35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7" x14ac:dyDescent="0.2">
      <c r="A35" s="1">
        <v>1</v>
      </c>
      <c r="B35" s="1">
        <v>20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AA35" s="1">
        <v>1</v>
      </c>
      <c r="AB35" s="1">
        <v>41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J35" s="1" t="s">
        <v>24</v>
      </c>
      <c r="AK35" s="1">
        <v>1</v>
      </c>
      <c r="AL35" s="1">
        <v>59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</row>
    <row r="36" spans="1:47" x14ac:dyDescent="0.2">
      <c r="A36" s="1">
        <v>0</v>
      </c>
      <c r="B36" s="1">
        <v>21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AA36" s="1">
        <v>1</v>
      </c>
      <c r="AB36" s="1">
        <v>42</v>
      </c>
      <c r="AC36" s="1">
        <v>0</v>
      </c>
      <c r="AD36" s="1">
        <v>0</v>
      </c>
      <c r="AE36" s="1">
        <v>1</v>
      </c>
      <c r="AF36" s="1">
        <v>1</v>
      </c>
      <c r="AG36" s="1">
        <v>1</v>
      </c>
      <c r="AH36" s="1">
        <v>0</v>
      </c>
      <c r="AJ36" s="1" t="s">
        <v>25</v>
      </c>
      <c r="AK36" s="1">
        <v>86</v>
      </c>
      <c r="AL36" s="1">
        <v>5124</v>
      </c>
      <c r="AM36" s="1">
        <v>58</v>
      </c>
      <c r="AN36" s="1">
        <v>36</v>
      </c>
      <c r="AO36" s="1">
        <v>70</v>
      </c>
      <c r="AP36" s="1">
        <v>31</v>
      </c>
      <c r="AQ36" s="1">
        <v>82</v>
      </c>
      <c r="AR36" s="1">
        <v>18</v>
      </c>
    </row>
    <row r="37" spans="1:47" x14ac:dyDescent="0.2">
      <c r="A37" s="1">
        <v>1</v>
      </c>
      <c r="B37" s="1">
        <v>21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AA37" s="1">
        <v>1</v>
      </c>
      <c r="AB37" s="1">
        <v>42</v>
      </c>
      <c r="AC37" s="1">
        <v>1</v>
      </c>
      <c r="AD37" s="1">
        <v>1</v>
      </c>
      <c r="AE37" s="1">
        <v>0</v>
      </c>
      <c r="AF37" s="1">
        <v>0</v>
      </c>
      <c r="AG37" s="1">
        <v>1</v>
      </c>
      <c r="AH37" s="1">
        <v>0</v>
      </c>
      <c r="AJ37" s="1" t="s">
        <v>26</v>
      </c>
      <c r="AK37" s="1">
        <v>109</v>
      </c>
      <c r="AL37" s="1">
        <v>109</v>
      </c>
      <c r="AM37" s="1">
        <v>109</v>
      </c>
      <c r="AN37" s="1">
        <v>109</v>
      </c>
      <c r="AO37" s="1">
        <v>109</v>
      </c>
      <c r="AP37" s="1">
        <v>109</v>
      </c>
      <c r="AQ37" s="1">
        <v>109</v>
      </c>
      <c r="AR37" s="1">
        <v>109</v>
      </c>
    </row>
    <row r="38" spans="1:47" x14ac:dyDescent="0.2">
      <c r="A38" s="1">
        <v>1</v>
      </c>
      <c r="B38" s="1">
        <v>21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AA38" s="1">
        <v>1</v>
      </c>
      <c r="AB38" s="1">
        <v>42</v>
      </c>
      <c r="AC38" s="1">
        <v>1</v>
      </c>
      <c r="AD38" s="1">
        <v>0</v>
      </c>
      <c r="AE38" s="1">
        <v>1</v>
      </c>
      <c r="AF38" s="1">
        <v>1</v>
      </c>
      <c r="AG38" s="1">
        <v>1</v>
      </c>
      <c r="AH38" s="1">
        <v>0</v>
      </c>
    </row>
    <row r="39" spans="1:47" ht="17" thickBot="1" x14ac:dyDescent="0.25">
      <c r="A39" s="1">
        <v>1</v>
      </c>
      <c r="B39" s="1">
        <v>21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AA39" s="1">
        <v>1</v>
      </c>
      <c r="AB39" s="1">
        <v>42</v>
      </c>
      <c r="AC39" s="1">
        <v>1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</row>
    <row r="40" spans="1:47" ht="16" customHeight="1" x14ac:dyDescent="0.2">
      <c r="A40" s="1">
        <v>1</v>
      </c>
      <c r="B40" s="1">
        <v>21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AA40" s="1">
        <v>1</v>
      </c>
      <c r="AB40" s="1">
        <v>42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J40" s="85" t="s">
        <v>72</v>
      </c>
      <c r="AK40" s="86"/>
      <c r="AL40" s="86"/>
      <c r="AM40" s="86"/>
      <c r="AN40" s="86"/>
      <c r="AO40" s="86"/>
      <c r="AP40" s="86"/>
      <c r="AQ40" s="86"/>
      <c r="AR40" s="86"/>
      <c r="AS40" s="37" t="s">
        <v>73</v>
      </c>
      <c r="AT40" s="99"/>
      <c r="AU40" s="38"/>
    </row>
    <row r="41" spans="1:47" ht="17" customHeight="1" thickBot="1" x14ac:dyDescent="0.25">
      <c r="A41" s="1">
        <v>1</v>
      </c>
      <c r="B41" s="1">
        <v>21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AA41" s="1">
        <v>1</v>
      </c>
      <c r="AB41" s="1">
        <v>42</v>
      </c>
      <c r="AC41" s="1">
        <v>0</v>
      </c>
      <c r="AD41" s="1">
        <v>0</v>
      </c>
      <c r="AE41" s="1">
        <v>1</v>
      </c>
      <c r="AF41" s="1">
        <v>0</v>
      </c>
      <c r="AG41" s="1">
        <v>1</v>
      </c>
      <c r="AH41" s="1">
        <v>0</v>
      </c>
      <c r="AJ41" s="75"/>
      <c r="AK41" s="76"/>
      <c r="AL41" s="76"/>
      <c r="AM41" s="76"/>
      <c r="AN41" s="76"/>
      <c r="AO41" s="76"/>
      <c r="AP41" s="76"/>
      <c r="AQ41" s="76"/>
      <c r="AR41" s="76"/>
      <c r="AS41" s="96"/>
      <c r="AT41" s="97"/>
      <c r="AU41" s="100"/>
    </row>
    <row r="42" spans="1:47" x14ac:dyDescent="0.2">
      <c r="A42" s="1">
        <v>1</v>
      </c>
      <c r="B42" s="1">
        <v>21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AA42" s="1">
        <v>1</v>
      </c>
      <c r="AB42" s="1">
        <v>43</v>
      </c>
      <c r="AC42" s="1">
        <v>1</v>
      </c>
      <c r="AD42" s="1">
        <v>1</v>
      </c>
      <c r="AE42" s="1">
        <v>0</v>
      </c>
      <c r="AF42" s="1">
        <v>0</v>
      </c>
      <c r="AG42" s="1">
        <v>1</v>
      </c>
      <c r="AH42" s="1">
        <v>0</v>
      </c>
      <c r="AJ42" s="3"/>
      <c r="AK42" s="3" t="s">
        <v>0</v>
      </c>
      <c r="AL42" s="3" t="s">
        <v>1</v>
      </c>
      <c r="AM42" s="3" t="s">
        <v>5</v>
      </c>
      <c r="AN42" s="3" t="s">
        <v>6</v>
      </c>
      <c r="AO42" s="3" t="s">
        <v>7</v>
      </c>
      <c r="AP42" s="3" t="s">
        <v>8</v>
      </c>
      <c r="AQ42" s="3" t="s">
        <v>9</v>
      </c>
      <c r="AR42" s="3" t="s">
        <v>10</v>
      </c>
      <c r="AS42" s="66" t="s">
        <v>110</v>
      </c>
      <c r="AT42" s="98"/>
      <c r="AU42" s="67"/>
    </row>
    <row r="43" spans="1:47" x14ac:dyDescent="0.2">
      <c r="A43" s="1">
        <v>1</v>
      </c>
      <c r="B43" s="1">
        <v>21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AA43" s="1">
        <v>1</v>
      </c>
      <c r="AB43" s="1">
        <v>43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J43" t="s">
        <v>0</v>
      </c>
      <c r="AK43">
        <v>1</v>
      </c>
      <c r="AS43" s="66"/>
      <c r="AT43" s="98"/>
      <c r="AU43" s="67"/>
    </row>
    <row r="44" spans="1:47" x14ac:dyDescent="0.2">
      <c r="A44" s="1">
        <v>1</v>
      </c>
      <c r="B44" s="1">
        <v>21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AA44" s="1">
        <v>1</v>
      </c>
      <c r="AB44" s="1">
        <v>44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J44" t="s">
        <v>1</v>
      </c>
      <c r="AK44">
        <v>-1.9907214783508324E-2</v>
      </c>
      <c r="AL44">
        <v>1</v>
      </c>
      <c r="AS44" s="66"/>
      <c r="AT44" s="98"/>
      <c r="AU44" s="67"/>
    </row>
    <row r="45" spans="1:47" x14ac:dyDescent="0.2">
      <c r="A45" s="1">
        <v>1</v>
      </c>
      <c r="B45" s="1">
        <v>21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AA45" s="1">
        <v>0</v>
      </c>
      <c r="AB45" s="1">
        <v>44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J45" t="s">
        <v>5</v>
      </c>
      <c r="AK45">
        <v>-0.12443835665308463</v>
      </c>
      <c r="AL45">
        <v>-0.11637200401915652</v>
      </c>
      <c r="AM45">
        <v>1</v>
      </c>
      <c r="AS45" s="66"/>
      <c r="AT45" s="98"/>
      <c r="AU45" s="67"/>
    </row>
    <row r="46" spans="1:47" x14ac:dyDescent="0.2">
      <c r="A46" s="1">
        <v>1</v>
      </c>
      <c r="B46" s="1">
        <v>21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AA46" s="1">
        <v>1</v>
      </c>
      <c r="AB46" s="1">
        <v>44</v>
      </c>
      <c r="AC46" s="1">
        <v>1</v>
      </c>
      <c r="AD46" s="1">
        <v>1</v>
      </c>
      <c r="AE46" s="1">
        <v>1</v>
      </c>
      <c r="AF46" s="1">
        <v>0</v>
      </c>
      <c r="AG46" s="1">
        <v>1</v>
      </c>
      <c r="AH46" s="1">
        <v>0</v>
      </c>
      <c r="AJ46" t="s">
        <v>6</v>
      </c>
      <c r="AK46">
        <v>-0.16272267894580744</v>
      </c>
      <c r="AL46">
        <v>-0.21961847374736937</v>
      </c>
      <c r="AM46">
        <v>7.2091538214228743E-2</v>
      </c>
      <c r="AN46">
        <v>1</v>
      </c>
      <c r="AS46" s="66"/>
      <c r="AT46" s="98"/>
      <c r="AU46" s="67"/>
    </row>
    <row r="47" spans="1:47" x14ac:dyDescent="0.2">
      <c r="A47" s="1">
        <v>1</v>
      </c>
      <c r="B47" s="1">
        <v>21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AA47" s="1">
        <v>1</v>
      </c>
      <c r="AB47" s="1">
        <v>44</v>
      </c>
      <c r="AC47" s="1">
        <v>1</v>
      </c>
      <c r="AD47" s="1">
        <v>1</v>
      </c>
      <c r="AE47" s="1">
        <v>1</v>
      </c>
      <c r="AF47" s="1">
        <v>0</v>
      </c>
      <c r="AG47" s="1">
        <v>0</v>
      </c>
      <c r="AH47" s="1">
        <v>0</v>
      </c>
      <c r="AJ47" t="s">
        <v>7</v>
      </c>
      <c r="AK47">
        <v>0.17686722207521277</v>
      </c>
      <c r="AL47">
        <v>-2.157056423411027E-2</v>
      </c>
      <c r="AM47">
        <v>-0.16292982185710006</v>
      </c>
      <c r="AN47">
        <v>-4.5547634473086095E-2</v>
      </c>
      <c r="AO47">
        <v>1</v>
      </c>
      <c r="AS47" s="66"/>
      <c r="AT47" s="98"/>
      <c r="AU47" s="67"/>
    </row>
    <row r="48" spans="1:47" x14ac:dyDescent="0.2">
      <c r="A48" s="1">
        <v>1</v>
      </c>
      <c r="B48" s="1">
        <v>21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AA48" s="1">
        <v>1</v>
      </c>
      <c r="AB48" s="1">
        <v>44</v>
      </c>
      <c r="AC48" s="1">
        <v>0</v>
      </c>
      <c r="AD48" s="1">
        <v>1</v>
      </c>
      <c r="AE48" s="1">
        <v>1</v>
      </c>
      <c r="AF48" s="1">
        <v>1</v>
      </c>
      <c r="AG48" s="1">
        <v>1</v>
      </c>
      <c r="AH48" s="1">
        <v>0</v>
      </c>
      <c r="AJ48" t="s">
        <v>8</v>
      </c>
      <c r="AK48">
        <v>2.6978060219324699E-2</v>
      </c>
      <c r="AL48">
        <v>9.7373518277123969E-2</v>
      </c>
      <c r="AM48">
        <v>-0.14246157537924106</v>
      </c>
      <c r="AN48">
        <v>-0.22651412007081836</v>
      </c>
      <c r="AO48">
        <v>0.13116574462966329</v>
      </c>
      <c r="AP48">
        <v>1</v>
      </c>
      <c r="AS48" s="66"/>
      <c r="AT48" s="98"/>
      <c r="AU48" s="67"/>
    </row>
    <row r="49" spans="1:47" x14ac:dyDescent="0.2">
      <c r="A49" s="1">
        <v>1</v>
      </c>
      <c r="B49" s="1">
        <v>21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AA49" s="1">
        <v>0</v>
      </c>
      <c r="AB49" s="1">
        <v>44</v>
      </c>
      <c r="AC49" s="1">
        <v>1</v>
      </c>
      <c r="AD49" s="1">
        <v>1</v>
      </c>
      <c r="AE49" s="1">
        <v>0</v>
      </c>
      <c r="AF49" s="1">
        <v>0</v>
      </c>
      <c r="AG49" s="1">
        <v>1</v>
      </c>
      <c r="AH49" s="1">
        <v>0</v>
      </c>
      <c r="AJ49" t="s">
        <v>9</v>
      </c>
      <c r="AK49">
        <v>-3.6317140014659584E-2</v>
      </c>
      <c r="AL49">
        <v>-3.2572586611046471E-2</v>
      </c>
      <c r="AM49">
        <v>5.8223508928518936E-2</v>
      </c>
      <c r="AN49">
        <v>0.22220984732469215</v>
      </c>
      <c r="AO49">
        <v>1.5049829931561528E-2</v>
      </c>
      <c r="AP49">
        <v>7.9092286925994765E-2</v>
      </c>
      <c r="AQ49">
        <v>1</v>
      </c>
      <c r="AS49" s="66"/>
      <c r="AT49" s="98"/>
      <c r="AU49" s="67"/>
    </row>
    <row r="50" spans="1:47" ht="17" thickBot="1" x14ac:dyDescent="0.25">
      <c r="A50" s="1">
        <v>0</v>
      </c>
      <c r="B50" s="1">
        <v>21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AA50" s="1">
        <v>0</v>
      </c>
      <c r="AB50" s="1">
        <v>44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1">
        <v>1</v>
      </c>
      <c r="AJ50" s="2" t="s">
        <v>10</v>
      </c>
      <c r="AK50" s="2">
        <v>-0.19388996605835915</v>
      </c>
      <c r="AL50" s="2">
        <v>0.12191401495323954</v>
      </c>
      <c r="AM50" s="2">
        <v>-2.8620981036101341E-2</v>
      </c>
      <c r="AN50" s="2">
        <v>-0.10218007844798305</v>
      </c>
      <c r="AO50" s="2">
        <v>-0.13193679531036248</v>
      </c>
      <c r="AP50" s="2">
        <v>-6.5321816805801744E-3</v>
      </c>
      <c r="AQ50" s="2">
        <v>0.14073076130121978</v>
      </c>
      <c r="AR50" s="2">
        <v>1</v>
      </c>
      <c r="AS50" s="68"/>
      <c r="AT50" s="83"/>
      <c r="AU50" s="69"/>
    </row>
    <row r="51" spans="1:47" x14ac:dyDescent="0.2">
      <c r="A51" s="1">
        <v>0</v>
      </c>
      <c r="B51" s="1">
        <v>21</v>
      </c>
      <c r="C51" s="1">
        <v>0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AA51" s="1">
        <v>0</v>
      </c>
      <c r="AB51" s="1">
        <v>44</v>
      </c>
      <c r="AC51" s="1">
        <v>0</v>
      </c>
      <c r="AD51" s="1">
        <v>1</v>
      </c>
      <c r="AE51" s="1">
        <v>1</v>
      </c>
      <c r="AF51" s="1">
        <v>0</v>
      </c>
      <c r="AG51" s="1">
        <v>1</v>
      </c>
      <c r="AH51" s="1">
        <v>0</v>
      </c>
    </row>
    <row r="52" spans="1:47" x14ac:dyDescent="0.2">
      <c r="A52" s="1">
        <v>1</v>
      </c>
      <c r="B52" s="1">
        <v>22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AA52" s="1">
        <v>1</v>
      </c>
      <c r="AB52" s="1">
        <v>44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1</v>
      </c>
    </row>
    <row r="53" spans="1:47" x14ac:dyDescent="0.2">
      <c r="A53" s="1">
        <v>1</v>
      </c>
      <c r="B53" s="1">
        <v>22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AA53" s="1">
        <v>0</v>
      </c>
      <c r="AB53" s="1">
        <v>45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0</v>
      </c>
    </row>
    <row r="54" spans="1:47" x14ac:dyDescent="0.2">
      <c r="A54" s="1">
        <v>1</v>
      </c>
      <c r="B54" s="1">
        <v>22</v>
      </c>
      <c r="C54" s="1">
        <v>1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AA54" s="1">
        <v>1</v>
      </c>
      <c r="AB54" s="1">
        <v>45</v>
      </c>
      <c r="AC54" s="1">
        <v>1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</row>
    <row r="55" spans="1:47" x14ac:dyDescent="0.2">
      <c r="A55" s="1">
        <v>1</v>
      </c>
      <c r="B55" s="1">
        <v>22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AA55" s="1">
        <v>0</v>
      </c>
      <c r="AB55" s="1">
        <v>46</v>
      </c>
      <c r="AC55" s="1">
        <v>1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</row>
    <row r="56" spans="1:47" x14ac:dyDescent="0.2">
      <c r="A56" s="1">
        <v>1</v>
      </c>
      <c r="B56" s="1">
        <v>22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AA56" s="1">
        <v>1</v>
      </c>
      <c r="AB56" s="1">
        <v>46</v>
      </c>
      <c r="AC56" s="1">
        <v>1</v>
      </c>
      <c r="AD56" s="1">
        <v>1</v>
      </c>
      <c r="AE56" s="1">
        <v>1</v>
      </c>
      <c r="AF56" s="1">
        <v>0</v>
      </c>
      <c r="AG56" s="1">
        <v>1</v>
      </c>
      <c r="AH56" s="1">
        <v>0</v>
      </c>
    </row>
    <row r="57" spans="1:47" x14ac:dyDescent="0.2">
      <c r="A57" s="1">
        <v>1</v>
      </c>
      <c r="B57" s="1">
        <v>22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AA57" s="1">
        <v>1</v>
      </c>
      <c r="AB57" s="1">
        <v>47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</row>
    <row r="58" spans="1:47" x14ac:dyDescent="0.2">
      <c r="A58" s="1">
        <v>1</v>
      </c>
      <c r="B58" s="1">
        <v>22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AA58" s="1">
        <v>1</v>
      </c>
      <c r="AB58" s="1">
        <v>47</v>
      </c>
      <c r="AC58" s="1">
        <v>1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</row>
    <row r="59" spans="1:47" x14ac:dyDescent="0.2">
      <c r="A59" s="1">
        <v>1</v>
      </c>
      <c r="B59" s="1">
        <v>22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AA59" s="1">
        <v>1</v>
      </c>
      <c r="AB59" s="1">
        <v>47</v>
      </c>
      <c r="AC59" s="1">
        <v>1</v>
      </c>
      <c r="AD59" s="1">
        <v>0</v>
      </c>
      <c r="AE59" s="1">
        <v>1</v>
      </c>
      <c r="AF59" s="1">
        <v>0</v>
      </c>
      <c r="AG59" s="1">
        <v>1</v>
      </c>
      <c r="AH59" s="1">
        <v>0</v>
      </c>
    </row>
    <row r="60" spans="1:47" x14ac:dyDescent="0.2">
      <c r="A60" s="1">
        <v>0</v>
      </c>
      <c r="B60" s="1">
        <v>22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AA60" s="1">
        <v>1</v>
      </c>
      <c r="AB60" s="1">
        <v>47</v>
      </c>
      <c r="AC60" s="1">
        <v>0</v>
      </c>
      <c r="AD60" s="1">
        <v>1</v>
      </c>
      <c r="AE60" s="1">
        <v>0</v>
      </c>
      <c r="AF60" s="1">
        <v>0</v>
      </c>
      <c r="AG60" s="1">
        <v>1</v>
      </c>
      <c r="AH60" s="1">
        <v>0</v>
      </c>
    </row>
    <row r="61" spans="1:47" x14ac:dyDescent="0.2">
      <c r="A61" s="1">
        <v>1</v>
      </c>
      <c r="B61" s="1">
        <v>22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AA61" s="1">
        <v>1</v>
      </c>
      <c r="AB61" s="1">
        <v>47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</row>
    <row r="62" spans="1:47" x14ac:dyDescent="0.2">
      <c r="A62" s="1">
        <v>1</v>
      </c>
      <c r="B62" s="1">
        <v>22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AA62" s="1">
        <v>0</v>
      </c>
      <c r="AB62" s="1">
        <v>47</v>
      </c>
      <c r="AC62" s="1">
        <v>1</v>
      </c>
      <c r="AD62" s="1">
        <v>1</v>
      </c>
      <c r="AE62" s="1">
        <v>0</v>
      </c>
      <c r="AF62" s="1">
        <v>0</v>
      </c>
      <c r="AG62" s="1">
        <v>1</v>
      </c>
      <c r="AH62" s="1">
        <v>0</v>
      </c>
    </row>
    <row r="63" spans="1:47" x14ac:dyDescent="0.2">
      <c r="A63" s="1">
        <v>0</v>
      </c>
      <c r="B63" s="1">
        <v>22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AA63" s="1">
        <v>1</v>
      </c>
      <c r="AB63" s="1">
        <v>48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</row>
    <row r="64" spans="1:47" x14ac:dyDescent="0.2">
      <c r="A64" s="1">
        <v>1</v>
      </c>
      <c r="B64" s="1">
        <v>22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AA64" s="1">
        <v>1</v>
      </c>
      <c r="AB64" s="1">
        <v>48</v>
      </c>
      <c r="AC64" s="1">
        <v>1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</row>
    <row r="65" spans="1:34" x14ac:dyDescent="0.2">
      <c r="A65" s="1">
        <v>1</v>
      </c>
      <c r="B65" s="1">
        <v>22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AA65" s="1">
        <v>0</v>
      </c>
      <c r="AB65" s="1">
        <v>48</v>
      </c>
      <c r="AC65" s="1">
        <v>1</v>
      </c>
      <c r="AD65" s="1">
        <v>1</v>
      </c>
      <c r="AE65" s="1">
        <v>1</v>
      </c>
      <c r="AF65" s="1">
        <v>0</v>
      </c>
      <c r="AG65" s="1">
        <v>1</v>
      </c>
      <c r="AH65" s="1">
        <v>0</v>
      </c>
    </row>
    <row r="66" spans="1:34" x14ac:dyDescent="0.2">
      <c r="A66" s="1">
        <v>1</v>
      </c>
      <c r="B66" s="1">
        <v>22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AA66" s="1">
        <v>1</v>
      </c>
      <c r="AB66" s="1">
        <v>49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0</v>
      </c>
    </row>
    <row r="67" spans="1:34" x14ac:dyDescent="0.2">
      <c r="A67" s="1">
        <v>1</v>
      </c>
      <c r="B67" s="1">
        <v>22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AA67" s="1">
        <v>1</v>
      </c>
      <c r="AB67" s="1">
        <v>49</v>
      </c>
      <c r="AC67" s="1">
        <v>1</v>
      </c>
      <c r="AD67" s="1">
        <v>0</v>
      </c>
      <c r="AE67" s="1">
        <v>1</v>
      </c>
      <c r="AF67" s="1">
        <v>0</v>
      </c>
      <c r="AG67" s="1">
        <v>1</v>
      </c>
      <c r="AH67" s="1">
        <v>0</v>
      </c>
    </row>
    <row r="68" spans="1:34" x14ac:dyDescent="0.2">
      <c r="A68" s="1">
        <v>1</v>
      </c>
      <c r="B68" s="1">
        <v>22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AA68" s="1">
        <v>1</v>
      </c>
      <c r="AB68" s="1">
        <v>49</v>
      </c>
      <c r="AC68" s="1">
        <v>0</v>
      </c>
      <c r="AD68" s="1">
        <v>0</v>
      </c>
      <c r="AE68" s="1">
        <v>0</v>
      </c>
      <c r="AF68" s="1">
        <v>1</v>
      </c>
      <c r="AG68" s="1">
        <v>1</v>
      </c>
      <c r="AH68" s="1">
        <v>0</v>
      </c>
    </row>
    <row r="69" spans="1:34" x14ac:dyDescent="0.2">
      <c r="A69" s="1">
        <v>1</v>
      </c>
      <c r="B69" s="1">
        <v>22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AA69" s="1">
        <v>1</v>
      </c>
      <c r="AB69" s="1">
        <v>50</v>
      </c>
      <c r="AC69" s="1">
        <v>0</v>
      </c>
      <c r="AD69" s="1">
        <v>0</v>
      </c>
      <c r="AE69" s="1">
        <v>1</v>
      </c>
      <c r="AF69" s="1">
        <v>1</v>
      </c>
      <c r="AG69" s="1">
        <v>1</v>
      </c>
      <c r="AH69" s="1">
        <v>0</v>
      </c>
    </row>
    <row r="70" spans="1:34" x14ac:dyDescent="0.2">
      <c r="A70" s="1">
        <v>0</v>
      </c>
      <c r="B70" s="1">
        <v>22</v>
      </c>
      <c r="C70" s="1">
        <v>0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AA70" s="1">
        <v>1</v>
      </c>
      <c r="AB70" s="1">
        <v>51</v>
      </c>
      <c r="AC70" s="1">
        <v>1</v>
      </c>
      <c r="AD70" s="1">
        <v>0</v>
      </c>
      <c r="AE70" s="1">
        <v>1</v>
      </c>
      <c r="AF70" s="1">
        <v>0</v>
      </c>
      <c r="AG70" s="1">
        <v>1</v>
      </c>
      <c r="AH70" s="1">
        <v>0</v>
      </c>
    </row>
    <row r="71" spans="1:34" x14ac:dyDescent="0.2">
      <c r="A71" s="1">
        <v>1</v>
      </c>
      <c r="B71" s="1">
        <v>23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AA71" s="1">
        <v>1</v>
      </c>
      <c r="AB71" s="1">
        <v>51</v>
      </c>
      <c r="AC71" s="1">
        <v>0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</row>
    <row r="72" spans="1:34" x14ac:dyDescent="0.2">
      <c r="A72" s="1">
        <v>1</v>
      </c>
      <c r="B72" s="1">
        <v>23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AA72" s="1">
        <v>1</v>
      </c>
      <c r="AB72" s="1">
        <v>52</v>
      </c>
      <c r="AC72" s="1">
        <v>0</v>
      </c>
      <c r="AD72" s="1">
        <v>0</v>
      </c>
      <c r="AE72" s="1">
        <v>1</v>
      </c>
      <c r="AF72" s="1">
        <v>1</v>
      </c>
      <c r="AG72" s="1">
        <v>0</v>
      </c>
      <c r="AH72" s="1">
        <v>0</v>
      </c>
    </row>
    <row r="73" spans="1:34" x14ac:dyDescent="0.2">
      <c r="A73" s="1">
        <v>1</v>
      </c>
      <c r="B73" s="1">
        <v>23</v>
      </c>
      <c r="C73" s="1">
        <v>0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AA73" s="1">
        <v>1</v>
      </c>
      <c r="AB73" s="1">
        <v>52</v>
      </c>
      <c r="AC73" s="1">
        <v>1</v>
      </c>
      <c r="AD73" s="1">
        <v>1</v>
      </c>
      <c r="AE73" s="1">
        <v>0</v>
      </c>
      <c r="AF73" s="1">
        <v>0</v>
      </c>
      <c r="AG73" s="1">
        <v>1</v>
      </c>
      <c r="AH73" s="1">
        <v>1</v>
      </c>
    </row>
    <row r="74" spans="1:34" x14ac:dyDescent="0.2">
      <c r="A74" s="1">
        <v>1</v>
      </c>
      <c r="B74" s="1">
        <v>23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AA74" s="1">
        <v>1</v>
      </c>
      <c r="AB74" s="1">
        <v>53</v>
      </c>
      <c r="AC74" s="1">
        <v>1</v>
      </c>
      <c r="AD74" s="1">
        <v>0</v>
      </c>
      <c r="AE74" s="1">
        <v>1</v>
      </c>
      <c r="AF74" s="1">
        <v>0</v>
      </c>
      <c r="AG74" s="1">
        <v>1</v>
      </c>
      <c r="AH74" s="1">
        <v>0</v>
      </c>
    </row>
    <row r="75" spans="1:34" x14ac:dyDescent="0.2">
      <c r="A75" s="1">
        <v>1</v>
      </c>
      <c r="B75" s="1">
        <v>23</v>
      </c>
      <c r="C75" s="1">
        <v>0</v>
      </c>
      <c r="D75" s="1">
        <v>1</v>
      </c>
      <c r="E75" s="1">
        <v>1</v>
      </c>
      <c r="F75" s="1">
        <v>0</v>
      </c>
      <c r="G75" s="1">
        <v>1</v>
      </c>
      <c r="H75" s="1">
        <v>0</v>
      </c>
      <c r="AA75" s="1">
        <v>1</v>
      </c>
      <c r="AB75" s="1">
        <v>53</v>
      </c>
      <c r="AC75" s="1">
        <v>0</v>
      </c>
      <c r="AD75" s="1">
        <v>0</v>
      </c>
      <c r="AE75" s="1">
        <v>1</v>
      </c>
      <c r="AF75" s="1">
        <v>1</v>
      </c>
      <c r="AG75" s="1">
        <v>1</v>
      </c>
      <c r="AH75" s="1">
        <v>0</v>
      </c>
    </row>
    <row r="76" spans="1:34" x14ac:dyDescent="0.2">
      <c r="A76" s="1">
        <v>1</v>
      </c>
      <c r="B76" s="1">
        <v>23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1</v>
      </c>
      <c r="AA76" s="1">
        <v>0</v>
      </c>
      <c r="AB76" s="1">
        <v>54</v>
      </c>
      <c r="AC76" s="1">
        <v>0</v>
      </c>
      <c r="AD76" s="1">
        <v>0</v>
      </c>
      <c r="AE76" s="1">
        <v>0</v>
      </c>
      <c r="AF76" s="1">
        <v>1</v>
      </c>
      <c r="AG76" s="1">
        <v>1</v>
      </c>
      <c r="AH76" s="1">
        <v>0</v>
      </c>
    </row>
    <row r="77" spans="1:34" x14ac:dyDescent="0.2">
      <c r="A77" s="1">
        <v>1</v>
      </c>
      <c r="B77" s="1">
        <v>23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AA77" s="1">
        <v>1</v>
      </c>
      <c r="AB77" s="1">
        <v>54</v>
      </c>
      <c r="AC77" s="1">
        <v>1</v>
      </c>
      <c r="AD77" s="1">
        <v>0</v>
      </c>
      <c r="AE77" s="1">
        <v>0</v>
      </c>
      <c r="AF77" s="1">
        <v>0</v>
      </c>
      <c r="AG77" s="1">
        <v>1</v>
      </c>
      <c r="AH77" s="1">
        <v>1</v>
      </c>
    </row>
    <row r="78" spans="1:34" x14ac:dyDescent="0.2">
      <c r="A78" s="1">
        <v>1</v>
      </c>
      <c r="B78" s="1">
        <v>23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AA78" s="1">
        <v>1</v>
      </c>
      <c r="AB78" s="1">
        <v>54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</row>
    <row r="79" spans="1:34" x14ac:dyDescent="0.2">
      <c r="A79" s="1">
        <v>1</v>
      </c>
      <c r="B79" s="1">
        <v>23</v>
      </c>
      <c r="C79" s="1">
        <v>1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AA79" s="1">
        <v>1</v>
      </c>
      <c r="AB79" s="1">
        <v>54</v>
      </c>
      <c r="AC79" s="1">
        <v>1</v>
      </c>
      <c r="AD79" s="1">
        <v>1</v>
      </c>
      <c r="AE79" s="1">
        <v>0</v>
      </c>
      <c r="AF79" s="1">
        <v>1</v>
      </c>
      <c r="AG79" s="1">
        <v>1</v>
      </c>
      <c r="AH79" s="1">
        <v>0</v>
      </c>
    </row>
    <row r="80" spans="1:34" x14ac:dyDescent="0.2">
      <c r="A80" s="1">
        <v>1</v>
      </c>
      <c r="B80" s="1">
        <v>23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AA80" s="1">
        <v>1</v>
      </c>
      <c r="AB80" s="1">
        <v>54</v>
      </c>
      <c r="AC80" s="1">
        <v>0</v>
      </c>
      <c r="AD80" s="1">
        <v>0</v>
      </c>
      <c r="AE80" s="1">
        <v>1</v>
      </c>
      <c r="AF80" s="1">
        <v>1</v>
      </c>
      <c r="AG80" s="1">
        <v>1</v>
      </c>
      <c r="AH80" s="1">
        <v>1</v>
      </c>
    </row>
    <row r="81" spans="1:34" x14ac:dyDescent="0.2">
      <c r="A81" s="1">
        <v>1</v>
      </c>
      <c r="B81" s="1">
        <v>23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AA81" s="1">
        <v>1</v>
      </c>
      <c r="AB81" s="1">
        <v>54</v>
      </c>
      <c r="AC81" s="1">
        <v>0</v>
      </c>
      <c r="AD81" s="1">
        <v>0</v>
      </c>
      <c r="AE81" s="1">
        <v>1</v>
      </c>
      <c r="AF81" s="1">
        <v>1</v>
      </c>
      <c r="AG81" s="1">
        <v>1</v>
      </c>
      <c r="AH81" s="1">
        <v>0</v>
      </c>
    </row>
    <row r="82" spans="1:34" x14ac:dyDescent="0.2">
      <c r="A82" s="1">
        <v>1</v>
      </c>
      <c r="B82" s="1">
        <v>23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AA82" s="1">
        <v>1</v>
      </c>
      <c r="AB82" s="1">
        <v>54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</row>
    <row r="83" spans="1:34" x14ac:dyDescent="0.2">
      <c r="A83" s="1">
        <v>1</v>
      </c>
      <c r="B83" s="1">
        <v>24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AA83" s="1">
        <v>1</v>
      </c>
      <c r="AB83" s="1">
        <v>54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x14ac:dyDescent="0.2">
      <c r="A84" s="1">
        <v>1</v>
      </c>
      <c r="B84" s="1">
        <v>24</v>
      </c>
      <c r="C84" s="1">
        <v>1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AA84" s="1">
        <v>1</v>
      </c>
      <c r="AB84" s="1">
        <v>55</v>
      </c>
      <c r="AC84" s="1">
        <v>1</v>
      </c>
      <c r="AD84" s="1">
        <v>1</v>
      </c>
      <c r="AE84" s="1">
        <v>1</v>
      </c>
      <c r="AF84" s="1">
        <v>0</v>
      </c>
      <c r="AG84" s="1">
        <v>1</v>
      </c>
      <c r="AH84" s="1">
        <v>0</v>
      </c>
    </row>
    <row r="85" spans="1:34" x14ac:dyDescent="0.2">
      <c r="A85" s="1">
        <v>0</v>
      </c>
      <c r="B85" s="1">
        <v>24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AA85" s="1">
        <v>0</v>
      </c>
      <c r="AB85" s="1">
        <v>55</v>
      </c>
      <c r="AC85" s="1">
        <v>1</v>
      </c>
      <c r="AD85" s="1">
        <v>1</v>
      </c>
      <c r="AE85" s="1">
        <v>1</v>
      </c>
      <c r="AF85" s="1">
        <v>0</v>
      </c>
      <c r="AG85" s="1">
        <v>1</v>
      </c>
      <c r="AH85" s="1">
        <v>0</v>
      </c>
    </row>
    <row r="86" spans="1:34" x14ac:dyDescent="0.2">
      <c r="A86" s="1">
        <v>0</v>
      </c>
      <c r="B86" s="1">
        <v>24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  <c r="AA86" s="1">
        <v>1</v>
      </c>
      <c r="AB86" s="1">
        <v>55</v>
      </c>
      <c r="AC86" s="1">
        <v>1</v>
      </c>
      <c r="AD86" s="1">
        <v>0</v>
      </c>
      <c r="AE86" s="1">
        <v>1</v>
      </c>
      <c r="AF86" s="1">
        <v>1</v>
      </c>
      <c r="AG86" s="1">
        <v>1</v>
      </c>
      <c r="AH86" s="1">
        <v>0</v>
      </c>
    </row>
    <row r="87" spans="1:34" x14ac:dyDescent="0.2">
      <c r="A87" s="1">
        <v>1</v>
      </c>
      <c r="B87" s="1">
        <v>24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0</v>
      </c>
      <c r="AA87" s="1">
        <v>1</v>
      </c>
      <c r="AB87" s="1">
        <v>55</v>
      </c>
      <c r="AC87" s="1">
        <v>0</v>
      </c>
      <c r="AD87" s="1">
        <v>1</v>
      </c>
      <c r="AE87" s="1">
        <v>1</v>
      </c>
      <c r="AF87" s="1">
        <v>0</v>
      </c>
      <c r="AG87" s="1">
        <v>1</v>
      </c>
      <c r="AH87" s="1">
        <v>1</v>
      </c>
    </row>
    <row r="88" spans="1:34" x14ac:dyDescent="0.2">
      <c r="A88" s="1">
        <v>1</v>
      </c>
      <c r="B88" s="1">
        <v>24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AA88" s="1">
        <v>1</v>
      </c>
      <c r="AB88" s="1">
        <v>55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</row>
    <row r="89" spans="1:34" x14ac:dyDescent="0.2">
      <c r="A89" s="1">
        <v>0</v>
      </c>
      <c r="B89" s="1">
        <v>24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AA89" s="1">
        <v>0</v>
      </c>
      <c r="AB89" s="1">
        <v>56</v>
      </c>
      <c r="AC89" s="1">
        <v>1</v>
      </c>
      <c r="AD89" s="1">
        <v>0</v>
      </c>
      <c r="AE89" s="1">
        <v>0</v>
      </c>
      <c r="AF89" s="1">
        <v>0</v>
      </c>
      <c r="AG89" s="1">
        <v>1</v>
      </c>
      <c r="AH89" s="1">
        <v>1</v>
      </c>
    </row>
    <row r="90" spans="1:34" x14ac:dyDescent="0.2">
      <c r="A90" s="1">
        <v>1</v>
      </c>
      <c r="B90" s="1">
        <v>24</v>
      </c>
      <c r="C90" s="1">
        <v>0</v>
      </c>
      <c r="D90" s="1">
        <v>0</v>
      </c>
      <c r="E90" s="1">
        <v>1</v>
      </c>
      <c r="F90" s="1">
        <v>0</v>
      </c>
      <c r="G90" s="1">
        <v>1</v>
      </c>
      <c r="H90" s="1">
        <v>0</v>
      </c>
      <c r="AA90" s="1">
        <v>1</v>
      </c>
      <c r="AB90" s="1">
        <v>56</v>
      </c>
      <c r="AC90" s="1">
        <v>1</v>
      </c>
      <c r="AD90" s="1">
        <v>0</v>
      </c>
      <c r="AE90" s="1">
        <v>1</v>
      </c>
      <c r="AF90" s="1">
        <v>1</v>
      </c>
      <c r="AG90" s="1">
        <v>1</v>
      </c>
      <c r="AH90" s="1">
        <v>0</v>
      </c>
    </row>
    <row r="91" spans="1:34" x14ac:dyDescent="0.2">
      <c r="A91" s="1">
        <v>1</v>
      </c>
      <c r="B91" s="1">
        <v>25</v>
      </c>
      <c r="C91" s="1">
        <v>0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AA91" s="1">
        <v>1</v>
      </c>
      <c r="AB91" s="1">
        <v>56</v>
      </c>
      <c r="AC91" s="1">
        <v>0</v>
      </c>
      <c r="AD91" s="1">
        <v>0</v>
      </c>
      <c r="AE91" s="1">
        <v>1</v>
      </c>
      <c r="AF91" s="1">
        <v>0</v>
      </c>
      <c r="AG91" s="1">
        <v>1</v>
      </c>
      <c r="AH91" s="1">
        <v>0</v>
      </c>
    </row>
    <row r="92" spans="1:34" x14ac:dyDescent="0.2">
      <c r="A92" s="1">
        <v>1</v>
      </c>
      <c r="B92" s="1">
        <v>25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AA92" s="1">
        <v>1</v>
      </c>
      <c r="AB92" s="1">
        <v>56</v>
      </c>
      <c r="AC92" s="1">
        <v>0</v>
      </c>
      <c r="AD92" s="1">
        <v>0</v>
      </c>
      <c r="AE92" s="1">
        <v>1</v>
      </c>
      <c r="AF92" s="1">
        <v>1</v>
      </c>
      <c r="AG92" s="1">
        <v>1</v>
      </c>
      <c r="AH92" s="1">
        <v>0</v>
      </c>
    </row>
    <row r="93" spans="1:34" x14ac:dyDescent="0.2">
      <c r="A93" s="1">
        <v>0</v>
      </c>
      <c r="B93" s="1">
        <v>25</v>
      </c>
      <c r="C93" s="1">
        <v>0</v>
      </c>
      <c r="D93" s="1">
        <v>1</v>
      </c>
      <c r="E93" s="1">
        <v>1</v>
      </c>
      <c r="F93" s="1">
        <v>0</v>
      </c>
      <c r="G93" s="1">
        <v>1</v>
      </c>
      <c r="H93" s="1">
        <v>0</v>
      </c>
      <c r="AA93" s="1">
        <v>0</v>
      </c>
      <c r="AB93" s="1">
        <v>56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</row>
    <row r="94" spans="1:34" x14ac:dyDescent="0.2">
      <c r="A94" s="1">
        <v>1</v>
      </c>
      <c r="B94" s="1">
        <v>25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AA94" s="1">
        <v>1</v>
      </c>
      <c r="AB94" s="1">
        <v>56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</row>
    <row r="95" spans="1:34" x14ac:dyDescent="0.2">
      <c r="A95" s="1">
        <v>1</v>
      </c>
      <c r="B95" s="1">
        <v>25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1</v>
      </c>
      <c r="AA95" s="1">
        <v>0</v>
      </c>
      <c r="AB95" s="1">
        <v>57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1</v>
      </c>
    </row>
    <row r="96" spans="1:34" x14ac:dyDescent="0.2">
      <c r="A96" s="1">
        <v>1</v>
      </c>
      <c r="B96" s="1">
        <v>25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AA96" s="1">
        <v>1</v>
      </c>
      <c r="AB96" s="1">
        <v>57</v>
      </c>
      <c r="AC96" s="1">
        <v>0</v>
      </c>
      <c r="AD96" s="1">
        <v>0</v>
      </c>
      <c r="AE96" s="1">
        <v>1</v>
      </c>
      <c r="AF96" s="1">
        <v>1</v>
      </c>
      <c r="AG96" s="1">
        <v>1</v>
      </c>
      <c r="AH96" s="1">
        <v>0</v>
      </c>
    </row>
    <row r="97" spans="1:34" x14ac:dyDescent="0.2">
      <c r="A97" s="1">
        <v>1</v>
      </c>
      <c r="B97" s="1">
        <v>25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AA97" s="1">
        <v>1</v>
      </c>
      <c r="AB97" s="1">
        <v>57</v>
      </c>
      <c r="AC97" s="1">
        <v>1</v>
      </c>
      <c r="AD97" s="1">
        <v>0</v>
      </c>
      <c r="AE97" s="1">
        <v>0</v>
      </c>
      <c r="AF97" s="1">
        <v>1</v>
      </c>
      <c r="AG97" s="1">
        <v>1</v>
      </c>
      <c r="AH97" s="1">
        <v>0</v>
      </c>
    </row>
    <row r="98" spans="1:34" x14ac:dyDescent="0.2">
      <c r="A98" s="1">
        <v>1</v>
      </c>
      <c r="B98" s="1">
        <v>25</v>
      </c>
      <c r="C98" s="1">
        <v>0</v>
      </c>
      <c r="D98" s="1">
        <v>1</v>
      </c>
      <c r="E98" s="1">
        <v>1</v>
      </c>
      <c r="F98" s="1">
        <v>0</v>
      </c>
      <c r="G98" s="1">
        <v>1</v>
      </c>
      <c r="H98" s="1">
        <v>0</v>
      </c>
      <c r="AA98" s="1">
        <v>1</v>
      </c>
      <c r="AB98" s="1">
        <v>57</v>
      </c>
      <c r="AC98" s="1">
        <v>0</v>
      </c>
      <c r="AD98" s="1">
        <v>1</v>
      </c>
      <c r="AE98" s="1">
        <v>1</v>
      </c>
      <c r="AF98" s="1">
        <v>0</v>
      </c>
      <c r="AG98" s="1">
        <v>0</v>
      </c>
      <c r="AH98" s="1">
        <v>0</v>
      </c>
    </row>
    <row r="99" spans="1:34" x14ac:dyDescent="0.2">
      <c r="A99" s="1">
        <v>1</v>
      </c>
      <c r="B99" s="1">
        <v>26</v>
      </c>
      <c r="C99" s="1">
        <v>0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AA99" s="1">
        <v>1</v>
      </c>
      <c r="AB99" s="1">
        <v>57</v>
      </c>
      <c r="AC99" s="1">
        <v>1</v>
      </c>
      <c r="AD99" s="1">
        <v>1</v>
      </c>
      <c r="AE99" s="1">
        <v>1</v>
      </c>
      <c r="AF99" s="1">
        <v>0</v>
      </c>
      <c r="AG99" s="1">
        <v>1</v>
      </c>
      <c r="AH99" s="1">
        <v>1</v>
      </c>
    </row>
    <row r="100" spans="1:34" x14ac:dyDescent="0.2">
      <c r="A100" s="1">
        <v>1</v>
      </c>
      <c r="B100" s="1">
        <v>26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AA100" s="1">
        <v>1</v>
      </c>
      <c r="AB100" s="1">
        <v>58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</row>
    <row r="101" spans="1:34" x14ac:dyDescent="0.2">
      <c r="A101" s="1">
        <v>0</v>
      </c>
      <c r="B101" s="1">
        <v>26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AA101" s="1">
        <v>0</v>
      </c>
      <c r="AB101" s="1">
        <v>58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</row>
    <row r="102" spans="1:34" x14ac:dyDescent="0.2">
      <c r="A102" s="1">
        <v>1</v>
      </c>
      <c r="B102" s="1">
        <v>26</v>
      </c>
      <c r="C102" s="1">
        <v>1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AA102" s="1">
        <v>1</v>
      </c>
      <c r="AB102" s="1">
        <v>58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</row>
    <row r="103" spans="1:34" x14ac:dyDescent="0.2">
      <c r="A103" s="1">
        <v>1</v>
      </c>
      <c r="B103" s="1">
        <v>26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AA103" s="1">
        <v>0</v>
      </c>
      <c r="AB103" s="1">
        <v>58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</row>
    <row r="104" spans="1:34" x14ac:dyDescent="0.2">
      <c r="A104" s="1">
        <v>1</v>
      </c>
      <c r="B104" s="1">
        <v>26</v>
      </c>
      <c r="C104" s="1">
        <v>0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AA104" s="1">
        <v>1</v>
      </c>
      <c r="AB104" s="1">
        <v>58</v>
      </c>
      <c r="AC104" s="1">
        <v>1</v>
      </c>
      <c r="AD104" s="1">
        <v>0</v>
      </c>
      <c r="AE104" s="1">
        <v>1</v>
      </c>
      <c r="AF104" s="1">
        <v>1</v>
      </c>
      <c r="AG104" s="1">
        <v>1</v>
      </c>
      <c r="AH104" s="1">
        <v>0</v>
      </c>
    </row>
    <row r="105" spans="1:34" x14ac:dyDescent="0.2">
      <c r="A105" s="1">
        <v>1</v>
      </c>
      <c r="B105" s="1">
        <v>26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AA105" s="1">
        <v>1</v>
      </c>
      <c r="AB105" s="1">
        <v>59</v>
      </c>
      <c r="AC105" s="1">
        <v>1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</row>
    <row r="106" spans="1:34" x14ac:dyDescent="0.2">
      <c r="A106" s="1">
        <v>1</v>
      </c>
      <c r="B106" s="1">
        <v>26</v>
      </c>
      <c r="C106" s="1">
        <v>1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AA106" s="1">
        <v>1</v>
      </c>
      <c r="AB106" s="1">
        <v>59</v>
      </c>
      <c r="AC106" s="1">
        <v>0</v>
      </c>
      <c r="AD106" s="1">
        <v>1</v>
      </c>
      <c r="AE106" s="1">
        <v>1</v>
      </c>
      <c r="AF106" s="1">
        <v>0</v>
      </c>
      <c r="AG106" s="1">
        <v>1</v>
      </c>
      <c r="AH106" s="1">
        <v>0</v>
      </c>
    </row>
    <row r="107" spans="1:34" x14ac:dyDescent="0.2">
      <c r="A107" s="1">
        <v>1</v>
      </c>
      <c r="B107" s="1">
        <v>27</v>
      </c>
      <c r="C107" s="1">
        <v>1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  <c r="AA107" s="1">
        <v>1</v>
      </c>
      <c r="AB107" s="1">
        <v>59</v>
      </c>
      <c r="AC107" s="1">
        <v>1</v>
      </c>
      <c r="AD107" s="1">
        <v>0</v>
      </c>
      <c r="AE107" s="1">
        <v>1</v>
      </c>
      <c r="AF107" s="1">
        <v>1</v>
      </c>
      <c r="AG107" s="1">
        <v>1</v>
      </c>
      <c r="AH107" s="1">
        <v>0</v>
      </c>
    </row>
    <row r="108" spans="1:34" x14ac:dyDescent="0.2">
      <c r="A108" s="1">
        <v>1</v>
      </c>
      <c r="B108" s="1">
        <v>27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AA108" s="1">
        <v>0</v>
      </c>
      <c r="AB108" s="1">
        <v>59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1</v>
      </c>
    </row>
    <row r="109" spans="1:34" x14ac:dyDescent="0.2">
      <c r="A109" s="1">
        <v>1</v>
      </c>
      <c r="B109" s="1">
        <v>27</v>
      </c>
      <c r="C109" s="1">
        <v>0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AA109" s="1">
        <v>1</v>
      </c>
      <c r="AB109" s="1">
        <v>59</v>
      </c>
      <c r="AC109" s="1">
        <v>1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</row>
    <row r="110" spans="1:34" x14ac:dyDescent="0.2">
      <c r="A110" s="1">
        <v>1</v>
      </c>
      <c r="B110" s="1">
        <v>27</v>
      </c>
      <c r="C110" s="1">
        <v>0</v>
      </c>
      <c r="D110" s="1">
        <v>0</v>
      </c>
      <c r="E110" s="1">
        <v>1</v>
      </c>
      <c r="F110" s="1">
        <v>0</v>
      </c>
      <c r="G110" s="1">
        <v>1</v>
      </c>
      <c r="H110" s="1">
        <v>0</v>
      </c>
      <c r="AA110" s="1">
        <v>1</v>
      </c>
      <c r="AB110" s="1">
        <v>59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</row>
    <row r="111" spans="1:34" x14ac:dyDescent="0.2">
      <c r="A111" s="1">
        <v>0</v>
      </c>
      <c r="B111" s="1">
        <v>27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</row>
    <row r="112" spans="1:34" x14ac:dyDescent="0.2">
      <c r="A112" s="1">
        <v>0</v>
      </c>
      <c r="B112" s="1">
        <v>27</v>
      </c>
      <c r="C112" s="1">
        <v>0</v>
      </c>
      <c r="D112" s="1">
        <v>1</v>
      </c>
      <c r="E112" s="1">
        <v>1</v>
      </c>
      <c r="F112" s="1">
        <v>0</v>
      </c>
      <c r="G112" s="1">
        <v>1</v>
      </c>
      <c r="H112" s="1">
        <v>0</v>
      </c>
    </row>
    <row r="113" spans="1:8" x14ac:dyDescent="0.2">
      <c r="A113" s="1">
        <v>1</v>
      </c>
      <c r="B113" s="1">
        <v>27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</row>
    <row r="114" spans="1:8" x14ac:dyDescent="0.2">
      <c r="A114" s="1">
        <v>0</v>
      </c>
      <c r="B114" s="1">
        <v>27</v>
      </c>
      <c r="C114" s="1">
        <v>1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</row>
    <row r="115" spans="1:8" x14ac:dyDescent="0.2">
      <c r="A115" s="1">
        <v>1</v>
      </c>
      <c r="B115" s="1">
        <v>27</v>
      </c>
      <c r="C115" s="1">
        <v>1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</row>
    <row r="116" spans="1:8" x14ac:dyDescent="0.2">
      <c r="A116" s="1">
        <v>1</v>
      </c>
      <c r="B116" s="1">
        <v>27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</row>
    <row r="117" spans="1:8" x14ac:dyDescent="0.2">
      <c r="A117" s="1">
        <v>1</v>
      </c>
      <c r="B117" s="1">
        <v>27</v>
      </c>
      <c r="C117" s="1">
        <v>0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</row>
    <row r="118" spans="1:8" x14ac:dyDescent="0.2">
      <c r="A118" s="1">
        <v>1</v>
      </c>
      <c r="B118" s="1">
        <v>27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</row>
    <row r="119" spans="1:8" x14ac:dyDescent="0.2">
      <c r="A119" s="1">
        <v>0</v>
      </c>
      <c r="B119" s="1">
        <v>27</v>
      </c>
      <c r="C119" s="1">
        <v>1</v>
      </c>
      <c r="D119" s="1">
        <v>0</v>
      </c>
      <c r="E119" s="1">
        <v>1</v>
      </c>
      <c r="F119" s="1">
        <v>1</v>
      </c>
      <c r="G119" s="1">
        <v>1</v>
      </c>
      <c r="H119" s="1">
        <v>0</v>
      </c>
    </row>
    <row r="120" spans="1:8" x14ac:dyDescent="0.2">
      <c r="A120" s="1">
        <v>0</v>
      </c>
      <c r="B120" s="1">
        <v>27</v>
      </c>
      <c r="C120" s="1">
        <v>0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</row>
    <row r="121" spans="1:8" x14ac:dyDescent="0.2">
      <c r="A121" s="1">
        <v>1</v>
      </c>
      <c r="B121" s="1">
        <v>27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</row>
    <row r="122" spans="1:8" x14ac:dyDescent="0.2">
      <c r="A122" s="1">
        <v>0</v>
      </c>
      <c r="B122" s="1">
        <v>27</v>
      </c>
      <c r="C122" s="1">
        <v>1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</row>
    <row r="123" spans="1:8" x14ac:dyDescent="0.2">
      <c r="A123" s="1">
        <v>1</v>
      </c>
      <c r="B123" s="1">
        <v>27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</row>
    <row r="124" spans="1:8" x14ac:dyDescent="0.2">
      <c r="A124" s="1">
        <v>1</v>
      </c>
      <c r="B124" s="1">
        <v>27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</row>
    <row r="125" spans="1:8" x14ac:dyDescent="0.2">
      <c r="A125" s="1">
        <v>1</v>
      </c>
      <c r="B125" s="1">
        <v>27</v>
      </c>
      <c r="C125" s="1">
        <v>1</v>
      </c>
      <c r="D125" s="1">
        <v>1</v>
      </c>
      <c r="E125" s="1">
        <v>1</v>
      </c>
      <c r="F125" s="1">
        <v>0</v>
      </c>
      <c r="G125" s="1">
        <v>1</v>
      </c>
      <c r="H125" s="1">
        <v>0</v>
      </c>
    </row>
    <row r="126" spans="1:8" x14ac:dyDescent="0.2">
      <c r="A126" s="1">
        <v>1</v>
      </c>
      <c r="B126" s="1">
        <v>27</v>
      </c>
      <c r="C126" s="1">
        <v>0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</row>
    <row r="127" spans="1:8" x14ac:dyDescent="0.2">
      <c r="A127" s="1">
        <v>1</v>
      </c>
      <c r="B127" s="1">
        <v>28</v>
      </c>
      <c r="C127" s="1">
        <v>1</v>
      </c>
      <c r="D127" s="1">
        <v>0</v>
      </c>
      <c r="E127" s="1">
        <v>1</v>
      </c>
      <c r="F127" s="1">
        <v>0</v>
      </c>
      <c r="G127" s="1">
        <v>1</v>
      </c>
      <c r="H127" s="1">
        <v>0</v>
      </c>
    </row>
    <row r="128" spans="1:8" x14ac:dyDescent="0.2">
      <c r="A128" s="1">
        <v>1</v>
      </c>
      <c r="B128" s="1">
        <v>28</v>
      </c>
      <c r="C128" s="1">
        <v>1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</row>
    <row r="129" spans="1:8" x14ac:dyDescent="0.2">
      <c r="A129" s="1">
        <v>1</v>
      </c>
      <c r="B129" s="1">
        <v>28</v>
      </c>
      <c r="C129" s="1">
        <v>1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</row>
    <row r="130" spans="1:8" x14ac:dyDescent="0.2">
      <c r="A130" s="1">
        <v>0</v>
      </c>
      <c r="B130" s="1">
        <v>28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</row>
    <row r="131" spans="1:8" x14ac:dyDescent="0.2">
      <c r="A131" s="1">
        <v>0</v>
      </c>
      <c r="B131" s="1">
        <v>28</v>
      </c>
      <c r="C131" s="1">
        <v>0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</row>
    <row r="132" spans="1:8" x14ac:dyDescent="0.2">
      <c r="A132" s="1">
        <v>1</v>
      </c>
      <c r="B132" s="1">
        <v>28</v>
      </c>
      <c r="C132" s="1">
        <v>1</v>
      </c>
      <c r="D132" s="1">
        <v>0</v>
      </c>
      <c r="E132" s="1">
        <v>1</v>
      </c>
      <c r="F132" s="1">
        <v>0</v>
      </c>
      <c r="G132" s="1">
        <v>1</v>
      </c>
      <c r="H132" s="1">
        <v>1</v>
      </c>
    </row>
    <row r="133" spans="1:8" x14ac:dyDescent="0.2">
      <c r="A133" s="1">
        <v>0</v>
      </c>
      <c r="B133" s="1">
        <v>28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</row>
    <row r="134" spans="1:8" x14ac:dyDescent="0.2">
      <c r="A134" s="1">
        <v>0</v>
      </c>
      <c r="B134" s="1">
        <v>28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</row>
    <row r="135" spans="1:8" x14ac:dyDescent="0.2">
      <c r="A135" s="1">
        <v>0</v>
      </c>
      <c r="B135" s="1">
        <v>28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</row>
    <row r="136" spans="1:8" x14ac:dyDescent="0.2">
      <c r="A136" s="1">
        <v>1</v>
      </c>
      <c r="B136" s="1">
        <v>28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">
      <c r="A137" s="1">
        <v>1</v>
      </c>
      <c r="B137" s="1">
        <v>28</v>
      </c>
      <c r="C137" s="1">
        <v>0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</row>
    <row r="138" spans="1:8" x14ac:dyDescent="0.2">
      <c r="A138" s="1">
        <v>0</v>
      </c>
      <c r="B138" s="1">
        <v>28</v>
      </c>
      <c r="C138" s="1">
        <v>1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</row>
    <row r="139" spans="1:8" x14ac:dyDescent="0.2">
      <c r="A139" s="1">
        <v>1</v>
      </c>
      <c r="B139" s="1">
        <v>29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</row>
    <row r="140" spans="1:8" x14ac:dyDescent="0.2">
      <c r="A140" s="1">
        <v>0</v>
      </c>
      <c r="B140" s="1">
        <v>29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</row>
    <row r="141" spans="1:8" x14ac:dyDescent="0.2">
      <c r="A141" s="1">
        <v>1</v>
      </c>
      <c r="B141" s="1">
        <v>29</v>
      </c>
      <c r="C141" s="1">
        <v>0</v>
      </c>
      <c r="D141" s="1">
        <v>1</v>
      </c>
      <c r="E141" s="1">
        <v>1</v>
      </c>
      <c r="F141" s="1">
        <v>0</v>
      </c>
      <c r="G141" s="1">
        <v>1</v>
      </c>
      <c r="H141" s="1">
        <v>0</v>
      </c>
    </row>
    <row r="142" spans="1:8" x14ac:dyDescent="0.2">
      <c r="A142" s="1">
        <v>1</v>
      </c>
      <c r="B142" s="1">
        <v>29</v>
      </c>
      <c r="C142" s="1">
        <v>1</v>
      </c>
      <c r="D142" s="1">
        <v>1</v>
      </c>
      <c r="E142" s="1">
        <v>1</v>
      </c>
      <c r="F142" s="1">
        <v>0</v>
      </c>
      <c r="G142" s="1">
        <v>1</v>
      </c>
      <c r="H142" s="1">
        <v>0</v>
      </c>
    </row>
    <row r="143" spans="1:8" x14ac:dyDescent="0.2">
      <c r="A143" s="1">
        <v>1</v>
      </c>
      <c r="B143" s="1">
        <v>29</v>
      </c>
      <c r="C143" s="1">
        <v>0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</row>
    <row r="144" spans="1:8" x14ac:dyDescent="0.2">
      <c r="A144" s="1">
        <v>1</v>
      </c>
      <c r="B144" s="1">
        <v>29</v>
      </c>
      <c r="C144" s="1">
        <v>0</v>
      </c>
      <c r="D144" s="1">
        <v>1</v>
      </c>
      <c r="E144" s="1">
        <v>1</v>
      </c>
      <c r="F144" s="1">
        <v>0</v>
      </c>
      <c r="G144" s="1">
        <v>1</v>
      </c>
      <c r="H144" s="1">
        <v>0</v>
      </c>
    </row>
    <row r="145" spans="1:8" x14ac:dyDescent="0.2">
      <c r="A145" s="1">
        <v>1</v>
      </c>
      <c r="B145" s="1">
        <v>29</v>
      </c>
      <c r="C145" s="1">
        <v>0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</row>
    <row r="146" spans="1:8" x14ac:dyDescent="0.2">
      <c r="A146" s="1">
        <v>1</v>
      </c>
      <c r="B146" s="1">
        <v>29</v>
      </c>
      <c r="C146" s="1">
        <v>1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</row>
    <row r="147" spans="1:8" x14ac:dyDescent="0.2">
      <c r="A147" s="1">
        <v>1</v>
      </c>
      <c r="B147" s="1">
        <v>29</v>
      </c>
      <c r="C147" s="1">
        <v>1</v>
      </c>
      <c r="D147" s="1">
        <v>1</v>
      </c>
      <c r="E147" s="1">
        <v>1</v>
      </c>
      <c r="F147" s="1">
        <v>0</v>
      </c>
      <c r="G147" s="1">
        <v>1</v>
      </c>
      <c r="H147" s="1">
        <v>1</v>
      </c>
    </row>
    <row r="148" spans="1:8" x14ac:dyDescent="0.2">
      <c r="A148" s="1">
        <v>1</v>
      </c>
      <c r="B148" s="1">
        <v>29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</row>
    <row r="149" spans="1:8" x14ac:dyDescent="0.2">
      <c r="A149" s="1">
        <v>0</v>
      </c>
      <c r="B149" s="1">
        <v>29</v>
      </c>
      <c r="C149" s="1">
        <v>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</row>
    <row r="150" spans="1:8" x14ac:dyDescent="0.2">
      <c r="A150" s="1">
        <v>1</v>
      </c>
      <c r="B150" s="1">
        <v>29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1</v>
      </c>
    </row>
    <row r="151" spans="1:8" x14ac:dyDescent="0.2">
      <c r="A151" s="1">
        <v>1</v>
      </c>
      <c r="B151" s="1">
        <v>30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</row>
    <row r="152" spans="1:8" x14ac:dyDescent="0.2">
      <c r="A152" s="1">
        <v>1</v>
      </c>
      <c r="B152" s="1">
        <v>30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0</v>
      </c>
    </row>
    <row r="153" spans="1:8" x14ac:dyDescent="0.2">
      <c r="A153" s="1">
        <v>0</v>
      </c>
      <c r="B153" s="1">
        <v>30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</row>
    <row r="154" spans="1:8" x14ac:dyDescent="0.2">
      <c r="A154" s="1">
        <v>1</v>
      </c>
      <c r="B154" s="1">
        <v>30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</row>
    <row r="155" spans="1:8" x14ac:dyDescent="0.2">
      <c r="A155" s="1">
        <v>1</v>
      </c>
      <c r="B155" s="1">
        <v>30</v>
      </c>
      <c r="C155" s="1">
        <v>1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</row>
    <row r="156" spans="1:8" x14ac:dyDescent="0.2">
      <c r="A156" s="1">
        <v>1</v>
      </c>
      <c r="B156" s="1">
        <v>30</v>
      </c>
      <c r="C156" s="1">
        <v>0</v>
      </c>
      <c r="D156" s="1">
        <v>1</v>
      </c>
      <c r="E156" s="1">
        <v>1</v>
      </c>
      <c r="F156" s="1">
        <v>1</v>
      </c>
      <c r="G156" s="1">
        <v>1</v>
      </c>
      <c r="H156" s="1">
        <v>0</v>
      </c>
    </row>
    <row r="157" spans="1:8" x14ac:dyDescent="0.2">
      <c r="A157" s="1">
        <v>1</v>
      </c>
      <c r="B157" s="1">
        <v>30</v>
      </c>
      <c r="C157" s="1">
        <v>0</v>
      </c>
      <c r="D157" s="1">
        <v>1</v>
      </c>
      <c r="E157" s="1">
        <v>1</v>
      </c>
      <c r="F157" s="1">
        <v>0</v>
      </c>
      <c r="G157" s="1">
        <v>1</v>
      </c>
      <c r="H157" s="1">
        <v>0</v>
      </c>
    </row>
    <row r="158" spans="1:8" x14ac:dyDescent="0.2">
      <c r="A158" s="1">
        <v>1</v>
      </c>
      <c r="B158" s="1">
        <v>30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">
      <c r="A159" s="1">
        <v>1</v>
      </c>
      <c r="B159" s="1">
        <v>30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">
      <c r="A160" s="1">
        <v>1</v>
      </c>
      <c r="B160" s="1">
        <v>30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</row>
    <row r="161" spans="1:8" x14ac:dyDescent="0.2">
      <c r="A161" s="1">
        <v>0</v>
      </c>
      <c r="B161" s="1">
        <v>30</v>
      </c>
      <c r="C161" s="1">
        <v>1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</row>
    <row r="162" spans="1:8" x14ac:dyDescent="0.2">
      <c r="A162" s="1">
        <v>0</v>
      </c>
      <c r="B162" s="1">
        <v>30</v>
      </c>
      <c r="C162" s="1">
        <v>0</v>
      </c>
      <c r="D162" s="1">
        <v>1</v>
      </c>
      <c r="E162" s="1">
        <v>0</v>
      </c>
      <c r="F162" s="1">
        <v>1</v>
      </c>
      <c r="G162" s="1">
        <v>1</v>
      </c>
      <c r="H162" s="1">
        <v>1</v>
      </c>
    </row>
    <row r="163" spans="1:8" x14ac:dyDescent="0.2">
      <c r="A163" s="1">
        <v>0</v>
      </c>
      <c r="B163" s="1">
        <v>30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</row>
    <row r="164" spans="1:8" x14ac:dyDescent="0.2">
      <c r="A164" s="1">
        <v>1</v>
      </c>
      <c r="B164" s="1">
        <v>31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</row>
    <row r="165" spans="1:8" x14ac:dyDescent="0.2">
      <c r="A165" s="1">
        <v>1</v>
      </c>
      <c r="B165" s="1">
        <v>31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</row>
    <row r="166" spans="1:8" x14ac:dyDescent="0.2">
      <c r="A166" s="1">
        <v>0</v>
      </c>
      <c r="B166" s="1">
        <v>31</v>
      </c>
      <c r="C166" s="1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</row>
    <row r="167" spans="1:8" x14ac:dyDescent="0.2">
      <c r="A167" s="1">
        <v>1</v>
      </c>
      <c r="B167" s="1">
        <v>31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</row>
    <row r="168" spans="1:8" x14ac:dyDescent="0.2">
      <c r="A168" s="1">
        <v>1</v>
      </c>
      <c r="B168" s="1">
        <v>31</v>
      </c>
      <c r="C168" s="1">
        <v>0</v>
      </c>
      <c r="D168" s="1">
        <v>1</v>
      </c>
      <c r="E168" s="1">
        <v>1</v>
      </c>
      <c r="F168" s="1">
        <v>0</v>
      </c>
      <c r="G168" s="1">
        <v>1</v>
      </c>
      <c r="H168" s="1">
        <v>0</v>
      </c>
    </row>
    <row r="169" spans="1:8" x14ac:dyDescent="0.2">
      <c r="A169" s="1">
        <v>1</v>
      </c>
      <c r="B169" s="1">
        <v>31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</row>
    <row r="170" spans="1:8" x14ac:dyDescent="0.2">
      <c r="A170" s="1">
        <v>1</v>
      </c>
      <c r="B170" s="1">
        <v>31</v>
      </c>
      <c r="C170" s="1">
        <v>0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</row>
    <row r="171" spans="1:8" x14ac:dyDescent="0.2">
      <c r="A171" s="1">
        <v>0</v>
      </c>
      <c r="B171" s="1">
        <v>31</v>
      </c>
      <c r="C171" s="1">
        <v>0</v>
      </c>
      <c r="D171" s="1">
        <v>1</v>
      </c>
      <c r="E171" s="1">
        <v>1</v>
      </c>
      <c r="F171" s="1">
        <v>0</v>
      </c>
      <c r="G171" s="1">
        <v>1</v>
      </c>
      <c r="H171" s="1">
        <v>0</v>
      </c>
    </row>
    <row r="172" spans="1:8" x14ac:dyDescent="0.2">
      <c r="A172" s="1">
        <v>1</v>
      </c>
      <c r="B172" s="1">
        <v>31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</row>
    <row r="173" spans="1:8" x14ac:dyDescent="0.2">
      <c r="A173" s="1">
        <v>0</v>
      </c>
      <c r="B173" s="1">
        <v>31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</row>
    <row r="174" spans="1:8" x14ac:dyDescent="0.2">
      <c r="A174" s="1">
        <v>1</v>
      </c>
      <c r="B174" s="1">
        <v>32</v>
      </c>
      <c r="C174" s="1">
        <v>1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</row>
    <row r="175" spans="1:8" x14ac:dyDescent="0.2">
      <c r="A175" s="1">
        <v>0</v>
      </c>
      <c r="B175" s="1">
        <v>32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</row>
    <row r="176" spans="1:8" x14ac:dyDescent="0.2">
      <c r="A176" s="1">
        <v>1</v>
      </c>
      <c r="B176" s="1">
        <v>32</v>
      </c>
      <c r="C176" s="1">
        <v>1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</row>
    <row r="177" spans="1:8" x14ac:dyDescent="0.2">
      <c r="A177" s="1">
        <v>1</v>
      </c>
      <c r="B177" s="1">
        <v>32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</row>
    <row r="178" spans="1:8" x14ac:dyDescent="0.2">
      <c r="A178" s="1">
        <v>1</v>
      </c>
      <c r="B178" s="1">
        <v>32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</row>
    <row r="179" spans="1:8" x14ac:dyDescent="0.2">
      <c r="A179" s="1">
        <v>1</v>
      </c>
      <c r="B179" s="1">
        <v>32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</row>
    <row r="180" spans="1:8" x14ac:dyDescent="0.2">
      <c r="A180" s="1">
        <v>0</v>
      </c>
      <c r="B180" s="1">
        <v>32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">
      <c r="A181" s="1">
        <v>1</v>
      </c>
      <c r="B181" s="1">
        <v>32</v>
      </c>
      <c r="C181" s="1">
        <v>0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</row>
    <row r="182" spans="1:8" x14ac:dyDescent="0.2">
      <c r="A182" s="1">
        <v>0</v>
      </c>
      <c r="B182" s="1">
        <v>32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">
      <c r="A183" s="1">
        <v>0</v>
      </c>
      <c r="B183" s="1">
        <v>32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0</v>
      </c>
    </row>
    <row r="184" spans="1:8" x14ac:dyDescent="0.2">
      <c r="A184" s="1">
        <v>1</v>
      </c>
      <c r="B184" s="1">
        <v>32</v>
      </c>
      <c r="C184" s="1">
        <v>1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</row>
    <row r="185" spans="1:8" x14ac:dyDescent="0.2">
      <c r="A185" s="1">
        <v>1</v>
      </c>
      <c r="B185" s="1">
        <v>32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</row>
    <row r="186" spans="1:8" x14ac:dyDescent="0.2">
      <c r="A186" s="1">
        <v>1</v>
      </c>
      <c r="B186" s="1">
        <v>33</v>
      </c>
      <c r="C186" s="1">
        <v>0</v>
      </c>
      <c r="D186" s="1">
        <v>1</v>
      </c>
      <c r="E186" s="1">
        <v>1</v>
      </c>
      <c r="F186" s="1">
        <v>0</v>
      </c>
      <c r="G186" s="1">
        <v>1</v>
      </c>
      <c r="H186" s="1">
        <v>0</v>
      </c>
    </row>
    <row r="187" spans="1:8" x14ac:dyDescent="0.2">
      <c r="A187" s="1">
        <v>1</v>
      </c>
      <c r="B187" s="1">
        <v>33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</row>
    <row r="188" spans="1:8" x14ac:dyDescent="0.2">
      <c r="A188" s="1">
        <v>1</v>
      </c>
      <c r="B188" s="1">
        <v>33</v>
      </c>
      <c r="C188" s="1">
        <v>1</v>
      </c>
      <c r="D188" s="1">
        <v>1</v>
      </c>
      <c r="E188" s="1">
        <v>0</v>
      </c>
      <c r="F188" s="1">
        <v>1</v>
      </c>
      <c r="G188" s="1">
        <v>1</v>
      </c>
      <c r="H188" s="1">
        <v>0</v>
      </c>
    </row>
    <row r="189" spans="1:8" x14ac:dyDescent="0.2">
      <c r="A189" s="1">
        <v>1</v>
      </c>
      <c r="B189" s="1">
        <v>33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</row>
    <row r="190" spans="1:8" x14ac:dyDescent="0.2">
      <c r="A190" s="1">
        <v>0</v>
      </c>
      <c r="B190" s="1">
        <v>33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</row>
    <row r="191" spans="1:8" x14ac:dyDescent="0.2">
      <c r="A191" s="1">
        <v>1</v>
      </c>
      <c r="B191" s="1">
        <v>33</v>
      </c>
      <c r="C191" s="1">
        <v>1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</row>
    <row r="192" spans="1:8" x14ac:dyDescent="0.2">
      <c r="A192" s="1">
        <v>1</v>
      </c>
      <c r="B192" s="1">
        <v>33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</row>
    <row r="193" spans="1:8" x14ac:dyDescent="0.2">
      <c r="A193" s="1">
        <v>1</v>
      </c>
      <c r="B193" s="1">
        <v>33</v>
      </c>
      <c r="C193" s="1">
        <v>1</v>
      </c>
      <c r="D193" s="1">
        <v>0</v>
      </c>
      <c r="E193" s="1">
        <v>0</v>
      </c>
      <c r="F193" s="1">
        <v>1</v>
      </c>
      <c r="G193" s="1">
        <v>1</v>
      </c>
      <c r="H193" s="1">
        <v>0</v>
      </c>
    </row>
    <row r="194" spans="1:8" x14ac:dyDescent="0.2">
      <c r="A194" s="1">
        <v>1</v>
      </c>
      <c r="B194" s="1">
        <v>33</v>
      </c>
      <c r="C194" s="1">
        <v>1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</row>
    <row r="195" spans="1:8" x14ac:dyDescent="0.2">
      <c r="A195" s="1">
        <v>1</v>
      </c>
      <c r="B195" s="1">
        <v>33</v>
      </c>
      <c r="C195" s="1">
        <v>1</v>
      </c>
      <c r="D195" s="1">
        <v>1</v>
      </c>
      <c r="E195" s="1">
        <v>1</v>
      </c>
      <c r="F195" s="1">
        <v>0</v>
      </c>
      <c r="G195" s="1">
        <v>1</v>
      </c>
      <c r="H195" s="1">
        <v>0</v>
      </c>
    </row>
    <row r="196" spans="1:8" x14ac:dyDescent="0.2">
      <c r="A196" s="1">
        <v>1</v>
      </c>
      <c r="B196" s="1">
        <v>33</v>
      </c>
      <c r="C196" s="1">
        <v>0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</row>
    <row r="197" spans="1:8" x14ac:dyDescent="0.2">
      <c r="A197" s="1">
        <v>1</v>
      </c>
      <c r="B197" s="1">
        <v>33</v>
      </c>
      <c r="C197" s="1">
        <v>1</v>
      </c>
      <c r="D197" s="1">
        <v>1</v>
      </c>
      <c r="E197" s="1">
        <v>0</v>
      </c>
      <c r="F197" s="1">
        <v>1</v>
      </c>
      <c r="G197" s="1">
        <v>1</v>
      </c>
      <c r="H197" s="1">
        <v>0</v>
      </c>
    </row>
    <row r="198" spans="1:8" x14ac:dyDescent="0.2">
      <c r="A198" s="1">
        <v>1</v>
      </c>
      <c r="B198" s="1">
        <v>34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</row>
    <row r="199" spans="1:8" x14ac:dyDescent="0.2">
      <c r="A199" s="1">
        <v>1</v>
      </c>
      <c r="B199" s="1">
        <v>34</v>
      </c>
      <c r="C199" s="1">
        <v>1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</row>
    <row r="200" spans="1:8" x14ac:dyDescent="0.2">
      <c r="A200" s="1">
        <v>1</v>
      </c>
      <c r="B200" s="1">
        <v>34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">
      <c r="A201" s="1">
        <v>0</v>
      </c>
      <c r="B201" s="1">
        <v>34</v>
      </c>
      <c r="C201" s="1">
        <v>1</v>
      </c>
      <c r="D201" s="1">
        <v>1</v>
      </c>
      <c r="E201" s="1">
        <v>0</v>
      </c>
      <c r="F201" s="1">
        <v>1</v>
      </c>
      <c r="G201" s="1">
        <v>0</v>
      </c>
      <c r="H201" s="1">
        <v>1</v>
      </c>
    </row>
    <row r="202" spans="1:8" x14ac:dyDescent="0.2">
      <c r="A202" s="1">
        <v>1</v>
      </c>
      <c r="B202" s="1">
        <v>34</v>
      </c>
      <c r="C202" s="1">
        <v>1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</row>
    <row r="203" spans="1:8" x14ac:dyDescent="0.2">
      <c r="A203" s="1">
        <v>1</v>
      </c>
      <c r="B203" s="1">
        <v>34</v>
      </c>
      <c r="C203" s="1">
        <v>1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</row>
    <row r="204" spans="1:8" x14ac:dyDescent="0.2">
      <c r="A204" s="1">
        <v>1</v>
      </c>
      <c r="B204" s="1">
        <v>34</v>
      </c>
      <c r="C204" s="1">
        <v>0</v>
      </c>
      <c r="D204" s="1">
        <v>1</v>
      </c>
      <c r="E204" s="1">
        <v>1</v>
      </c>
      <c r="F204" s="1">
        <v>1</v>
      </c>
      <c r="G204" s="1">
        <v>0</v>
      </c>
      <c r="H204" s="1">
        <v>0</v>
      </c>
    </row>
    <row r="205" spans="1:8" x14ac:dyDescent="0.2">
      <c r="A205" s="1">
        <v>1</v>
      </c>
      <c r="B205" s="1">
        <v>34</v>
      </c>
      <c r="C205" s="1">
        <v>1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</row>
    <row r="206" spans="1:8" x14ac:dyDescent="0.2">
      <c r="A206" s="1">
        <v>1</v>
      </c>
      <c r="B206" s="1">
        <v>34</v>
      </c>
      <c r="C206" s="1">
        <v>1</v>
      </c>
      <c r="D206" s="1">
        <v>1</v>
      </c>
      <c r="E206" s="1">
        <v>1</v>
      </c>
      <c r="F206" s="1">
        <v>0</v>
      </c>
      <c r="G206" s="1">
        <v>0</v>
      </c>
      <c r="H206" s="1">
        <v>0</v>
      </c>
    </row>
    <row r="207" spans="1:8" x14ac:dyDescent="0.2">
      <c r="A207" s="1">
        <v>1</v>
      </c>
      <c r="B207" s="1">
        <v>34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</row>
    <row r="208" spans="1:8" x14ac:dyDescent="0.2">
      <c r="A208" s="1">
        <v>1</v>
      </c>
      <c r="B208" s="1">
        <v>35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</row>
    <row r="209" spans="1:8" x14ac:dyDescent="0.2">
      <c r="A209" s="1">
        <v>1</v>
      </c>
      <c r="B209" s="1">
        <v>35</v>
      </c>
      <c r="C209" s="1">
        <v>0</v>
      </c>
      <c r="D209" s="1">
        <v>1</v>
      </c>
      <c r="E209" s="1">
        <v>1</v>
      </c>
      <c r="F209" s="1">
        <v>0</v>
      </c>
      <c r="G209" s="1">
        <v>1</v>
      </c>
      <c r="H209" s="1">
        <v>0</v>
      </c>
    </row>
    <row r="210" spans="1:8" x14ac:dyDescent="0.2">
      <c r="A210" s="1">
        <v>1</v>
      </c>
      <c r="B210" s="1">
        <v>35</v>
      </c>
      <c r="C210" s="1">
        <v>0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</row>
    <row r="211" spans="1:8" x14ac:dyDescent="0.2">
      <c r="A211" s="1">
        <v>1</v>
      </c>
      <c r="B211" s="1">
        <v>35</v>
      </c>
      <c r="C211" s="1">
        <v>0</v>
      </c>
      <c r="D211" s="1">
        <v>0</v>
      </c>
      <c r="E211" s="1">
        <v>1</v>
      </c>
      <c r="F211" s="1">
        <v>0</v>
      </c>
      <c r="G211" s="1">
        <v>1</v>
      </c>
      <c r="H211" s="1">
        <v>0</v>
      </c>
    </row>
    <row r="212" spans="1:8" x14ac:dyDescent="0.2">
      <c r="A212" s="1">
        <v>1</v>
      </c>
      <c r="B212" s="1">
        <v>35</v>
      </c>
      <c r="C212" s="1">
        <v>0</v>
      </c>
      <c r="D212" s="1">
        <v>0</v>
      </c>
      <c r="E212" s="1">
        <v>1</v>
      </c>
      <c r="F212" s="1">
        <v>1</v>
      </c>
      <c r="G212" s="1">
        <v>0</v>
      </c>
      <c r="H212" s="1">
        <v>0</v>
      </c>
    </row>
    <row r="213" spans="1:8" x14ac:dyDescent="0.2">
      <c r="A213" s="1">
        <v>1</v>
      </c>
      <c r="B213" s="1">
        <v>35</v>
      </c>
      <c r="C213" s="1">
        <v>1</v>
      </c>
      <c r="D213" s="1">
        <v>1</v>
      </c>
      <c r="E213" s="1">
        <v>1</v>
      </c>
      <c r="F213" s="1">
        <v>0</v>
      </c>
      <c r="G213" s="1">
        <v>1</v>
      </c>
      <c r="H213" s="1">
        <v>0</v>
      </c>
    </row>
    <row r="214" spans="1:8" x14ac:dyDescent="0.2">
      <c r="A214" s="1">
        <v>1</v>
      </c>
      <c r="B214" s="1">
        <v>35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</row>
    <row r="215" spans="1:8" x14ac:dyDescent="0.2">
      <c r="A215" s="1">
        <v>0</v>
      </c>
      <c r="B215" s="1">
        <v>35</v>
      </c>
      <c r="C215" s="1">
        <v>1</v>
      </c>
      <c r="D215" s="1">
        <v>1</v>
      </c>
      <c r="E215" s="1">
        <v>0</v>
      </c>
      <c r="F215" s="1">
        <v>0</v>
      </c>
      <c r="G215" s="1">
        <v>1</v>
      </c>
      <c r="H215" s="1">
        <v>0</v>
      </c>
    </row>
    <row r="216" spans="1:8" x14ac:dyDescent="0.2">
      <c r="A216" s="1">
        <v>1</v>
      </c>
      <c r="B216" s="1">
        <v>35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">
      <c r="A217" s="1">
        <v>1</v>
      </c>
      <c r="B217" s="1">
        <v>36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</row>
    <row r="218" spans="1:8" x14ac:dyDescent="0.2">
      <c r="A218" s="1">
        <v>1</v>
      </c>
      <c r="B218" s="1">
        <v>37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">
      <c r="A219" s="1">
        <v>1</v>
      </c>
      <c r="B219" s="1">
        <v>37</v>
      </c>
      <c r="C219" s="1">
        <v>0</v>
      </c>
      <c r="D219" s="1">
        <v>1</v>
      </c>
      <c r="E219" s="1">
        <v>1</v>
      </c>
      <c r="F219" s="1">
        <v>0</v>
      </c>
      <c r="G219" s="1">
        <v>1</v>
      </c>
      <c r="H219" s="1">
        <v>0</v>
      </c>
    </row>
    <row r="220" spans="1:8" x14ac:dyDescent="0.2">
      <c r="A220" s="1">
        <v>1</v>
      </c>
      <c r="B220" s="1">
        <v>37</v>
      </c>
      <c r="C220" s="1">
        <v>1</v>
      </c>
      <c r="D220" s="1">
        <v>1</v>
      </c>
      <c r="E220" s="1">
        <v>1</v>
      </c>
      <c r="F220" s="1">
        <v>0</v>
      </c>
      <c r="G220" s="1">
        <v>1</v>
      </c>
      <c r="H220" s="1">
        <v>0</v>
      </c>
    </row>
    <row r="221" spans="1:8" x14ac:dyDescent="0.2">
      <c r="A221" s="1">
        <v>0</v>
      </c>
      <c r="B221" s="1">
        <v>37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</row>
    <row r="222" spans="1:8" x14ac:dyDescent="0.2">
      <c r="A222" s="1">
        <v>1</v>
      </c>
      <c r="B222" s="1">
        <v>38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</row>
    <row r="223" spans="1:8" x14ac:dyDescent="0.2">
      <c r="A223" s="1">
        <v>0</v>
      </c>
      <c r="B223" s="1">
        <v>38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0</v>
      </c>
    </row>
    <row r="224" spans="1:8" x14ac:dyDescent="0.2">
      <c r="A224" s="1">
        <v>1</v>
      </c>
      <c r="B224" s="1">
        <v>39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</row>
    <row r="225" spans="1:8" x14ac:dyDescent="0.2">
      <c r="A225" s="1">
        <v>1</v>
      </c>
      <c r="B225" s="1">
        <v>39</v>
      </c>
      <c r="C225" s="1">
        <v>0</v>
      </c>
      <c r="D225" s="1">
        <v>1</v>
      </c>
      <c r="E225" s="1">
        <v>1</v>
      </c>
      <c r="F225" s="1">
        <v>0</v>
      </c>
      <c r="G225" s="1">
        <v>1</v>
      </c>
      <c r="H225" s="1">
        <v>0</v>
      </c>
    </row>
    <row r="226" spans="1:8" x14ac:dyDescent="0.2">
      <c r="A226" s="1">
        <v>1</v>
      </c>
      <c r="B226" s="1">
        <v>39</v>
      </c>
      <c r="C226" s="1">
        <v>1</v>
      </c>
      <c r="D226" s="1">
        <v>1</v>
      </c>
      <c r="E226" s="1">
        <v>1</v>
      </c>
      <c r="F226" s="1">
        <v>0</v>
      </c>
      <c r="G226" s="1">
        <v>1</v>
      </c>
      <c r="H226" s="1">
        <v>0</v>
      </c>
    </row>
    <row r="227" spans="1:8" x14ac:dyDescent="0.2">
      <c r="A227" s="1">
        <v>1</v>
      </c>
      <c r="B227" s="1">
        <v>39</v>
      </c>
      <c r="C227" s="1">
        <v>1</v>
      </c>
      <c r="D227" s="1">
        <v>0</v>
      </c>
      <c r="E227" s="1">
        <v>1</v>
      </c>
      <c r="F227" s="1">
        <v>0</v>
      </c>
      <c r="G227" s="1">
        <v>1</v>
      </c>
      <c r="H227" s="1">
        <v>0</v>
      </c>
    </row>
    <row r="228" spans="1:8" x14ac:dyDescent="0.2">
      <c r="A228" s="1">
        <v>1</v>
      </c>
      <c r="B228" s="1">
        <v>40</v>
      </c>
      <c r="C228" s="1">
        <v>1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</row>
    <row r="229" spans="1:8" x14ac:dyDescent="0.2">
      <c r="A229" s="1">
        <v>1</v>
      </c>
      <c r="B229" s="1">
        <v>40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2">
      <c r="A230" s="1">
        <v>0</v>
      </c>
      <c r="B230" s="1">
        <v>40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</row>
    <row r="231" spans="1:8" x14ac:dyDescent="0.2">
      <c r="A231" s="1">
        <v>1</v>
      </c>
      <c r="B231" s="1">
        <v>40</v>
      </c>
      <c r="C231" s="1">
        <v>1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</row>
    <row r="232" spans="1:8" x14ac:dyDescent="0.2">
      <c r="A232" s="1">
        <v>1</v>
      </c>
      <c r="B232" s="1">
        <v>41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</row>
    <row r="233" spans="1:8" x14ac:dyDescent="0.2">
      <c r="A233" s="1">
        <v>0</v>
      </c>
      <c r="B233" s="1">
        <v>41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</row>
    <row r="234" spans="1:8" x14ac:dyDescent="0.2">
      <c r="A234" s="1">
        <v>1</v>
      </c>
      <c r="B234" s="1">
        <v>41</v>
      </c>
      <c r="C234" s="1">
        <v>1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</row>
    <row r="235" spans="1:8" x14ac:dyDescent="0.2">
      <c r="A235" s="1">
        <v>1</v>
      </c>
      <c r="B235" s="1">
        <v>41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</row>
    <row r="236" spans="1:8" x14ac:dyDescent="0.2">
      <c r="A236" s="1">
        <v>1</v>
      </c>
      <c r="B236" s="1">
        <v>41</v>
      </c>
      <c r="C236" s="1">
        <v>1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</row>
    <row r="237" spans="1:8" x14ac:dyDescent="0.2">
      <c r="A237" s="1">
        <v>1</v>
      </c>
      <c r="B237" s="1">
        <v>41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0</v>
      </c>
    </row>
    <row r="238" spans="1:8" x14ac:dyDescent="0.2">
      <c r="A238" s="1">
        <v>0</v>
      </c>
      <c r="B238" s="1">
        <v>41</v>
      </c>
      <c r="C238" s="1">
        <v>1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</row>
    <row r="239" spans="1:8" x14ac:dyDescent="0.2">
      <c r="A239" s="1">
        <v>1</v>
      </c>
      <c r="B239" s="1">
        <v>41</v>
      </c>
      <c r="C239" s="1">
        <v>0</v>
      </c>
      <c r="D239" s="1">
        <v>1</v>
      </c>
      <c r="E239" s="1">
        <v>1</v>
      </c>
      <c r="F239" s="1">
        <v>0</v>
      </c>
      <c r="G239" s="1">
        <v>1</v>
      </c>
      <c r="H239" s="1">
        <v>0</v>
      </c>
    </row>
    <row r="240" spans="1:8" x14ac:dyDescent="0.2">
      <c r="A240" s="1">
        <v>0</v>
      </c>
      <c r="B240" s="1">
        <v>41</v>
      </c>
      <c r="C240" s="1">
        <v>1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</row>
    <row r="241" spans="1:8" x14ac:dyDescent="0.2">
      <c r="A241" s="1">
        <v>1</v>
      </c>
      <c r="B241" s="1">
        <v>41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</row>
    <row r="242" spans="1:8" x14ac:dyDescent="0.2">
      <c r="A242" s="1">
        <v>1</v>
      </c>
      <c r="B242" s="1">
        <v>42</v>
      </c>
      <c r="C242" s="1">
        <v>0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</row>
    <row r="243" spans="1:8" x14ac:dyDescent="0.2">
      <c r="A243" s="1">
        <v>1</v>
      </c>
      <c r="B243" s="1">
        <v>42</v>
      </c>
      <c r="C243" s="1">
        <v>1</v>
      </c>
      <c r="D243" s="1">
        <v>1</v>
      </c>
      <c r="E243" s="1">
        <v>0</v>
      </c>
      <c r="F243" s="1">
        <v>0</v>
      </c>
      <c r="G243" s="1">
        <v>1</v>
      </c>
      <c r="H243" s="1">
        <v>0</v>
      </c>
    </row>
    <row r="244" spans="1:8" x14ac:dyDescent="0.2">
      <c r="A244" s="1">
        <v>1</v>
      </c>
      <c r="B244" s="1">
        <v>42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</row>
    <row r="245" spans="1:8" x14ac:dyDescent="0.2">
      <c r="A245" s="1">
        <v>1</v>
      </c>
      <c r="B245" s="1">
        <v>42</v>
      </c>
      <c r="C245" s="1">
        <v>1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</row>
    <row r="246" spans="1:8" x14ac:dyDescent="0.2">
      <c r="A246" s="1">
        <v>1</v>
      </c>
      <c r="B246" s="1">
        <v>42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</row>
    <row r="247" spans="1:8" x14ac:dyDescent="0.2">
      <c r="A247" s="1">
        <v>1</v>
      </c>
      <c r="B247" s="1">
        <v>42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</row>
    <row r="248" spans="1:8" x14ac:dyDescent="0.2">
      <c r="A248" s="1">
        <v>1</v>
      </c>
      <c r="B248" s="1">
        <v>43</v>
      </c>
      <c r="C248" s="1">
        <v>1</v>
      </c>
      <c r="D248" s="1">
        <v>1</v>
      </c>
      <c r="E248" s="1">
        <v>0</v>
      </c>
      <c r="F248" s="1">
        <v>0</v>
      </c>
      <c r="G248" s="1">
        <v>1</v>
      </c>
      <c r="H248" s="1">
        <v>0</v>
      </c>
    </row>
    <row r="249" spans="1:8" x14ac:dyDescent="0.2">
      <c r="A249" s="1">
        <v>1</v>
      </c>
      <c r="B249" s="1">
        <v>43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</row>
    <row r="250" spans="1:8" x14ac:dyDescent="0.2">
      <c r="A250" s="1">
        <v>1</v>
      </c>
      <c r="B250" s="1">
        <v>44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">
      <c r="A251" s="1">
        <v>0</v>
      </c>
      <c r="B251" s="1">
        <v>44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2">
      <c r="A252" s="1">
        <v>1</v>
      </c>
      <c r="B252" s="1">
        <v>44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0</v>
      </c>
    </row>
    <row r="253" spans="1:8" x14ac:dyDescent="0.2">
      <c r="A253" s="1">
        <v>1</v>
      </c>
      <c r="B253" s="1">
        <v>44</v>
      </c>
      <c r="C253" s="1">
        <v>1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</row>
    <row r="254" spans="1:8" x14ac:dyDescent="0.2">
      <c r="A254" s="1">
        <v>1</v>
      </c>
      <c r="B254" s="1">
        <v>44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</row>
    <row r="255" spans="1:8" x14ac:dyDescent="0.2">
      <c r="A255" s="1">
        <v>0</v>
      </c>
      <c r="B255" s="1">
        <v>44</v>
      </c>
      <c r="C255" s="1">
        <v>1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</row>
    <row r="256" spans="1:8" x14ac:dyDescent="0.2">
      <c r="A256" s="1">
        <v>0</v>
      </c>
      <c r="B256" s="1">
        <v>44</v>
      </c>
      <c r="C256" s="1">
        <v>1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</row>
    <row r="257" spans="1:8" x14ac:dyDescent="0.2">
      <c r="A257" s="1">
        <v>0</v>
      </c>
      <c r="B257" s="1">
        <v>44</v>
      </c>
      <c r="C257" s="1">
        <v>0</v>
      </c>
      <c r="D257" s="1">
        <v>1</v>
      </c>
      <c r="E257" s="1">
        <v>1</v>
      </c>
      <c r="F257" s="1">
        <v>0</v>
      </c>
      <c r="G257" s="1">
        <v>1</v>
      </c>
      <c r="H257" s="1">
        <v>0</v>
      </c>
    </row>
    <row r="258" spans="1:8" x14ac:dyDescent="0.2">
      <c r="A258" s="1">
        <v>1</v>
      </c>
      <c r="B258" s="1">
        <v>44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</row>
    <row r="259" spans="1:8" x14ac:dyDescent="0.2">
      <c r="A259" s="1">
        <v>0</v>
      </c>
      <c r="B259" s="1">
        <v>45</v>
      </c>
      <c r="C259" s="1">
        <v>0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</row>
    <row r="260" spans="1:8" x14ac:dyDescent="0.2">
      <c r="A260" s="1">
        <v>1</v>
      </c>
      <c r="B260" s="1">
        <v>45</v>
      </c>
      <c r="C260" s="1">
        <v>1</v>
      </c>
      <c r="D260" s="1">
        <v>0</v>
      </c>
      <c r="E260" s="1">
        <v>1</v>
      </c>
      <c r="F260" s="1">
        <v>0</v>
      </c>
      <c r="G260" s="1">
        <v>1</v>
      </c>
      <c r="H260" s="1">
        <v>0</v>
      </c>
    </row>
    <row r="261" spans="1:8" x14ac:dyDescent="0.2">
      <c r="A261" s="1">
        <v>0</v>
      </c>
      <c r="B261" s="1">
        <v>46</v>
      </c>
      <c r="C261" s="1">
        <v>1</v>
      </c>
      <c r="D261" s="1">
        <v>0</v>
      </c>
      <c r="E261" s="1">
        <v>1</v>
      </c>
      <c r="F261" s="1">
        <v>0</v>
      </c>
      <c r="G261" s="1">
        <v>1</v>
      </c>
      <c r="H261" s="1">
        <v>0</v>
      </c>
    </row>
    <row r="262" spans="1:8" x14ac:dyDescent="0.2">
      <c r="A262" s="1">
        <v>1</v>
      </c>
      <c r="B262" s="1">
        <v>46</v>
      </c>
      <c r="C262" s="1">
        <v>1</v>
      </c>
      <c r="D262" s="1">
        <v>1</v>
      </c>
      <c r="E262" s="1">
        <v>1</v>
      </c>
      <c r="F262" s="1">
        <v>0</v>
      </c>
      <c r="G262" s="1">
        <v>1</v>
      </c>
      <c r="H262" s="1">
        <v>0</v>
      </c>
    </row>
    <row r="263" spans="1:8" x14ac:dyDescent="0.2">
      <c r="A263" s="1">
        <v>1</v>
      </c>
      <c r="B263" s="1">
        <v>47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</row>
    <row r="264" spans="1:8" x14ac:dyDescent="0.2">
      <c r="A264" s="1">
        <v>1</v>
      </c>
      <c r="B264" s="1">
        <v>47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">
      <c r="A265" s="1">
        <v>1</v>
      </c>
      <c r="B265" s="1">
        <v>47</v>
      </c>
      <c r="C265" s="1">
        <v>1</v>
      </c>
      <c r="D265" s="1">
        <v>0</v>
      </c>
      <c r="E265" s="1">
        <v>1</v>
      </c>
      <c r="F265" s="1">
        <v>0</v>
      </c>
      <c r="G265" s="1">
        <v>1</v>
      </c>
      <c r="H265" s="1">
        <v>0</v>
      </c>
    </row>
    <row r="266" spans="1:8" x14ac:dyDescent="0.2">
      <c r="A266" s="1">
        <v>1</v>
      </c>
      <c r="B266" s="1">
        <v>47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</row>
    <row r="267" spans="1:8" x14ac:dyDescent="0.2">
      <c r="A267" s="1">
        <v>1</v>
      </c>
      <c r="B267" s="1">
        <v>47</v>
      </c>
      <c r="C267" s="1">
        <v>0</v>
      </c>
      <c r="D267" s="1">
        <v>0</v>
      </c>
      <c r="E267" s="1">
        <v>1</v>
      </c>
      <c r="F267" s="1">
        <v>1</v>
      </c>
      <c r="G267" s="1">
        <v>1</v>
      </c>
      <c r="H267" s="1">
        <v>1</v>
      </c>
    </row>
    <row r="268" spans="1:8" x14ac:dyDescent="0.2">
      <c r="A268" s="1">
        <v>0</v>
      </c>
      <c r="B268" s="1">
        <v>47</v>
      </c>
      <c r="C268" s="1">
        <v>1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</row>
    <row r="269" spans="1:8" x14ac:dyDescent="0.2">
      <c r="A269" s="1">
        <v>1</v>
      </c>
      <c r="B269" s="1">
        <v>48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</row>
    <row r="270" spans="1:8" x14ac:dyDescent="0.2">
      <c r="A270" s="1">
        <v>1</v>
      </c>
      <c r="B270" s="1">
        <v>48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</row>
    <row r="271" spans="1:8" x14ac:dyDescent="0.2">
      <c r="A271" s="1">
        <v>0</v>
      </c>
      <c r="B271" s="1">
        <v>48</v>
      </c>
      <c r="C271" s="1">
        <v>1</v>
      </c>
      <c r="D271" s="1">
        <v>1</v>
      </c>
      <c r="E271" s="1">
        <v>1</v>
      </c>
      <c r="F271" s="1">
        <v>0</v>
      </c>
      <c r="G271" s="1">
        <v>1</v>
      </c>
      <c r="H271" s="1">
        <v>0</v>
      </c>
    </row>
    <row r="272" spans="1:8" x14ac:dyDescent="0.2">
      <c r="A272" s="1">
        <v>1</v>
      </c>
      <c r="B272" s="1">
        <v>49</v>
      </c>
      <c r="C272" s="1">
        <v>0</v>
      </c>
      <c r="D272" s="1">
        <v>0</v>
      </c>
      <c r="E272" s="1">
        <v>1</v>
      </c>
      <c r="F272" s="1">
        <v>0</v>
      </c>
      <c r="G272" s="1">
        <v>1</v>
      </c>
      <c r="H272" s="1">
        <v>0</v>
      </c>
    </row>
    <row r="273" spans="1:8" x14ac:dyDescent="0.2">
      <c r="A273" s="1">
        <v>1</v>
      </c>
      <c r="B273" s="1">
        <v>49</v>
      </c>
      <c r="C273" s="1">
        <v>1</v>
      </c>
      <c r="D273" s="1">
        <v>0</v>
      </c>
      <c r="E273" s="1">
        <v>1</v>
      </c>
      <c r="F273" s="1">
        <v>0</v>
      </c>
      <c r="G273" s="1">
        <v>1</v>
      </c>
      <c r="H273" s="1">
        <v>0</v>
      </c>
    </row>
    <row r="274" spans="1:8" x14ac:dyDescent="0.2">
      <c r="A274" s="1">
        <v>1</v>
      </c>
      <c r="B274" s="1">
        <v>49</v>
      </c>
      <c r="C274" s="1">
        <v>0</v>
      </c>
      <c r="D274" s="1">
        <v>0</v>
      </c>
      <c r="E274" s="1">
        <v>0</v>
      </c>
      <c r="F274" s="1">
        <v>1</v>
      </c>
      <c r="G274" s="1">
        <v>1</v>
      </c>
      <c r="H274" s="1">
        <v>0</v>
      </c>
    </row>
    <row r="275" spans="1:8" x14ac:dyDescent="0.2">
      <c r="A275" s="1">
        <v>1</v>
      </c>
      <c r="B275" s="1">
        <v>50</v>
      </c>
      <c r="C275" s="1">
        <v>0</v>
      </c>
      <c r="D275" s="1">
        <v>0</v>
      </c>
      <c r="E275" s="1">
        <v>1</v>
      </c>
      <c r="F275" s="1">
        <v>1</v>
      </c>
      <c r="G275" s="1">
        <v>1</v>
      </c>
      <c r="H275" s="1">
        <v>0</v>
      </c>
    </row>
    <row r="276" spans="1:8" x14ac:dyDescent="0.2">
      <c r="A276" s="1">
        <v>1</v>
      </c>
      <c r="B276" s="1">
        <v>51</v>
      </c>
      <c r="C276" s="1">
        <v>1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</row>
    <row r="277" spans="1:8" x14ac:dyDescent="0.2">
      <c r="A277" s="1">
        <v>1</v>
      </c>
      <c r="B277" s="1">
        <v>51</v>
      </c>
      <c r="C277" s="1">
        <v>0</v>
      </c>
      <c r="D277" s="1">
        <v>0</v>
      </c>
      <c r="E277" s="1">
        <v>1</v>
      </c>
      <c r="F277" s="1">
        <v>1</v>
      </c>
      <c r="G277" s="1">
        <v>1</v>
      </c>
      <c r="H277" s="1">
        <v>1</v>
      </c>
    </row>
    <row r="278" spans="1:8" x14ac:dyDescent="0.2">
      <c r="A278" s="1">
        <v>1</v>
      </c>
      <c r="B278" s="1">
        <v>52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H278" s="1">
        <v>0</v>
      </c>
    </row>
    <row r="279" spans="1:8" x14ac:dyDescent="0.2">
      <c r="A279" s="1">
        <v>1</v>
      </c>
      <c r="B279" s="1">
        <v>52</v>
      </c>
      <c r="C279" s="1">
        <v>1</v>
      </c>
      <c r="D279" s="1">
        <v>1</v>
      </c>
      <c r="E279" s="1">
        <v>0</v>
      </c>
      <c r="F279" s="1">
        <v>0</v>
      </c>
      <c r="G279" s="1">
        <v>1</v>
      </c>
      <c r="H279" s="1">
        <v>1</v>
      </c>
    </row>
    <row r="280" spans="1:8" x14ac:dyDescent="0.2">
      <c r="A280" s="1">
        <v>1</v>
      </c>
      <c r="B280" s="1">
        <v>53</v>
      </c>
      <c r="C280" s="1">
        <v>1</v>
      </c>
      <c r="D280" s="1">
        <v>0</v>
      </c>
      <c r="E280" s="1">
        <v>1</v>
      </c>
      <c r="F280" s="1">
        <v>0</v>
      </c>
      <c r="G280" s="1">
        <v>1</v>
      </c>
      <c r="H280" s="1">
        <v>0</v>
      </c>
    </row>
    <row r="281" spans="1:8" x14ac:dyDescent="0.2">
      <c r="A281" s="1">
        <v>1</v>
      </c>
      <c r="B281" s="1">
        <v>53</v>
      </c>
      <c r="C281" s="1">
        <v>0</v>
      </c>
      <c r="D281" s="1">
        <v>0</v>
      </c>
      <c r="E281" s="1">
        <v>1</v>
      </c>
      <c r="F281" s="1">
        <v>1</v>
      </c>
      <c r="G281" s="1">
        <v>1</v>
      </c>
      <c r="H281" s="1">
        <v>0</v>
      </c>
    </row>
    <row r="282" spans="1:8" x14ac:dyDescent="0.2">
      <c r="A282" s="1">
        <v>0</v>
      </c>
      <c r="B282" s="1">
        <v>54</v>
      </c>
      <c r="C282" s="1">
        <v>0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</row>
    <row r="283" spans="1:8" x14ac:dyDescent="0.2">
      <c r="A283" s="1">
        <v>1</v>
      </c>
      <c r="B283" s="1">
        <v>54</v>
      </c>
      <c r="C283" s="1">
        <v>1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</row>
    <row r="284" spans="1:8" x14ac:dyDescent="0.2">
      <c r="A284" s="1">
        <v>1</v>
      </c>
      <c r="B284" s="1">
        <v>54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</row>
    <row r="285" spans="1:8" x14ac:dyDescent="0.2">
      <c r="A285" s="1">
        <v>1</v>
      </c>
      <c r="B285" s="1">
        <v>54</v>
      </c>
      <c r="C285" s="1">
        <v>1</v>
      </c>
      <c r="D285" s="1">
        <v>1</v>
      </c>
      <c r="E285" s="1">
        <v>0</v>
      </c>
      <c r="F285" s="1">
        <v>1</v>
      </c>
      <c r="G285" s="1">
        <v>1</v>
      </c>
      <c r="H285" s="1">
        <v>0</v>
      </c>
    </row>
    <row r="286" spans="1:8" x14ac:dyDescent="0.2">
      <c r="A286" s="1">
        <v>1</v>
      </c>
      <c r="B286" s="1">
        <v>54</v>
      </c>
      <c r="C286" s="1">
        <v>0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</row>
    <row r="287" spans="1:8" x14ac:dyDescent="0.2">
      <c r="A287" s="1">
        <v>1</v>
      </c>
      <c r="B287" s="1">
        <v>54</v>
      </c>
      <c r="C287" s="1">
        <v>0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</row>
    <row r="288" spans="1:8" x14ac:dyDescent="0.2">
      <c r="A288" s="1">
        <v>1</v>
      </c>
      <c r="B288" s="1">
        <v>54</v>
      </c>
      <c r="C288" s="1">
        <v>0</v>
      </c>
      <c r="D288" s="1">
        <v>0</v>
      </c>
      <c r="E288" s="1">
        <v>1</v>
      </c>
      <c r="F288" s="1">
        <v>0</v>
      </c>
      <c r="G288" s="1">
        <v>1</v>
      </c>
      <c r="H288" s="1">
        <v>0</v>
      </c>
    </row>
    <row r="289" spans="1:8" x14ac:dyDescent="0.2">
      <c r="A289" s="1">
        <v>1</v>
      </c>
      <c r="B289" s="1">
        <v>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">
      <c r="A290" s="1">
        <v>1</v>
      </c>
      <c r="B290" s="1">
        <v>55</v>
      </c>
      <c r="C290" s="1">
        <v>1</v>
      </c>
      <c r="D290" s="1">
        <v>1</v>
      </c>
      <c r="E290" s="1">
        <v>1</v>
      </c>
      <c r="F290" s="1">
        <v>0</v>
      </c>
      <c r="G290" s="1">
        <v>1</v>
      </c>
      <c r="H290" s="1">
        <v>0</v>
      </c>
    </row>
    <row r="291" spans="1:8" x14ac:dyDescent="0.2">
      <c r="A291" s="1">
        <v>0</v>
      </c>
      <c r="B291" s="1">
        <v>55</v>
      </c>
      <c r="C291" s="1">
        <v>1</v>
      </c>
      <c r="D291" s="1">
        <v>1</v>
      </c>
      <c r="E291" s="1">
        <v>1</v>
      </c>
      <c r="F291" s="1">
        <v>0</v>
      </c>
      <c r="G291" s="1">
        <v>1</v>
      </c>
      <c r="H291" s="1">
        <v>0</v>
      </c>
    </row>
    <row r="292" spans="1:8" x14ac:dyDescent="0.2">
      <c r="A292" s="1">
        <v>1</v>
      </c>
      <c r="B292" s="1">
        <v>55</v>
      </c>
      <c r="C292" s="1">
        <v>1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</row>
    <row r="293" spans="1:8" x14ac:dyDescent="0.2">
      <c r="A293" s="1">
        <v>1</v>
      </c>
      <c r="B293" s="1">
        <v>55</v>
      </c>
      <c r="C293" s="1">
        <v>0</v>
      </c>
      <c r="D293" s="1">
        <v>1</v>
      </c>
      <c r="E293" s="1">
        <v>1</v>
      </c>
      <c r="F293" s="1">
        <v>0</v>
      </c>
      <c r="G293" s="1">
        <v>1</v>
      </c>
      <c r="H293" s="1">
        <v>1</v>
      </c>
    </row>
    <row r="294" spans="1:8" x14ac:dyDescent="0.2">
      <c r="A294" s="1">
        <v>1</v>
      </c>
      <c r="B294" s="1">
        <v>55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</row>
    <row r="295" spans="1:8" x14ac:dyDescent="0.2">
      <c r="A295" s="1">
        <v>0</v>
      </c>
      <c r="B295" s="1">
        <v>56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</row>
    <row r="296" spans="1:8" x14ac:dyDescent="0.2">
      <c r="A296" s="1">
        <v>1</v>
      </c>
      <c r="B296" s="1">
        <v>56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</row>
    <row r="297" spans="1:8" x14ac:dyDescent="0.2">
      <c r="A297" s="1">
        <v>1</v>
      </c>
      <c r="B297" s="1">
        <v>56</v>
      </c>
      <c r="C297" s="1">
        <v>0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</row>
    <row r="298" spans="1:8" x14ac:dyDescent="0.2">
      <c r="A298" s="1">
        <v>1</v>
      </c>
      <c r="B298" s="1">
        <v>56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0</v>
      </c>
    </row>
    <row r="299" spans="1:8" x14ac:dyDescent="0.2">
      <c r="A299" s="1">
        <v>0</v>
      </c>
      <c r="B299" s="1">
        <v>56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">
      <c r="A300" s="1">
        <v>1</v>
      </c>
      <c r="B300" s="1">
        <v>56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">
      <c r="A301" s="1">
        <v>0</v>
      </c>
      <c r="B301" s="1">
        <v>57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</row>
    <row r="302" spans="1:8" x14ac:dyDescent="0.2">
      <c r="A302" s="1">
        <v>1</v>
      </c>
      <c r="B302" s="1">
        <v>57</v>
      </c>
      <c r="C302" s="1">
        <v>0</v>
      </c>
      <c r="D302" s="1">
        <v>0</v>
      </c>
      <c r="E302" s="1">
        <v>1</v>
      </c>
      <c r="F302" s="1">
        <v>1</v>
      </c>
      <c r="G302" s="1">
        <v>1</v>
      </c>
      <c r="H302" s="1">
        <v>0</v>
      </c>
    </row>
    <row r="303" spans="1:8" x14ac:dyDescent="0.2">
      <c r="A303" s="1">
        <v>1</v>
      </c>
      <c r="B303" s="1">
        <v>57</v>
      </c>
      <c r="C303" s="1">
        <v>1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</row>
    <row r="304" spans="1:8" x14ac:dyDescent="0.2">
      <c r="A304" s="1">
        <v>1</v>
      </c>
      <c r="B304" s="1">
        <v>57</v>
      </c>
      <c r="C304" s="1">
        <v>0</v>
      </c>
      <c r="D304" s="1">
        <v>1</v>
      </c>
      <c r="E304" s="1">
        <v>1</v>
      </c>
      <c r="F304" s="1">
        <v>0</v>
      </c>
      <c r="G304" s="1">
        <v>0</v>
      </c>
      <c r="H304" s="1">
        <v>0</v>
      </c>
    </row>
    <row r="305" spans="1:8" x14ac:dyDescent="0.2">
      <c r="A305" s="1">
        <v>1</v>
      </c>
      <c r="B305" s="1">
        <v>57</v>
      </c>
      <c r="C305" s="1">
        <v>1</v>
      </c>
      <c r="D305" s="1">
        <v>1</v>
      </c>
      <c r="E305" s="1">
        <v>1</v>
      </c>
      <c r="F305" s="1">
        <v>0</v>
      </c>
      <c r="G305" s="1">
        <v>1</v>
      </c>
      <c r="H305" s="1">
        <v>1</v>
      </c>
    </row>
    <row r="306" spans="1:8" x14ac:dyDescent="0.2">
      <c r="A306" s="1">
        <v>1</v>
      </c>
      <c r="B306" s="1">
        <v>58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</row>
    <row r="307" spans="1:8" x14ac:dyDescent="0.2">
      <c r="A307" s="1">
        <v>0</v>
      </c>
      <c r="B307" s="1">
        <v>58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</row>
    <row r="308" spans="1:8" x14ac:dyDescent="0.2">
      <c r="A308" s="1">
        <v>1</v>
      </c>
      <c r="B308" s="1">
        <v>58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</row>
    <row r="309" spans="1:8" x14ac:dyDescent="0.2">
      <c r="A309" s="1">
        <v>0</v>
      </c>
      <c r="B309" s="1">
        <v>58</v>
      </c>
      <c r="C309" s="1">
        <v>1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</row>
    <row r="310" spans="1:8" x14ac:dyDescent="0.2">
      <c r="A310" s="1">
        <v>1</v>
      </c>
      <c r="B310" s="1">
        <v>58</v>
      </c>
      <c r="C310" s="1">
        <v>1</v>
      </c>
      <c r="D310" s="1">
        <v>0</v>
      </c>
      <c r="E310" s="1">
        <v>1</v>
      </c>
      <c r="F310" s="1">
        <v>1</v>
      </c>
      <c r="G310" s="1">
        <v>1</v>
      </c>
      <c r="H310" s="1">
        <v>0</v>
      </c>
    </row>
    <row r="311" spans="1:8" x14ac:dyDescent="0.2">
      <c r="A311" s="1">
        <v>1</v>
      </c>
      <c r="B311" s="1">
        <v>59</v>
      </c>
      <c r="C311" s="1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</row>
    <row r="312" spans="1:8" x14ac:dyDescent="0.2">
      <c r="A312" s="1">
        <v>1</v>
      </c>
      <c r="B312" s="1">
        <v>59</v>
      </c>
      <c r="C312" s="1">
        <v>0</v>
      </c>
      <c r="D312" s="1">
        <v>1</v>
      </c>
      <c r="E312" s="1">
        <v>1</v>
      </c>
      <c r="F312" s="1">
        <v>0</v>
      </c>
      <c r="G312" s="1">
        <v>1</v>
      </c>
      <c r="H312" s="1">
        <v>0</v>
      </c>
    </row>
    <row r="313" spans="1:8" x14ac:dyDescent="0.2">
      <c r="A313" s="1">
        <v>1</v>
      </c>
      <c r="B313" s="1">
        <v>59</v>
      </c>
      <c r="C313" s="1">
        <v>1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</row>
    <row r="314" spans="1:8" x14ac:dyDescent="0.2">
      <c r="A314" s="1">
        <v>0</v>
      </c>
      <c r="B314" s="1">
        <v>59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</row>
    <row r="315" spans="1:8" x14ac:dyDescent="0.2">
      <c r="A315" s="1">
        <v>1</v>
      </c>
      <c r="B315" s="1">
        <v>59</v>
      </c>
      <c r="C315" s="1">
        <v>1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</row>
    <row r="316" spans="1:8" x14ac:dyDescent="0.2">
      <c r="A316" s="1">
        <v>1</v>
      </c>
      <c r="B316" s="1">
        <v>59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</row>
    <row r="317" spans="1:8" x14ac:dyDescent="0.2">
      <c r="A317" s="1">
        <v>1</v>
      </c>
      <c r="B317" s="1">
        <v>60</v>
      </c>
      <c r="C317" s="1">
        <v>1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</row>
    <row r="318" spans="1:8" x14ac:dyDescent="0.2">
      <c r="A318" s="1">
        <v>1</v>
      </c>
      <c r="B318" s="1">
        <v>62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</row>
    <row r="319" spans="1:8" x14ac:dyDescent="0.2">
      <c r="A319" s="1">
        <v>0</v>
      </c>
      <c r="B319" s="1">
        <v>63</v>
      </c>
      <c r="C319" s="1">
        <v>1</v>
      </c>
      <c r="D319" s="1">
        <v>0</v>
      </c>
      <c r="E319" s="1">
        <v>1</v>
      </c>
      <c r="F319" s="1">
        <v>0</v>
      </c>
      <c r="G319" s="1">
        <v>1</v>
      </c>
      <c r="H319" s="1">
        <v>0</v>
      </c>
    </row>
    <row r="320" spans="1:8" x14ac:dyDescent="0.2">
      <c r="A320" s="1">
        <v>0</v>
      </c>
      <c r="B320" s="1">
        <v>63</v>
      </c>
      <c r="C320" s="1">
        <v>0</v>
      </c>
      <c r="D320" s="1">
        <v>0</v>
      </c>
      <c r="E320" s="1">
        <v>1</v>
      </c>
      <c r="F320" s="1">
        <v>0</v>
      </c>
      <c r="G320" s="1">
        <v>1</v>
      </c>
      <c r="H320" s="1">
        <v>0</v>
      </c>
    </row>
    <row r="321" spans="1:8" x14ac:dyDescent="0.2">
      <c r="A321" s="1">
        <v>1</v>
      </c>
      <c r="B321" s="1">
        <v>63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1</v>
      </c>
    </row>
    <row r="322" spans="1:8" x14ac:dyDescent="0.2">
      <c r="A322" s="1">
        <v>1</v>
      </c>
      <c r="B322" s="1">
        <v>63</v>
      </c>
      <c r="C322" s="1">
        <v>0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</row>
    <row r="323" spans="1:8" x14ac:dyDescent="0.2">
      <c r="A323" s="1">
        <v>1</v>
      </c>
      <c r="B323" s="1">
        <v>64</v>
      </c>
      <c r="C323" s="1">
        <v>1</v>
      </c>
      <c r="D323" s="1">
        <v>0</v>
      </c>
      <c r="E323" s="1">
        <v>1</v>
      </c>
      <c r="F323" s="1">
        <v>0</v>
      </c>
      <c r="G323" s="1">
        <v>1</v>
      </c>
      <c r="H323" s="1">
        <v>0</v>
      </c>
    </row>
    <row r="324" spans="1:8" x14ac:dyDescent="0.2">
      <c r="A324" s="1">
        <v>1</v>
      </c>
      <c r="B324" s="1">
        <v>64</v>
      </c>
      <c r="C324" s="1">
        <v>1</v>
      </c>
      <c r="D324" s="1">
        <v>0</v>
      </c>
      <c r="E324" s="1">
        <v>1</v>
      </c>
      <c r="F324" s="1">
        <v>0</v>
      </c>
      <c r="G324" s="1">
        <v>1</v>
      </c>
      <c r="H324" s="1">
        <v>0</v>
      </c>
    </row>
    <row r="325" spans="1:8" x14ac:dyDescent="0.2">
      <c r="A325" s="1">
        <v>1</v>
      </c>
      <c r="B325" s="1">
        <v>66</v>
      </c>
      <c r="C325" s="1">
        <v>0</v>
      </c>
      <c r="D325" s="1">
        <v>0</v>
      </c>
      <c r="E325" s="1">
        <v>1</v>
      </c>
      <c r="F325" s="1">
        <v>0</v>
      </c>
      <c r="G325" s="1">
        <v>1</v>
      </c>
      <c r="H325" s="1">
        <v>1</v>
      </c>
    </row>
    <row r="326" spans="1:8" x14ac:dyDescent="0.2">
      <c r="A326" s="1">
        <v>1</v>
      </c>
      <c r="B326" s="1">
        <v>66</v>
      </c>
      <c r="C326" s="1">
        <v>0</v>
      </c>
      <c r="D326" s="1">
        <v>0</v>
      </c>
      <c r="E326" s="1">
        <v>1</v>
      </c>
      <c r="F326" s="1">
        <v>0</v>
      </c>
      <c r="G326" s="1">
        <v>1</v>
      </c>
      <c r="H326" s="1">
        <v>0</v>
      </c>
    </row>
    <row r="327" spans="1:8" x14ac:dyDescent="0.2">
      <c r="A327" s="1">
        <v>1</v>
      </c>
      <c r="B327" s="1">
        <v>66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</row>
    <row r="328" spans="1:8" x14ac:dyDescent="0.2">
      <c r="A328" s="1">
        <v>1</v>
      </c>
      <c r="B328" s="1">
        <v>67</v>
      </c>
      <c r="C328" s="1">
        <v>1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</row>
    <row r="329" spans="1:8" x14ac:dyDescent="0.2">
      <c r="A329" s="1">
        <v>1</v>
      </c>
      <c r="B329" s="1">
        <v>68</v>
      </c>
      <c r="C329" s="1">
        <v>0</v>
      </c>
      <c r="D329" s="1">
        <v>1</v>
      </c>
      <c r="E329" s="1">
        <v>0</v>
      </c>
      <c r="F329" s="1">
        <v>1</v>
      </c>
      <c r="G329" s="1">
        <v>1</v>
      </c>
      <c r="H329" s="1">
        <v>0</v>
      </c>
    </row>
    <row r="330" spans="1:8" x14ac:dyDescent="0.2">
      <c r="A330" s="1">
        <v>1</v>
      </c>
      <c r="B330" s="1">
        <v>68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</row>
    <row r="331" spans="1:8" x14ac:dyDescent="0.2">
      <c r="A331" s="1">
        <v>1</v>
      </c>
      <c r="B331" s="1">
        <v>68</v>
      </c>
      <c r="C331" s="1">
        <v>1</v>
      </c>
      <c r="D331" s="1">
        <v>0</v>
      </c>
      <c r="E331" s="1">
        <v>1</v>
      </c>
      <c r="F331" s="1">
        <v>1</v>
      </c>
      <c r="G331" s="1">
        <v>1</v>
      </c>
      <c r="H331" s="1">
        <v>0</v>
      </c>
    </row>
    <row r="332" spans="1:8" x14ac:dyDescent="0.2">
      <c r="A332" s="1">
        <v>1</v>
      </c>
      <c r="B332" s="1">
        <v>68</v>
      </c>
      <c r="C332" s="1">
        <v>1</v>
      </c>
      <c r="D332" s="1">
        <v>0</v>
      </c>
      <c r="E332" s="1">
        <v>1</v>
      </c>
      <c r="F332" s="1">
        <v>0</v>
      </c>
      <c r="G332" s="1">
        <v>1</v>
      </c>
      <c r="H332" s="1">
        <v>1</v>
      </c>
    </row>
    <row r="333" spans="1:8" x14ac:dyDescent="0.2">
      <c r="A333" s="1">
        <v>1</v>
      </c>
      <c r="B333" s="1">
        <v>68</v>
      </c>
      <c r="C333" s="1">
        <v>1</v>
      </c>
      <c r="D333" s="1">
        <v>0</v>
      </c>
      <c r="E333" s="1">
        <v>1</v>
      </c>
      <c r="F333" s="1">
        <v>0</v>
      </c>
      <c r="G333" s="1">
        <v>1</v>
      </c>
      <c r="H333" s="1">
        <v>0</v>
      </c>
    </row>
    <row r="334" spans="1:8" x14ac:dyDescent="0.2">
      <c r="A334" s="1">
        <v>1</v>
      </c>
      <c r="B334" s="1">
        <v>68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">
      <c r="A335" s="1">
        <v>1</v>
      </c>
      <c r="B335" s="1">
        <v>69</v>
      </c>
      <c r="C335" s="1">
        <v>1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</row>
    <row r="336" spans="1:8" x14ac:dyDescent="0.2">
      <c r="A336" s="1">
        <v>1</v>
      </c>
      <c r="B336" s="1">
        <v>69</v>
      </c>
      <c r="C336" s="1">
        <v>0</v>
      </c>
      <c r="D336" s="1">
        <v>0</v>
      </c>
      <c r="E336" s="1">
        <v>1</v>
      </c>
      <c r="F336" s="1">
        <v>1</v>
      </c>
      <c r="G336" s="1">
        <v>1</v>
      </c>
      <c r="H336" s="1">
        <v>0</v>
      </c>
    </row>
    <row r="337" spans="1:8" x14ac:dyDescent="0.2">
      <c r="A337" s="1">
        <v>1</v>
      </c>
      <c r="B337" s="1">
        <v>69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</row>
    <row r="338" spans="1:8" x14ac:dyDescent="0.2">
      <c r="A338" s="1">
        <v>0</v>
      </c>
      <c r="B338" s="1">
        <v>70</v>
      </c>
      <c r="C338" s="1">
        <v>1</v>
      </c>
      <c r="D338" s="1">
        <v>0</v>
      </c>
      <c r="E338" s="1">
        <v>1</v>
      </c>
      <c r="F338" s="1">
        <v>0</v>
      </c>
      <c r="G338" s="1">
        <v>1</v>
      </c>
      <c r="H338" s="1">
        <v>0</v>
      </c>
    </row>
    <row r="339" spans="1:8" x14ac:dyDescent="0.2">
      <c r="A339" s="1">
        <v>1</v>
      </c>
      <c r="B339" s="1">
        <v>70</v>
      </c>
      <c r="C339" s="1">
        <v>0</v>
      </c>
      <c r="D339" s="1">
        <v>1</v>
      </c>
      <c r="E339" s="1">
        <v>1</v>
      </c>
      <c r="F339" s="1">
        <v>0</v>
      </c>
      <c r="G339" s="1">
        <v>1</v>
      </c>
      <c r="H339" s="1">
        <v>0</v>
      </c>
    </row>
    <row r="340" spans="1:8" x14ac:dyDescent="0.2">
      <c r="A340" s="1">
        <v>0</v>
      </c>
      <c r="B340" s="1">
        <v>71</v>
      </c>
      <c r="C340" s="1">
        <v>0</v>
      </c>
      <c r="D340" s="1">
        <v>0</v>
      </c>
      <c r="E340" s="1">
        <v>1</v>
      </c>
      <c r="F340" s="1">
        <v>0</v>
      </c>
      <c r="G340" s="1">
        <v>1</v>
      </c>
      <c r="H340" s="1">
        <v>0</v>
      </c>
    </row>
    <row r="341" spans="1:8" x14ac:dyDescent="0.2">
      <c r="A341" s="1">
        <v>0</v>
      </c>
      <c r="B341" s="1">
        <v>71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">
      <c r="A342" s="1">
        <v>1</v>
      </c>
      <c r="B342" s="1">
        <v>71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">
      <c r="A343" s="1">
        <v>0</v>
      </c>
      <c r="B343" s="1">
        <v>73</v>
      </c>
      <c r="C343" s="1">
        <v>1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</row>
    <row r="344" spans="1:8" x14ac:dyDescent="0.2">
      <c r="A344" s="1">
        <v>1</v>
      </c>
      <c r="B344" s="1">
        <v>73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2">
      <c r="A345" s="1">
        <v>0</v>
      </c>
      <c r="B345" s="1">
        <v>74</v>
      </c>
      <c r="C345" s="1">
        <v>1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">
      <c r="A346" s="1">
        <v>1</v>
      </c>
      <c r="B346" s="1">
        <v>75</v>
      </c>
      <c r="C346" s="1">
        <v>0</v>
      </c>
      <c r="D346" s="1">
        <v>1</v>
      </c>
      <c r="E346" s="1">
        <v>1</v>
      </c>
      <c r="F346" s="1">
        <v>0</v>
      </c>
      <c r="G346" s="1">
        <v>1</v>
      </c>
      <c r="H346" s="1">
        <v>0</v>
      </c>
    </row>
    <row r="347" spans="1:8" x14ac:dyDescent="0.2">
      <c r="A347" s="1">
        <v>0</v>
      </c>
      <c r="B347" s="1">
        <v>77</v>
      </c>
      <c r="C347" s="1">
        <v>0</v>
      </c>
      <c r="D347" s="1">
        <v>0</v>
      </c>
      <c r="E347" s="1">
        <v>1</v>
      </c>
      <c r="F347" s="1">
        <v>1</v>
      </c>
      <c r="G347" s="1">
        <v>0</v>
      </c>
      <c r="H347" s="1">
        <v>1</v>
      </c>
    </row>
    <row r="348" spans="1:8" x14ac:dyDescent="0.2">
      <c r="A348" s="1">
        <v>0</v>
      </c>
      <c r="B348" s="1">
        <v>80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</row>
    <row r="349" spans="1:8" x14ac:dyDescent="0.2">
      <c r="A349" s="1">
        <v>1</v>
      </c>
      <c r="B349" s="1">
        <v>80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</row>
    <row r="350" spans="1:8" x14ac:dyDescent="0.2">
      <c r="A350" s="1">
        <v>1</v>
      </c>
      <c r="B350" s="1">
        <v>80</v>
      </c>
      <c r="C350" s="1">
        <v>1</v>
      </c>
      <c r="D350" s="1">
        <v>1</v>
      </c>
      <c r="E350" s="1">
        <v>0</v>
      </c>
      <c r="F350" s="1">
        <v>1</v>
      </c>
      <c r="G350" s="1">
        <v>0</v>
      </c>
      <c r="H350" s="1">
        <v>1</v>
      </c>
    </row>
    <row r="351" spans="1:8" x14ac:dyDescent="0.2">
      <c r="A351" s="1">
        <v>0</v>
      </c>
      <c r="B351" s="1">
        <v>80</v>
      </c>
      <c r="C351" s="1">
        <v>0</v>
      </c>
      <c r="D351" s="1">
        <v>0</v>
      </c>
      <c r="E351" s="1">
        <v>0</v>
      </c>
      <c r="F351" s="1">
        <v>1</v>
      </c>
      <c r="G351" s="1">
        <v>1</v>
      </c>
      <c r="H351" s="1">
        <v>0</v>
      </c>
    </row>
  </sheetData>
  <sortState xmlns:xlrd2="http://schemas.microsoft.com/office/spreadsheetml/2017/richdata2" ref="A2:H351">
    <sortCondition ref="B2:B351"/>
  </sortState>
  <mergeCells count="10">
    <mergeCell ref="AS40:AU41"/>
    <mergeCell ref="AS42:AU50"/>
    <mergeCell ref="AS28:AX28"/>
    <mergeCell ref="AJ22:AR23"/>
    <mergeCell ref="J17:R18"/>
    <mergeCell ref="AJ40:AR41"/>
    <mergeCell ref="J1:R2"/>
    <mergeCell ref="S7:X7"/>
    <mergeCell ref="S17:U18"/>
    <mergeCell ref="S19:U27"/>
  </mergeCells>
  <conditionalFormatting sqref="L31:L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{6CEAE039-7B0D-6B46-85AB-86A8EF4766E0}</x14:id>
        </ext>
      </extLst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EAE039-7B0D-6B46-85AB-86A8EF4766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L31:L33</xm:sqref>
        </x14:conditionalFormatting>
      </x14:conditionalFormattings>
    </ext>
  </extLs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751"/>
  <sheetViews>
    <sheetView topLeftCell="Z16" zoomScale="75" workbookViewId="0">
      <selection activeCell="AZ44" sqref="AZ44"/>
    </sheetView>
  </sheetViews>
  <sheetFormatPr baseColWidth="10" defaultRowHeight="16" x14ac:dyDescent="0.2"/>
  <cols>
    <col min="10" max="10" width="22.83203125" bestFit="1" customWidth="1"/>
  </cols>
  <sheetData>
    <row r="1" spans="1:42" ht="26" x14ac:dyDescent="0.2">
      <c r="A1" s="25" t="s">
        <v>0</v>
      </c>
      <c r="B1" s="25" t="s">
        <v>1</v>
      </c>
      <c r="C1" s="25" t="s">
        <v>11</v>
      </c>
      <c r="D1" s="25" t="s">
        <v>6</v>
      </c>
      <c r="E1" s="25" t="s">
        <v>8</v>
      </c>
      <c r="F1" s="25" t="s">
        <v>12</v>
      </c>
      <c r="G1" s="25" t="s">
        <v>10</v>
      </c>
      <c r="H1" s="25" t="s">
        <v>13</v>
      </c>
      <c r="J1" s="84" t="s">
        <v>71</v>
      </c>
      <c r="K1" s="54"/>
      <c r="L1" s="54"/>
      <c r="M1" s="54"/>
      <c r="N1" s="54"/>
      <c r="O1" s="54"/>
      <c r="P1" s="54"/>
      <c r="Q1" s="54"/>
      <c r="R1" s="55"/>
      <c r="S1" s="93"/>
      <c r="T1" s="93"/>
      <c r="U1" s="93"/>
      <c r="V1" s="93"/>
      <c r="W1" s="93"/>
      <c r="X1" s="93"/>
      <c r="Y1" s="93"/>
      <c r="AA1" s="25" t="s">
        <v>0</v>
      </c>
      <c r="AB1" s="25" t="s">
        <v>1</v>
      </c>
      <c r="AC1" s="25" t="s">
        <v>11</v>
      </c>
      <c r="AD1" s="25" t="s">
        <v>6</v>
      </c>
      <c r="AE1" s="25" t="s">
        <v>8</v>
      </c>
      <c r="AF1" s="25" t="s">
        <v>12</v>
      </c>
      <c r="AG1" s="25" t="s">
        <v>10</v>
      </c>
      <c r="AH1" s="25" t="s">
        <v>13</v>
      </c>
    </row>
    <row r="2" spans="1:42" ht="27" thickBot="1" x14ac:dyDescent="0.25">
      <c r="A2" s="1">
        <v>1</v>
      </c>
      <c r="B2" s="1">
        <v>15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J2" s="56"/>
      <c r="K2" s="57"/>
      <c r="L2" s="57"/>
      <c r="M2" s="57"/>
      <c r="N2" s="57"/>
      <c r="O2" s="57"/>
      <c r="P2" s="57"/>
      <c r="Q2" s="57"/>
      <c r="R2" s="58"/>
      <c r="S2" s="93"/>
      <c r="T2" s="93"/>
      <c r="U2" s="93"/>
      <c r="V2" s="93"/>
      <c r="W2" s="93"/>
      <c r="X2" s="93"/>
      <c r="Y2" s="93"/>
      <c r="AA2" s="1">
        <v>1</v>
      </c>
      <c r="AB2" s="1">
        <v>35</v>
      </c>
      <c r="AC2" s="1">
        <v>0</v>
      </c>
      <c r="AD2" s="1">
        <v>1</v>
      </c>
      <c r="AE2" s="1">
        <v>0</v>
      </c>
      <c r="AF2" s="1">
        <v>1</v>
      </c>
      <c r="AG2" s="1">
        <v>1</v>
      </c>
      <c r="AH2" s="1">
        <v>1</v>
      </c>
      <c r="AK2" s="25" t="s">
        <v>11</v>
      </c>
      <c r="AL2" s="25" t="s">
        <v>6</v>
      </c>
      <c r="AM2" s="25" t="s">
        <v>8</v>
      </c>
      <c r="AN2" s="25" t="s">
        <v>12</v>
      </c>
      <c r="AO2" s="25" t="s">
        <v>10</v>
      </c>
      <c r="AP2" s="25" t="s">
        <v>13</v>
      </c>
    </row>
    <row r="3" spans="1:42" x14ac:dyDescent="0.2">
      <c r="A3" s="1">
        <v>1</v>
      </c>
      <c r="B3" s="1">
        <v>15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K3" s="1" t="s">
        <v>0</v>
      </c>
      <c r="L3" s="1" t="s">
        <v>1</v>
      </c>
      <c r="M3" s="1" t="s">
        <v>11</v>
      </c>
      <c r="N3" s="1" t="s">
        <v>6</v>
      </c>
      <c r="O3" s="1" t="s">
        <v>8</v>
      </c>
      <c r="P3" s="1" t="s">
        <v>12</v>
      </c>
      <c r="Q3" s="1" t="s">
        <v>10</v>
      </c>
      <c r="R3" s="1" t="s">
        <v>13</v>
      </c>
      <c r="S3" s="91"/>
      <c r="T3" s="91"/>
      <c r="U3" s="91"/>
      <c r="V3" s="91"/>
      <c r="W3" s="91"/>
      <c r="X3" s="91"/>
      <c r="Y3" s="91"/>
      <c r="AA3" s="1">
        <v>0</v>
      </c>
      <c r="AB3" s="1">
        <v>35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K3">
        <f>SUM(AC2:AC166)</f>
        <v>108</v>
      </c>
      <c r="AL3">
        <f t="shared" ref="AL3:AP3" si="0">SUM(AD2:AD166)</f>
        <v>92</v>
      </c>
      <c r="AM3">
        <f t="shared" si="0"/>
        <v>43</v>
      </c>
      <c r="AN3">
        <f t="shared" si="0"/>
        <v>94</v>
      </c>
      <c r="AO3">
        <f t="shared" si="0"/>
        <v>27</v>
      </c>
      <c r="AP3">
        <f t="shared" si="0"/>
        <v>122</v>
      </c>
    </row>
    <row r="4" spans="1:42" x14ac:dyDescent="0.2">
      <c r="A4" s="1">
        <v>1</v>
      </c>
      <c r="B4" s="1">
        <v>15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J4" s="1" t="s">
        <v>14</v>
      </c>
      <c r="K4" s="1">
        <v>0.88</v>
      </c>
      <c r="L4" s="1">
        <v>41.936</v>
      </c>
      <c r="M4" s="1">
        <v>0.65066666666666662</v>
      </c>
      <c r="N4" s="1">
        <v>0.55066666666666664</v>
      </c>
      <c r="O4" s="1">
        <v>0.26933333333333331</v>
      </c>
      <c r="P4" s="1">
        <v>0.61066666666666669</v>
      </c>
      <c r="Q4" s="1">
        <v>0.17066666666666666</v>
      </c>
      <c r="R4" s="1">
        <v>0.73066666666666669</v>
      </c>
      <c r="S4" s="91"/>
      <c r="T4" s="91"/>
      <c r="U4" s="91"/>
      <c r="V4" s="91"/>
      <c r="W4" s="91"/>
      <c r="X4" s="91"/>
      <c r="Y4" s="91"/>
      <c r="AA4" s="1">
        <v>1</v>
      </c>
      <c r="AB4" s="1">
        <v>35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</row>
    <row r="5" spans="1:42" x14ac:dyDescent="0.2">
      <c r="A5" s="1">
        <v>1</v>
      </c>
      <c r="B5" s="1">
        <v>15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J5" s="1" t="s">
        <v>15</v>
      </c>
      <c r="K5" s="1">
        <v>1.1873836110484186E-2</v>
      </c>
      <c r="L5" s="1">
        <v>0.7075999513452127</v>
      </c>
      <c r="M5" s="1">
        <v>1.7420410491039217E-2</v>
      </c>
      <c r="N5" s="1">
        <v>1.8175560142689392E-2</v>
      </c>
      <c r="O5" s="1">
        <v>1.6209282514597488E-2</v>
      </c>
      <c r="P5" s="1">
        <v>1.7816483602808495E-2</v>
      </c>
      <c r="Q5" s="1">
        <v>1.3746685754502845E-2</v>
      </c>
      <c r="R5" s="1">
        <v>1.6209282514597488E-2</v>
      </c>
      <c r="S5" s="91"/>
      <c r="T5" s="91"/>
      <c r="U5" s="91"/>
      <c r="V5" s="91"/>
      <c r="W5" s="91"/>
      <c r="X5" s="91"/>
      <c r="Y5" s="91"/>
      <c r="AA5" s="1">
        <v>1</v>
      </c>
      <c r="AB5" s="1">
        <v>35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</row>
    <row r="6" spans="1:42" x14ac:dyDescent="0.2">
      <c r="A6" s="1">
        <v>1</v>
      </c>
      <c r="B6" s="1">
        <v>15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J6" s="1" t="s">
        <v>16</v>
      </c>
      <c r="K6" s="1">
        <v>1</v>
      </c>
      <c r="L6" s="1">
        <v>34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91"/>
      <c r="T6" s="91"/>
      <c r="U6" s="91"/>
      <c r="V6" s="91"/>
      <c r="W6" s="91"/>
      <c r="X6" s="91"/>
      <c r="Y6" s="91"/>
      <c r="AA6" s="1">
        <v>1</v>
      </c>
      <c r="AB6" s="1">
        <v>35</v>
      </c>
      <c r="AC6" s="1">
        <v>1</v>
      </c>
      <c r="AD6" s="1">
        <v>1</v>
      </c>
      <c r="AE6" s="1">
        <v>0</v>
      </c>
      <c r="AF6" s="1">
        <v>1</v>
      </c>
      <c r="AG6" s="1">
        <v>0</v>
      </c>
      <c r="AH6" s="1">
        <v>1</v>
      </c>
    </row>
    <row r="7" spans="1:42" x14ac:dyDescent="0.2">
      <c r="A7" s="1">
        <v>1</v>
      </c>
      <c r="B7" s="1">
        <v>15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J7" s="1" t="s">
        <v>17</v>
      </c>
      <c r="K7" s="1">
        <v>1</v>
      </c>
      <c r="L7" s="1">
        <v>28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08" t="s">
        <v>108</v>
      </c>
      <c r="T7" s="109"/>
      <c r="U7" s="109"/>
      <c r="V7" s="109"/>
      <c r="W7" s="109"/>
      <c r="X7" s="110"/>
      <c r="Y7" s="91"/>
      <c r="AA7" s="1">
        <v>1</v>
      </c>
      <c r="AB7" s="1">
        <v>35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1</v>
      </c>
    </row>
    <row r="8" spans="1:42" x14ac:dyDescent="0.2">
      <c r="A8" s="1">
        <v>1</v>
      </c>
      <c r="B8" s="1">
        <v>15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J8" s="1" t="s">
        <v>18</v>
      </c>
      <c r="K8" s="1">
        <v>0.32517839409157967</v>
      </c>
      <c r="L8" s="1">
        <v>19.378422752066552</v>
      </c>
      <c r="M8" s="1">
        <v>0.47707758934709132</v>
      </c>
      <c r="N8" s="1">
        <v>0.49775821427213979</v>
      </c>
      <c r="O8" s="1">
        <v>0.44390948371095534</v>
      </c>
      <c r="P8" s="1">
        <v>0.48792449823395628</v>
      </c>
      <c r="Q8" s="1">
        <v>0.37646849393380666</v>
      </c>
      <c r="R8" s="1">
        <v>0.44390948371095534</v>
      </c>
      <c r="S8" s="1">
        <f>M8/M4</f>
        <v>0.73321350821786579</v>
      </c>
      <c r="T8" s="1">
        <f>N8/N4</f>
        <v>0.90391927531260252</v>
      </c>
      <c r="U8" s="1">
        <f>O8/O4</f>
        <v>1.6481787761545372</v>
      </c>
      <c r="V8" s="1">
        <f>P8/P4</f>
        <v>0.79900299929141305</v>
      </c>
      <c r="W8" s="1">
        <f>Q8/Q4</f>
        <v>2.2058700816433983</v>
      </c>
      <c r="X8" s="1">
        <f>R8/R4</f>
        <v>0.60754035179419064</v>
      </c>
      <c r="Y8" s="91"/>
      <c r="AA8" s="1">
        <v>1</v>
      </c>
      <c r="AB8" s="1">
        <v>35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1</v>
      </c>
    </row>
    <row r="9" spans="1:42" x14ac:dyDescent="0.2">
      <c r="A9" s="1">
        <v>0</v>
      </c>
      <c r="B9" s="1">
        <v>15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J9" s="1" t="s">
        <v>19</v>
      </c>
      <c r="K9" s="1">
        <v>0.1057409879839787</v>
      </c>
      <c r="L9" s="1">
        <v>375.52326835781054</v>
      </c>
      <c r="M9" s="1">
        <v>0.22760302625723189</v>
      </c>
      <c r="N9" s="1">
        <v>0.24776323987538942</v>
      </c>
      <c r="O9" s="1">
        <v>0.19705562972852694</v>
      </c>
      <c r="P9" s="1">
        <v>0.23807031597685802</v>
      </c>
      <c r="Q9" s="1">
        <v>0.1417285269247886</v>
      </c>
      <c r="R9" s="1">
        <v>0.19705562972852694</v>
      </c>
      <c r="S9" s="91"/>
      <c r="T9" s="91"/>
      <c r="U9" s="91"/>
      <c r="V9" s="91"/>
      <c r="W9" s="91"/>
      <c r="X9" s="91"/>
      <c r="Y9" s="91"/>
      <c r="AA9" s="1">
        <v>0</v>
      </c>
      <c r="AB9" s="1">
        <v>35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1</v>
      </c>
    </row>
    <row r="10" spans="1:42" x14ac:dyDescent="0.2">
      <c r="A10" s="1">
        <v>0</v>
      </c>
      <c r="B10" s="1">
        <v>15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J10" s="1" t="s">
        <v>20</v>
      </c>
      <c r="K10" s="1">
        <v>3.5009826753673949</v>
      </c>
      <c r="L10" s="1">
        <v>-1.143031058346657</v>
      </c>
      <c r="M10" s="1">
        <v>-1.6031980417156086</v>
      </c>
      <c r="N10" s="1">
        <v>-1.9635768349282643</v>
      </c>
      <c r="O10" s="1">
        <v>-0.91662566838397774</v>
      </c>
      <c r="P10" s="1">
        <v>-1.7979267419750111</v>
      </c>
      <c r="Q10" s="1">
        <v>1.0803409705611871</v>
      </c>
      <c r="R10" s="1">
        <v>-0.91662566838399773</v>
      </c>
      <c r="S10" s="91"/>
      <c r="T10" s="91"/>
      <c r="U10" s="91"/>
      <c r="V10" s="91"/>
      <c r="W10" s="91"/>
      <c r="X10" s="91"/>
      <c r="Y10" s="91"/>
      <c r="AA10" s="1">
        <v>1</v>
      </c>
      <c r="AB10" s="1">
        <v>35</v>
      </c>
      <c r="AC10" s="1">
        <v>1</v>
      </c>
      <c r="AD10" s="1">
        <v>0</v>
      </c>
      <c r="AE10" s="1">
        <v>1</v>
      </c>
      <c r="AF10" s="1">
        <v>1</v>
      </c>
      <c r="AG10" s="1">
        <v>0</v>
      </c>
      <c r="AH10" s="1">
        <v>1</v>
      </c>
    </row>
    <row r="11" spans="1:42" x14ac:dyDescent="0.2">
      <c r="A11" s="1">
        <v>1</v>
      </c>
      <c r="B11" s="1">
        <v>15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J11" s="1" t="s">
        <v>21</v>
      </c>
      <c r="K11" s="1">
        <v>-2.343427790429661</v>
      </c>
      <c r="L11" s="1">
        <v>0.51675689797897839</v>
      </c>
      <c r="M11" s="1">
        <v>-0.63331215756048331</v>
      </c>
      <c r="N11" s="1">
        <v>-0.20412375961175688</v>
      </c>
      <c r="O11" s="1">
        <v>1.0420296522004113</v>
      </c>
      <c r="P11" s="1">
        <v>-0.45483498880072254</v>
      </c>
      <c r="Q11" s="1">
        <v>1.7542711226261642</v>
      </c>
      <c r="R11" s="1">
        <v>-1.0420296522004042</v>
      </c>
      <c r="S11" s="91"/>
      <c r="T11" s="91"/>
      <c r="U11" s="91"/>
      <c r="V11" s="91"/>
      <c r="W11" s="91"/>
      <c r="X11" s="91"/>
      <c r="Y11" s="91"/>
      <c r="AA11" s="1">
        <v>1</v>
      </c>
      <c r="AB11" s="1">
        <v>35</v>
      </c>
      <c r="AC11" s="1">
        <v>1</v>
      </c>
      <c r="AD11" s="1">
        <v>1</v>
      </c>
      <c r="AE11" s="1">
        <v>0</v>
      </c>
      <c r="AF11" s="1">
        <v>1</v>
      </c>
      <c r="AG11" s="1">
        <v>0</v>
      </c>
      <c r="AH11" s="1">
        <v>1</v>
      </c>
    </row>
    <row r="12" spans="1:42" x14ac:dyDescent="0.2">
      <c r="A12" s="1">
        <v>1</v>
      </c>
      <c r="B12" s="1">
        <v>16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J12" s="1" t="s">
        <v>22</v>
      </c>
      <c r="K12" s="1">
        <v>1</v>
      </c>
      <c r="L12" s="1">
        <v>65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91"/>
      <c r="T12" s="91"/>
      <c r="U12" s="91"/>
      <c r="V12" s="91"/>
      <c r="W12" s="91"/>
      <c r="X12" s="91"/>
      <c r="Y12" s="91"/>
      <c r="AA12" s="1">
        <v>1</v>
      </c>
      <c r="AB12" s="1">
        <v>35</v>
      </c>
      <c r="AC12" s="1">
        <v>1</v>
      </c>
      <c r="AD12" s="1">
        <v>0</v>
      </c>
      <c r="AE12" s="1">
        <v>1</v>
      </c>
      <c r="AF12" s="1">
        <v>0</v>
      </c>
      <c r="AG12" s="1">
        <v>1</v>
      </c>
      <c r="AH12" s="1">
        <v>1</v>
      </c>
    </row>
    <row r="13" spans="1:42" x14ac:dyDescent="0.2">
      <c r="A13" s="1">
        <v>1</v>
      </c>
      <c r="B13" s="1">
        <v>16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J13" s="1" t="s">
        <v>23</v>
      </c>
      <c r="K13" s="1">
        <v>0</v>
      </c>
      <c r="L13" s="1">
        <v>15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91"/>
      <c r="T13" s="91"/>
      <c r="U13" s="91"/>
      <c r="V13" s="91"/>
      <c r="W13" s="91"/>
      <c r="X13" s="91"/>
      <c r="Y13" s="91"/>
      <c r="AA13" s="1">
        <v>1</v>
      </c>
      <c r="AB13" s="1">
        <v>35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</row>
    <row r="14" spans="1:42" x14ac:dyDescent="0.2">
      <c r="A14" s="1">
        <v>1</v>
      </c>
      <c r="B14" s="1">
        <v>16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J14" s="1" t="s">
        <v>24</v>
      </c>
      <c r="K14" s="1">
        <v>1</v>
      </c>
      <c r="L14" s="1">
        <v>80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91"/>
      <c r="T14" s="91"/>
      <c r="U14" s="91"/>
      <c r="V14" s="91"/>
      <c r="W14" s="91"/>
      <c r="X14" s="91"/>
      <c r="Y14" s="91"/>
      <c r="AA14" s="1">
        <v>1</v>
      </c>
      <c r="AB14" s="1">
        <v>35</v>
      </c>
      <c r="AC14" s="1">
        <v>1</v>
      </c>
      <c r="AD14" s="1">
        <v>1</v>
      </c>
      <c r="AE14" s="1">
        <v>0</v>
      </c>
      <c r="AF14" s="1">
        <v>1</v>
      </c>
      <c r="AG14" s="1">
        <v>1</v>
      </c>
      <c r="AH14" s="1">
        <v>1</v>
      </c>
    </row>
    <row r="15" spans="1:42" x14ac:dyDescent="0.2">
      <c r="A15" s="1">
        <v>1</v>
      </c>
      <c r="B15" s="1">
        <v>16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J15" s="1" t="s">
        <v>25</v>
      </c>
      <c r="K15" s="1">
        <v>660</v>
      </c>
      <c r="L15" s="1">
        <v>31452</v>
      </c>
      <c r="M15" s="1">
        <v>488</v>
      </c>
      <c r="N15" s="1">
        <v>413</v>
      </c>
      <c r="O15" s="1">
        <v>202</v>
      </c>
      <c r="P15" s="1">
        <v>458</v>
      </c>
      <c r="Q15" s="1">
        <v>128</v>
      </c>
      <c r="R15" s="1">
        <v>548</v>
      </c>
      <c r="S15" s="91"/>
      <c r="T15" s="91"/>
      <c r="U15" s="91"/>
      <c r="V15" s="91"/>
      <c r="W15" s="91"/>
      <c r="X15" s="91"/>
      <c r="Y15" s="91"/>
      <c r="AA15" s="1">
        <v>1</v>
      </c>
      <c r="AB15" s="1">
        <v>35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</row>
    <row r="16" spans="1:42" ht="17" thickBot="1" x14ac:dyDescent="0.25">
      <c r="A16" s="1">
        <v>1</v>
      </c>
      <c r="B16" s="1">
        <v>16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J16" s="1" t="s">
        <v>26</v>
      </c>
      <c r="K16" s="1">
        <v>750</v>
      </c>
      <c r="L16" s="1">
        <v>750</v>
      </c>
      <c r="M16" s="1">
        <v>750</v>
      </c>
      <c r="N16" s="1">
        <v>750</v>
      </c>
      <c r="O16" s="1">
        <v>750</v>
      </c>
      <c r="P16" s="1">
        <v>750</v>
      </c>
      <c r="Q16" s="1">
        <v>750</v>
      </c>
      <c r="R16" s="1">
        <v>750</v>
      </c>
      <c r="S16" s="91"/>
      <c r="T16" s="91"/>
      <c r="U16" s="91"/>
      <c r="V16" s="91"/>
      <c r="W16" s="91"/>
      <c r="X16" s="91"/>
      <c r="Y16" s="91"/>
      <c r="AA16" s="1">
        <v>1</v>
      </c>
      <c r="AB16" s="1">
        <v>35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0</v>
      </c>
    </row>
    <row r="17" spans="1:51" ht="16" customHeight="1" x14ac:dyDescent="0.2">
      <c r="A17" s="1">
        <v>1</v>
      </c>
      <c r="B17" s="1">
        <v>16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J17" s="85" t="s">
        <v>72</v>
      </c>
      <c r="K17" s="86"/>
      <c r="L17" s="86"/>
      <c r="M17" s="86"/>
      <c r="N17" s="86"/>
      <c r="O17" s="86"/>
      <c r="P17" s="86"/>
      <c r="Q17" s="86"/>
      <c r="R17" s="86"/>
      <c r="S17" s="37" t="s">
        <v>73</v>
      </c>
      <c r="T17" s="99"/>
      <c r="U17" s="38"/>
      <c r="V17" s="104"/>
      <c r="W17" s="104"/>
      <c r="X17" s="104"/>
      <c r="Y17" s="104"/>
      <c r="AA17" s="1">
        <v>1</v>
      </c>
      <c r="AB17" s="1">
        <v>36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</row>
    <row r="18" spans="1:51" ht="17" customHeight="1" thickBot="1" x14ac:dyDescent="0.25">
      <c r="A18" s="1">
        <v>1</v>
      </c>
      <c r="B18" s="1">
        <v>16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J18" s="85"/>
      <c r="K18" s="86"/>
      <c r="L18" s="86"/>
      <c r="M18" s="86"/>
      <c r="N18" s="86"/>
      <c r="O18" s="86"/>
      <c r="P18" s="86"/>
      <c r="Q18" s="86"/>
      <c r="R18" s="86"/>
      <c r="S18" s="96"/>
      <c r="T18" s="97"/>
      <c r="U18" s="100"/>
      <c r="V18" s="104"/>
      <c r="W18" s="104"/>
      <c r="X18" s="104"/>
      <c r="Y18" s="104"/>
      <c r="AA18" s="1">
        <v>1</v>
      </c>
      <c r="AB18" s="1">
        <v>36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1</v>
      </c>
    </row>
    <row r="19" spans="1:51" x14ac:dyDescent="0.2">
      <c r="A19" s="1">
        <v>1</v>
      </c>
      <c r="B19" s="1">
        <v>16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J19" s="3"/>
      <c r="K19" s="1" t="s">
        <v>0</v>
      </c>
      <c r="L19" s="1" t="s">
        <v>1</v>
      </c>
      <c r="M19" s="1" t="s">
        <v>11</v>
      </c>
      <c r="N19" s="1" t="s">
        <v>6</v>
      </c>
      <c r="O19" s="1" t="s">
        <v>8</v>
      </c>
      <c r="P19" s="1" t="s">
        <v>12</v>
      </c>
      <c r="Q19" s="1" t="s">
        <v>10</v>
      </c>
      <c r="R19" s="1" t="s">
        <v>13</v>
      </c>
      <c r="S19" s="66" t="s">
        <v>107</v>
      </c>
      <c r="T19" s="98"/>
      <c r="U19" s="67"/>
      <c r="V19" s="91"/>
      <c r="W19" s="91"/>
      <c r="X19" s="91"/>
      <c r="Y19" s="91"/>
      <c r="AA19" s="1">
        <v>1</v>
      </c>
      <c r="AB19" s="1">
        <v>36</v>
      </c>
      <c r="AC19" s="1">
        <v>1</v>
      </c>
      <c r="AD19" s="1">
        <v>1</v>
      </c>
      <c r="AE19" s="1">
        <v>0</v>
      </c>
      <c r="AF19" s="1">
        <v>1</v>
      </c>
      <c r="AG19" s="1">
        <v>0</v>
      </c>
      <c r="AH19" s="1">
        <v>1</v>
      </c>
    </row>
    <row r="20" spans="1:51" x14ac:dyDescent="0.2">
      <c r="A20" s="1">
        <v>1</v>
      </c>
      <c r="B20" s="1">
        <v>16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J20" s="1" t="s">
        <v>0</v>
      </c>
      <c r="K20">
        <v>1</v>
      </c>
      <c r="S20" s="66"/>
      <c r="T20" s="98"/>
      <c r="U20" s="67"/>
      <c r="AA20" s="1">
        <v>0</v>
      </c>
      <c r="AB20" s="1">
        <v>36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0</v>
      </c>
    </row>
    <row r="21" spans="1:51" ht="17" thickBot="1" x14ac:dyDescent="0.25">
      <c r="A21" s="1">
        <v>1</v>
      </c>
      <c r="B21" s="1">
        <v>17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J21" s="1" t="s">
        <v>1</v>
      </c>
      <c r="K21">
        <v>-6.902013916221314E-2</v>
      </c>
      <c r="L21">
        <v>1</v>
      </c>
      <c r="S21" s="66"/>
      <c r="T21" s="98"/>
      <c r="U21" s="67"/>
      <c r="AA21" s="1">
        <v>0</v>
      </c>
      <c r="AB21" s="1">
        <v>36</v>
      </c>
      <c r="AC21" s="1">
        <v>1</v>
      </c>
      <c r="AD21" s="1">
        <v>1</v>
      </c>
      <c r="AE21" s="1">
        <v>0</v>
      </c>
      <c r="AF21" s="1">
        <v>1</v>
      </c>
      <c r="AG21" s="1">
        <v>0</v>
      </c>
      <c r="AH21" s="1">
        <v>1</v>
      </c>
    </row>
    <row r="22" spans="1:51" x14ac:dyDescent="0.2">
      <c r="A22" s="1">
        <v>1</v>
      </c>
      <c r="B22" s="1">
        <v>17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J22" s="1" t="s">
        <v>11</v>
      </c>
      <c r="K22">
        <v>-3.8211180440349379E-2</v>
      </c>
      <c r="L22">
        <v>-4.6034714887708217E-2</v>
      </c>
      <c r="M22">
        <v>1</v>
      </c>
      <c r="S22" s="66"/>
      <c r="T22" s="98"/>
      <c r="U22" s="67"/>
      <c r="AA22" s="1">
        <v>1</v>
      </c>
      <c r="AB22" s="1">
        <v>36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J22" s="84" t="s">
        <v>71</v>
      </c>
      <c r="AK22" s="54"/>
      <c r="AL22" s="54"/>
      <c r="AM22" s="54"/>
      <c r="AN22" s="54"/>
      <c r="AO22" s="54"/>
      <c r="AP22" s="54"/>
      <c r="AQ22" s="54"/>
      <c r="AR22" s="55"/>
    </row>
    <row r="23" spans="1:51" ht="17" thickBot="1" x14ac:dyDescent="0.25">
      <c r="A23" s="1">
        <v>1</v>
      </c>
      <c r="B23" s="1">
        <v>17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J23" s="1" t="s">
        <v>6</v>
      </c>
      <c r="K23">
        <v>-3.662360022977261E-2</v>
      </c>
      <c r="L23">
        <v>1.6531110372963061E-2</v>
      </c>
      <c r="M23">
        <v>1.2788761667935659E-2</v>
      </c>
      <c r="N23">
        <v>1</v>
      </c>
      <c r="S23" s="66"/>
      <c r="T23" s="98"/>
      <c r="U23" s="67"/>
      <c r="AA23" s="1">
        <v>1</v>
      </c>
      <c r="AB23" s="1">
        <v>37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J23" s="56"/>
      <c r="AK23" s="57"/>
      <c r="AL23" s="57"/>
      <c r="AM23" s="57"/>
      <c r="AN23" s="57"/>
      <c r="AO23" s="57"/>
      <c r="AP23" s="57"/>
      <c r="AQ23" s="57"/>
      <c r="AR23" s="58"/>
      <c r="AS23" s="19"/>
      <c r="AU23" s="19"/>
      <c r="AW23" s="19"/>
      <c r="AY23" s="19"/>
    </row>
    <row r="24" spans="1:51" x14ac:dyDescent="0.2">
      <c r="A24" s="1">
        <v>1</v>
      </c>
      <c r="B24" s="1">
        <v>17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J24" s="1" t="s">
        <v>8</v>
      </c>
      <c r="K24">
        <v>2.9967263538407896E-2</v>
      </c>
      <c r="L24">
        <v>7.0762244084612652E-2</v>
      </c>
      <c r="M24">
        <v>4.1389628052262206E-2</v>
      </c>
      <c r="N24">
        <v>1.6709090521725454E-2</v>
      </c>
      <c r="O24">
        <v>1</v>
      </c>
      <c r="S24" s="66"/>
      <c r="T24" s="98"/>
      <c r="U24" s="67"/>
      <c r="AA24" s="1">
        <v>1</v>
      </c>
      <c r="AB24" s="1">
        <v>37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J24" s="1"/>
      <c r="AK24" s="20" t="s">
        <v>0</v>
      </c>
      <c r="AL24" s="20" t="s">
        <v>1</v>
      </c>
      <c r="AM24" s="20" t="s">
        <v>11</v>
      </c>
      <c r="AN24" s="20" t="s">
        <v>6</v>
      </c>
      <c r="AO24" s="20" t="s">
        <v>8</v>
      </c>
      <c r="AP24" s="20" t="s">
        <v>12</v>
      </c>
      <c r="AQ24" s="20" t="s">
        <v>10</v>
      </c>
      <c r="AR24" s="20" t="s">
        <v>13</v>
      </c>
    </row>
    <row r="25" spans="1:51" x14ac:dyDescent="0.2">
      <c r="A25" s="1">
        <v>1</v>
      </c>
      <c r="B25" s="1">
        <v>17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J25" s="1" t="s">
        <v>12</v>
      </c>
      <c r="K25">
        <v>8.0782094489734047E-3</v>
      </c>
      <c r="L25">
        <v>-3.6245383414141692E-2</v>
      </c>
      <c r="M25">
        <v>-1.723729802015812E-2</v>
      </c>
      <c r="N25">
        <v>-7.8090562557431908E-2</v>
      </c>
      <c r="O25">
        <v>3.4798516108505338E-2</v>
      </c>
      <c r="P25">
        <v>1</v>
      </c>
      <c r="S25" s="66"/>
      <c r="T25" s="98"/>
      <c r="U25" s="67"/>
      <c r="AA25" s="1">
        <v>1</v>
      </c>
      <c r="AB25" s="1">
        <v>37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0</v>
      </c>
      <c r="AJ25" s="1" t="s">
        <v>14</v>
      </c>
      <c r="AK25" s="1">
        <v>0.85321100917431192</v>
      </c>
      <c r="AL25" s="1">
        <v>41.642201834862384</v>
      </c>
      <c r="AM25" s="1">
        <v>0.67889908256880738</v>
      </c>
      <c r="AN25" s="1">
        <v>0.54128440366972475</v>
      </c>
      <c r="AO25" s="1">
        <v>0.25688073394495414</v>
      </c>
      <c r="AP25" s="1">
        <v>0.60550458715596334</v>
      </c>
      <c r="AQ25" s="1">
        <v>0.14678899082568808</v>
      </c>
      <c r="AR25" s="1">
        <v>0.73394495412844041</v>
      </c>
    </row>
    <row r="26" spans="1:51" x14ac:dyDescent="0.2">
      <c r="A26" s="1">
        <v>1</v>
      </c>
      <c r="B26" s="1">
        <v>17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J26" s="1" t="s">
        <v>10</v>
      </c>
      <c r="K26">
        <v>3.9261814290547726E-3</v>
      </c>
      <c r="L26">
        <v>4.5238222360944567E-2</v>
      </c>
      <c r="M26">
        <v>-2.1210604181498257E-3</v>
      </c>
      <c r="N26">
        <v>-3.4578904501226101E-3</v>
      </c>
      <c r="O26">
        <v>2.0175013478279359E-2</v>
      </c>
      <c r="P26">
        <v>-1.5738440010261801E-2</v>
      </c>
      <c r="Q26">
        <v>1</v>
      </c>
      <c r="S26" s="66"/>
      <c r="T26" s="98"/>
      <c r="U26" s="67"/>
      <c r="AA26" s="1">
        <v>1</v>
      </c>
      <c r="AB26" s="1">
        <v>37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J26" s="1" t="s">
        <v>15</v>
      </c>
      <c r="AK26" s="1">
        <v>3.4053604665627048E-2</v>
      </c>
      <c r="AL26" s="1">
        <v>0.45518176699989238</v>
      </c>
      <c r="AM26" s="1">
        <v>4.4927422774799206E-2</v>
      </c>
      <c r="AN26" s="1">
        <v>4.7948235785491275E-2</v>
      </c>
      <c r="AO26" s="1">
        <v>4.2041978852805868E-2</v>
      </c>
      <c r="AP26" s="1">
        <v>4.7029224768286533E-2</v>
      </c>
      <c r="AQ26" s="1">
        <v>3.4053604665627048E-2</v>
      </c>
      <c r="AR26" s="1">
        <v>4.252121022347443E-2</v>
      </c>
    </row>
    <row r="27" spans="1:51" ht="17" thickBot="1" x14ac:dyDescent="0.25">
      <c r="A27" s="1">
        <v>1</v>
      </c>
      <c r="B27" s="1">
        <v>17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J27" s="1" t="s">
        <v>13</v>
      </c>
      <c r="K27" s="2">
        <v>3.4776824353213574E-2</v>
      </c>
      <c r="L27" s="2">
        <v>6.3489964889589148E-2</v>
      </c>
      <c r="M27" s="2">
        <v>9.0445247327850635E-3</v>
      </c>
      <c r="N27" s="2">
        <v>-2.879377508420735E-2</v>
      </c>
      <c r="O27" s="2">
        <v>9.5215725952158149E-3</v>
      </c>
      <c r="P27" s="2">
        <v>2.0678570271374534E-2</v>
      </c>
      <c r="Q27" s="2">
        <v>-3.6153112853896455E-2</v>
      </c>
      <c r="R27" s="2">
        <v>1</v>
      </c>
      <c r="S27" s="68"/>
      <c r="T27" s="83"/>
      <c r="U27" s="69"/>
      <c r="V27" s="91"/>
      <c r="W27" s="91"/>
      <c r="X27" s="91"/>
      <c r="Y27" s="91"/>
      <c r="AA27" s="1">
        <v>1</v>
      </c>
      <c r="AB27" s="1">
        <v>37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J27" s="1" t="s">
        <v>16</v>
      </c>
      <c r="AK27" s="1">
        <v>1</v>
      </c>
      <c r="AL27" s="1">
        <v>41</v>
      </c>
      <c r="AM27" s="1">
        <v>1</v>
      </c>
      <c r="AN27" s="1">
        <v>1</v>
      </c>
      <c r="AO27" s="1">
        <v>0</v>
      </c>
      <c r="AP27" s="1">
        <v>1</v>
      </c>
      <c r="AQ27" s="1">
        <v>0</v>
      </c>
      <c r="AR27" s="1">
        <v>1</v>
      </c>
    </row>
    <row r="28" spans="1:51" x14ac:dyDescent="0.2">
      <c r="A28" s="1">
        <v>1</v>
      </c>
      <c r="B28" s="1">
        <v>17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AA28" s="1">
        <v>1</v>
      </c>
      <c r="AB28" s="1">
        <v>38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0</v>
      </c>
      <c r="AJ28" s="1" t="s">
        <v>17</v>
      </c>
      <c r="AK28" s="1">
        <v>1</v>
      </c>
      <c r="AL28" s="1">
        <v>35</v>
      </c>
      <c r="AM28" s="1">
        <v>1</v>
      </c>
      <c r="AN28" s="1">
        <v>1</v>
      </c>
      <c r="AO28" s="1">
        <v>0</v>
      </c>
      <c r="AP28" s="1">
        <v>1</v>
      </c>
      <c r="AQ28" s="1">
        <v>0</v>
      </c>
      <c r="AR28" s="1">
        <v>1</v>
      </c>
      <c r="AS28" s="108" t="s">
        <v>108</v>
      </c>
      <c r="AT28" s="109"/>
      <c r="AU28" s="109"/>
      <c r="AV28" s="109"/>
      <c r="AW28" s="109"/>
      <c r="AX28" s="110"/>
    </row>
    <row r="29" spans="1:51" x14ac:dyDescent="0.2">
      <c r="A29" s="1">
        <v>1</v>
      </c>
      <c r="B29" s="1">
        <v>17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1</v>
      </c>
      <c r="AA29" s="1">
        <v>1</v>
      </c>
      <c r="AB29" s="1">
        <v>38</v>
      </c>
      <c r="AC29" s="1">
        <v>1</v>
      </c>
      <c r="AD29" s="1">
        <v>0</v>
      </c>
      <c r="AE29" s="1">
        <v>0</v>
      </c>
      <c r="AF29" s="1">
        <v>1</v>
      </c>
      <c r="AG29" s="1">
        <v>0</v>
      </c>
      <c r="AH29" s="1">
        <v>1</v>
      </c>
      <c r="AJ29" s="1" t="s">
        <v>18</v>
      </c>
      <c r="AK29" s="1">
        <v>0.35553007044241275</v>
      </c>
      <c r="AL29" s="1">
        <v>4.7522371647463819</v>
      </c>
      <c r="AM29" s="1">
        <v>0.46905606442431225</v>
      </c>
      <c r="AN29" s="1">
        <v>0.50059427816204238</v>
      </c>
      <c r="AO29" s="1">
        <v>0.43893114546442885</v>
      </c>
      <c r="AP29" s="1">
        <v>0.4909995214573592</v>
      </c>
      <c r="AQ29" s="1">
        <v>0.35553007044241275</v>
      </c>
      <c r="AR29" s="1">
        <v>0.44393446786289392</v>
      </c>
      <c r="AS29" s="1">
        <f>AM29/AM25</f>
        <v>0.69090690570608149</v>
      </c>
      <c r="AT29" s="1">
        <f>AN29/AN25</f>
        <v>0.92482671728241728</v>
      </c>
      <c r="AU29" s="1">
        <f>AO29/AO25</f>
        <v>1.7086962448436693</v>
      </c>
      <c r="AV29" s="1">
        <f>AP29/AP25</f>
        <v>0.81089314907351739</v>
      </c>
      <c r="AW29" s="1">
        <f>AQ29/AQ25</f>
        <v>2.4220486048889369</v>
      </c>
      <c r="AX29" s="1">
        <f>AR29/AR25</f>
        <v>0.60486071246319295</v>
      </c>
    </row>
    <row r="30" spans="1:51" x14ac:dyDescent="0.2">
      <c r="A30" s="1">
        <v>1</v>
      </c>
      <c r="B30" s="1">
        <v>17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J30" t="s">
        <v>58</v>
      </c>
      <c r="K30" t="s">
        <v>59</v>
      </c>
      <c r="L30" t="s">
        <v>61</v>
      </c>
      <c r="M30" t="s">
        <v>64</v>
      </c>
      <c r="AA30" s="1">
        <v>1</v>
      </c>
      <c r="AB30" s="1">
        <v>38</v>
      </c>
      <c r="AC30" s="1">
        <v>1</v>
      </c>
      <c r="AD30" s="1">
        <v>0</v>
      </c>
      <c r="AE30" s="1">
        <v>0</v>
      </c>
      <c r="AF30" s="1">
        <v>1</v>
      </c>
      <c r="AG30" s="1">
        <v>0</v>
      </c>
      <c r="AH30" s="1">
        <v>1</v>
      </c>
      <c r="AJ30" s="1" t="s">
        <v>19</v>
      </c>
      <c r="AK30" s="1">
        <v>0.12640163098878696</v>
      </c>
      <c r="AL30" s="1">
        <v>22.58375806999673</v>
      </c>
      <c r="AM30" s="1">
        <v>0.22001359157322456</v>
      </c>
      <c r="AN30" s="1">
        <v>0.25059463132857629</v>
      </c>
      <c r="AO30" s="1">
        <v>0.19266055045871561</v>
      </c>
      <c r="AP30" s="1">
        <v>0.24108053007135574</v>
      </c>
      <c r="AQ30" s="1">
        <v>0.12640163098878696</v>
      </c>
      <c r="AR30" s="1">
        <v>0.1970778117567108</v>
      </c>
    </row>
    <row r="31" spans="1:51" x14ac:dyDescent="0.2">
      <c r="A31" s="1">
        <v>1</v>
      </c>
      <c r="B31" s="1">
        <v>17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J31" s="7">
        <v>34</v>
      </c>
      <c r="K31" t="s">
        <v>60</v>
      </c>
      <c r="L31">
        <f>COUNT(B2:B386)</f>
        <v>385</v>
      </c>
      <c r="M31">
        <f>L31/L34</f>
        <v>0.51333333333333331</v>
      </c>
      <c r="AA31" s="1">
        <v>1</v>
      </c>
      <c r="AB31" s="1">
        <v>38</v>
      </c>
      <c r="AC31" s="1">
        <v>1</v>
      </c>
      <c r="AD31" s="1">
        <v>0</v>
      </c>
      <c r="AE31" s="1">
        <v>0</v>
      </c>
      <c r="AF31" s="1">
        <v>0</v>
      </c>
      <c r="AG31" s="1">
        <v>1</v>
      </c>
      <c r="AH31" s="1">
        <v>1</v>
      </c>
      <c r="AJ31" s="1" t="s">
        <v>20</v>
      </c>
      <c r="AK31" s="1">
        <v>2.1358112297426959</v>
      </c>
      <c r="AL31" s="1">
        <v>-1.1659368624111079</v>
      </c>
      <c r="AM31" s="1">
        <v>-1.4226209482777956</v>
      </c>
      <c r="AN31" s="1">
        <v>-2.008975788205833</v>
      </c>
      <c r="AO31" s="1">
        <v>-0.74045057980871842</v>
      </c>
      <c r="AP31" s="1">
        <v>-1.8424952737919995</v>
      </c>
      <c r="AQ31" s="1">
        <v>2.1358112297426914</v>
      </c>
      <c r="AR31" s="1">
        <v>-0.86343556752748141</v>
      </c>
    </row>
    <row r="32" spans="1:51" x14ac:dyDescent="0.2">
      <c r="A32" s="1">
        <v>1</v>
      </c>
      <c r="B32" s="1">
        <v>17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J32" s="7">
        <v>59</v>
      </c>
      <c r="K32" t="s">
        <v>62</v>
      </c>
      <c r="L32">
        <f>COUNT(B387:B551)</f>
        <v>165</v>
      </c>
      <c r="M32">
        <f>L32/L34</f>
        <v>0.22</v>
      </c>
      <c r="AA32" s="1">
        <v>1</v>
      </c>
      <c r="AB32" s="1">
        <v>38</v>
      </c>
      <c r="AC32" s="1">
        <v>1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J32" s="1" t="s">
        <v>21</v>
      </c>
      <c r="AK32" s="1">
        <v>-2.0240936788520112</v>
      </c>
      <c r="AL32" s="1">
        <v>0.16540783361382594</v>
      </c>
      <c r="AM32" s="1">
        <v>-0.77706272011589295</v>
      </c>
      <c r="AN32" s="1">
        <v>-0.16802459237355219</v>
      </c>
      <c r="AO32" s="1">
        <v>1.1284847473733879</v>
      </c>
      <c r="AP32" s="1">
        <v>-0.43778712938461511</v>
      </c>
      <c r="AQ32" s="1">
        <v>2.0240936788520054</v>
      </c>
      <c r="AR32" s="1">
        <v>-1.0736618769730146</v>
      </c>
    </row>
    <row r="33" spans="1:47" x14ac:dyDescent="0.2">
      <c r="A33" s="1">
        <v>1</v>
      </c>
      <c r="B33" s="1">
        <v>18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K33" t="s">
        <v>63</v>
      </c>
      <c r="L33">
        <f>COUNT(B552:B751)</f>
        <v>200</v>
      </c>
      <c r="M33">
        <f>L33/L34</f>
        <v>0.26666666666666666</v>
      </c>
      <c r="AA33" s="1">
        <v>1</v>
      </c>
      <c r="AB33" s="1">
        <v>38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J33" s="1" t="s">
        <v>22</v>
      </c>
      <c r="AK33" s="1">
        <v>1</v>
      </c>
      <c r="AL33" s="1">
        <v>15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</row>
    <row r="34" spans="1:47" x14ac:dyDescent="0.2">
      <c r="A34" s="1">
        <v>1</v>
      </c>
      <c r="B34" s="1">
        <v>18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L34">
        <f>SUM(L31:L33)</f>
        <v>750</v>
      </c>
      <c r="AA34" s="1">
        <v>1</v>
      </c>
      <c r="AB34" s="1">
        <v>38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0</v>
      </c>
      <c r="AJ34" s="1" t="s">
        <v>23</v>
      </c>
      <c r="AK34" s="1">
        <v>0</v>
      </c>
      <c r="AL34" s="1">
        <v>35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7" x14ac:dyDescent="0.2">
      <c r="A35" s="1">
        <v>1</v>
      </c>
      <c r="B35" s="1">
        <v>18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AA35" s="1">
        <v>1</v>
      </c>
      <c r="AB35" s="1">
        <v>38</v>
      </c>
      <c r="AC35" s="1">
        <v>1</v>
      </c>
      <c r="AD35" s="1">
        <v>1</v>
      </c>
      <c r="AE35" s="1">
        <v>0</v>
      </c>
      <c r="AF35" s="1">
        <v>1</v>
      </c>
      <c r="AG35" s="1">
        <v>1</v>
      </c>
      <c r="AH35" s="1">
        <v>1</v>
      </c>
      <c r="AJ35" s="1" t="s">
        <v>24</v>
      </c>
      <c r="AK35" s="1">
        <v>1</v>
      </c>
      <c r="AL35" s="1">
        <v>50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</row>
    <row r="36" spans="1:47" x14ac:dyDescent="0.2">
      <c r="A36" s="1">
        <v>1</v>
      </c>
      <c r="B36" s="1">
        <v>18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AA36" s="1">
        <v>1</v>
      </c>
      <c r="AB36" s="1">
        <v>39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J36" s="1" t="s">
        <v>25</v>
      </c>
      <c r="AK36" s="1">
        <v>93</v>
      </c>
      <c r="AL36" s="1">
        <v>4539</v>
      </c>
      <c r="AM36" s="1">
        <v>74</v>
      </c>
      <c r="AN36" s="1">
        <v>59</v>
      </c>
      <c r="AO36" s="1">
        <v>28</v>
      </c>
      <c r="AP36" s="1">
        <v>66</v>
      </c>
      <c r="AQ36" s="1">
        <v>16</v>
      </c>
      <c r="AR36" s="1">
        <v>80</v>
      </c>
    </row>
    <row r="37" spans="1:47" x14ac:dyDescent="0.2">
      <c r="A37" s="1">
        <v>1</v>
      </c>
      <c r="B37" s="1">
        <v>18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AA37" s="1">
        <v>0</v>
      </c>
      <c r="AB37" s="1">
        <v>39</v>
      </c>
      <c r="AC37" s="1">
        <v>1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J37" s="1" t="s">
        <v>26</v>
      </c>
      <c r="AK37" s="1">
        <v>109</v>
      </c>
      <c r="AL37" s="1">
        <v>109</v>
      </c>
      <c r="AM37" s="1">
        <v>109</v>
      </c>
      <c r="AN37" s="1">
        <v>109</v>
      </c>
      <c r="AO37" s="1">
        <v>109</v>
      </c>
      <c r="AP37" s="1">
        <v>109</v>
      </c>
      <c r="AQ37" s="1">
        <v>109</v>
      </c>
      <c r="AR37" s="1">
        <v>109</v>
      </c>
    </row>
    <row r="38" spans="1:47" x14ac:dyDescent="0.2">
      <c r="A38" s="1">
        <v>1</v>
      </c>
      <c r="B38" s="1">
        <v>18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AA38" s="1">
        <v>0</v>
      </c>
      <c r="AB38" s="1">
        <v>39</v>
      </c>
      <c r="AC38" s="1">
        <v>1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</row>
    <row r="39" spans="1:47" ht="17" thickBot="1" x14ac:dyDescent="0.25">
      <c r="A39" s="1">
        <v>1</v>
      </c>
      <c r="B39" s="1">
        <v>19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AA39" s="1">
        <v>1</v>
      </c>
      <c r="AB39" s="1">
        <v>39</v>
      </c>
      <c r="AC39" s="1">
        <v>1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</row>
    <row r="40" spans="1:47" x14ac:dyDescent="0.2">
      <c r="A40" s="1">
        <v>0</v>
      </c>
      <c r="B40" s="1">
        <v>19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AA40" s="1">
        <v>1</v>
      </c>
      <c r="AB40" s="1">
        <v>39</v>
      </c>
      <c r="AC40" s="1">
        <v>0</v>
      </c>
      <c r="AD40" s="1">
        <v>1</v>
      </c>
      <c r="AE40" s="1">
        <v>1</v>
      </c>
      <c r="AF40" s="1">
        <v>1</v>
      </c>
      <c r="AG40" s="1">
        <v>0</v>
      </c>
      <c r="AH40" s="1">
        <v>1</v>
      </c>
      <c r="AJ40" s="85" t="s">
        <v>72</v>
      </c>
      <c r="AK40" s="86"/>
      <c r="AL40" s="86"/>
      <c r="AM40" s="86"/>
      <c r="AN40" s="86"/>
      <c r="AO40" s="86"/>
      <c r="AP40" s="86"/>
      <c r="AQ40" s="86"/>
      <c r="AR40" s="86"/>
      <c r="AS40" s="37" t="s">
        <v>73</v>
      </c>
      <c r="AT40" s="99"/>
      <c r="AU40" s="38"/>
    </row>
    <row r="41" spans="1:47" ht="17" thickBot="1" x14ac:dyDescent="0.25">
      <c r="A41" s="1">
        <v>1</v>
      </c>
      <c r="B41" s="1">
        <v>19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  <c r="AA41" s="1">
        <v>1</v>
      </c>
      <c r="AB41" s="1">
        <v>39</v>
      </c>
      <c r="AC41" s="1">
        <v>1</v>
      </c>
      <c r="AD41" s="1">
        <v>1</v>
      </c>
      <c r="AE41" s="1">
        <v>0</v>
      </c>
      <c r="AF41" s="1">
        <v>0</v>
      </c>
      <c r="AG41" s="1">
        <v>0</v>
      </c>
      <c r="AH41" s="1">
        <v>1</v>
      </c>
      <c r="AJ41" s="85"/>
      <c r="AK41" s="86"/>
      <c r="AL41" s="86"/>
      <c r="AM41" s="86"/>
      <c r="AN41" s="86"/>
      <c r="AO41" s="86"/>
      <c r="AP41" s="86"/>
      <c r="AQ41" s="86"/>
      <c r="AR41" s="86"/>
      <c r="AS41" s="96"/>
      <c r="AT41" s="97"/>
      <c r="AU41" s="100"/>
    </row>
    <row r="42" spans="1:47" x14ac:dyDescent="0.2">
      <c r="A42" s="1">
        <v>0</v>
      </c>
      <c r="B42" s="1">
        <v>19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AA42" s="1">
        <v>1</v>
      </c>
      <c r="AB42" s="1">
        <v>39</v>
      </c>
      <c r="AC42" s="1">
        <v>1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J42" s="3"/>
      <c r="AK42" s="3" t="s">
        <v>0</v>
      </c>
      <c r="AL42" s="3" t="s">
        <v>1</v>
      </c>
      <c r="AM42" s="3" t="s">
        <v>11</v>
      </c>
      <c r="AN42" s="3" t="s">
        <v>6</v>
      </c>
      <c r="AO42" s="3" t="s">
        <v>8</v>
      </c>
      <c r="AP42" s="3" t="s">
        <v>12</v>
      </c>
      <c r="AQ42" s="3" t="s">
        <v>10</v>
      </c>
      <c r="AR42" s="3" t="s">
        <v>13</v>
      </c>
      <c r="AS42" s="66" t="s">
        <v>109</v>
      </c>
      <c r="AT42" s="98"/>
      <c r="AU42" s="67"/>
    </row>
    <row r="43" spans="1:47" x14ac:dyDescent="0.2">
      <c r="A43" s="1">
        <v>1</v>
      </c>
      <c r="B43" s="1">
        <v>19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AA43" s="1">
        <v>1</v>
      </c>
      <c r="AB43" s="1">
        <v>39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J43" t="s">
        <v>0</v>
      </c>
      <c r="AK43">
        <v>1</v>
      </c>
      <c r="AS43" s="66"/>
      <c r="AT43" s="98"/>
      <c r="AU43" s="67"/>
    </row>
    <row r="44" spans="1:47" x14ac:dyDescent="0.2">
      <c r="A44" s="1">
        <v>1</v>
      </c>
      <c r="B44" s="1">
        <v>19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AA44" s="1">
        <v>1</v>
      </c>
      <c r="AB44" s="1">
        <v>39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1</v>
      </c>
      <c r="AJ44" t="s">
        <v>1</v>
      </c>
      <c r="AK44">
        <v>-9.4522054026327934E-3</v>
      </c>
      <c r="AL44">
        <v>1</v>
      </c>
      <c r="AS44" s="66"/>
      <c r="AT44" s="98"/>
      <c r="AU44" s="67"/>
    </row>
    <row r="45" spans="1:47" x14ac:dyDescent="0.2">
      <c r="A45" s="1">
        <v>1</v>
      </c>
      <c r="B45" s="1">
        <v>19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AA45" s="1">
        <v>1</v>
      </c>
      <c r="AB45" s="1">
        <v>39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J45" t="s">
        <v>11</v>
      </c>
      <c r="AK45">
        <v>-0.11868738830704696</v>
      </c>
      <c r="AL45">
        <v>2.2751038009108302E-2</v>
      </c>
      <c r="AM45">
        <v>1</v>
      </c>
      <c r="AS45" s="66"/>
      <c r="AT45" s="98"/>
      <c r="AU45" s="67"/>
    </row>
    <row r="46" spans="1:47" x14ac:dyDescent="0.2">
      <c r="A46" s="1">
        <v>1</v>
      </c>
      <c r="B46" s="1">
        <v>19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AA46" s="1">
        <v>1</v>
      </c>
      <c r="AB46" s="1">
        <v>40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J46" t="s">
        <v>6</v>
      </c>
      <c r="AK46">
        <v>0.13841575447254434</v>
      </c>
      <c r="AL46">
        <v>0.24952763776732892</v>
      </c>
      <c r="AM46">
        <v>-4.1604178433314196E-2</v>
      </c>
      <c r="AN46">
        <v>1</v>
      </c>
      <c r="AS46" s="66"/>
      <c r="AT46" s="98"/>
      <c r="AU46" s="67"/>
    </row>
    <row r="47" spans="1:47" x14ac:dyDescent="0.2">
      <c r="A47" s="1">
        <v>1</v>
      </c>
      <c r="B47" s="1">
        <v>19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AA47" s="1">
        <v>1</v>
      </c>
      <c r="AB47" s="1">
        <v>40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1</v>
      </c>
      <c r="AJ47" t="s">
        <v>8</v>
      </c>
      <c r="AK47">
        <v>6.5321816805802265E-3</v>
      </c>
      <c r="AL47">
        <v>9.7738683172949536E-2</v>
      </c>
      <c r="AM47">
        <v>-4.1259940072222627E-4</v>
      </c>
      <c r="AN47">
        <v>-6.5722850060369918E-3</v>
      </c>
      <c r="AO47">
        <v>1</v>
      </c>
      <c r="AS47" s="66"/>
      <c r="AT47" s="98"/>
      <c r="AU47" s="67"/>
    </row>
    <row r="48" spans="1:47" x14ac:dyDescent="0.2">
      <c r="A48" s="1">
        <v>1</v>
      </c>
      <c r="B48" s="1">
        <v>19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AA48" s="1">
        <v>1</v>
      </c>
      <c r="AB48" s="1">
        <v>40</v>
      </c>
      <c r="AC48" s="1">
        <v>1</v>
      </c>
      <c r="AD48" s="1">
        <v>1</v>
      </c>
      <c r="AE48" s="1">
        <v>0</v>
      </c>
      <c r="AF48" s="1">
        <v>1</v>
      </c>
      <c r="AG48" s="1">
        <v>0</v>
      </c>
      <c r="AH48" s="1">
        <v>0</v>
      </c>
      <c r="AJ48" t="s">
        <v>12</v>
      </c>
      <c r="AK48">
        <v>3.6496700380284887E-2</v>
      </c>
      <c r="AL48">
        <v>-3.3274900620942002E-2</v>
      </c>
      <c r="AM48">
        <v>-7.266246864511143E-2</v>
      </c>
      <c r="AN48">
        <v>4.8039402452129031E-2</v>
      </c>
      <c r="AO48">
        <v>1.9707987750392565E-3</v>
      </c>
      <c r="AP48">
        <v>1</v>
      </c>
      <c r="AS48" s="66"/>
      <c r="AT48" s="98"/>
      <c r="AU48" s="67"/>
    </row>
    <row r="49" spans="1:47" x14ac:dyDescent="0.2">
      <c r="A49" s="1">
        <v>1</v>
      </c>
      <c r="B49" s="1">
        <v>19</v>
      </c>
      <c r="C49" s="1">
        <v>1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AA49" s="1">
        <v>1</v>
      </c>
      <c r="AB49" s="1">
        <v>40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J49" t="s">
        <v>10</v>
      </c>
      <c r="AK49">
        <v>2.5537634408602027E-2</v>
      </c>
      <c r="AL49">
        <v>-0.13303476327322536</v>
      </c>
      <c r="AM49">
        <v>6.3164103648385345E-2</v>
      </c>
      <c r="AN49">
        <v>1.7659941087876371E-2</v>
      </c>
      <c r="AO49">
        <v>5.2801801918023181E-2</v>
      </c>
      <c r="AP49">
        <v>-3.6496700380284922E-2</v>
      </c>
      <c r="AQ49">
        <v>1</v>
      </c>
      <c r="AS49" s="66"/>
      <c r="AT49" s="98"/>
      <c r="AU49" s="67"/>
    </row>
    <row r="50" spans="1:47" ht="17" thickBot="1" x14ac:dyDescent="0.25">
      <c r="A50" s="1">
        <v>1</v>
      </c>
      <c r="B50" s="1">
        <v>19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AA50" s="1">
        <v>1</v>
      </c>
      <c r="AB50" s="1">
        <v>40</v>
      </c>
      <c r="AC50" s="1">
        <v>0</v>
      </c>
      <c r="AD50" s="1">
        <v>1</v>
      </c>
      <c r="AE50" s="1">
        <v>0</v>
      </c>
      <c r="AF50" s="1">
        <v>1</v>
      </c>
      <c r="AG50" s="1">
        <v>0</v>
      </c>
      <c r="AH50" s="1">
        <v>0</v>
      </c>
      <c r="AJ50" s="2" t="s">
        <v>13</v>
      </c>
      <c r="AK50" s="2">
        <v>-1.506997643795643E-2</v>
      </c>
      <c r="AL50" s="2">
        <v>0.10368358565315039</v>
      </c>
      <c r="AM50" s="2">
        <v>-1.3870274068284609E-2</v>
      </c>
      <c r="AN50" s="2">
        <v>-5.4279188228022801E-2</v>
      </c>
      <c r="AO50" s="2">
        <v>-7.3675176859072489E-2</v>
      </c>
      <c r="AP50" s="2">
        <v>-1.8706435867738239E-2</v>
      </c>
      <c r="AQ50" s="2">
        <v>1.5069976437956337E-2</v>
      </c>
      <c r="AR50" s="2">
        <v>1</v>
      </c>
      <c r="AS50" s="68"/>
      <c r="AT50" s="83"/>
      <c r="AU50" s="69"/>
    </row>
    <row r="51" spans="1:47" x14ac:dyDescent="0.2">
      <c r="A51" s="1">
        <v>1</v>
      </c>
      <c r="B51" s="1">
        <v>19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AA51" s="1">
        <v>1</v>
      </c>
      <c r="AB51" s="1">
        <v>40</v>
      </c>
      <c r="AC51" s="1">
        <v>1</v>
      </c>
      <c r="AD51" s="1">
        <v>1</v>
      </c>
      <c r="AE51" s="1">
        <v>0</v>
      </c>
      <c r="AF51" s="1">
        <v>1</v>
      </c>
      <c r="AG51" s="1">
        <v>0</v>
      </c>
      <c r="AH51" s="1">
        <v>0</v>
      </c>
    </row>
    <row r="52" spans="1:47" x14ac:dyDescent="0.2">
      <c r="A52" s="1">
        <v>1</v>
      </c>
      <c r="B52" s="1">
        <v>20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AA52" s="1">
        <v>0</v>
      </c>
      <c r="AB52" s="1">
        <v>41</v>
      </c>
      <c r="AC52" s="1">
        <v>1</v>
      </c>
      <c r="AD52" s="1">
        <v>1</v>
      </c>
      <c r="AE52" s="1">
        <v>0</v>
      </c>
      <c r="AF52" s="1">
        <v>1</v>
      </c>
      <c r="AG52" s="1">
        <v>0</v>
      </c>
      <c r="AH52" s="1">
        <v>1</v>
      </c>
    </row>
    <row r="53" spans="1:47" x14ac:dyDescent="0.2">
      <c r="A53" s="1">
        <v>1</v>
      </c>
      <c r="B53" s="1">
        <v>20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AA53" s="1">
        <v>1</v>
      </c>
      <c r="AB53" s="1">
        <v>41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0</v>
      </c>
    </row>
    <row r="54" spans="1:47" x14ac:dyDescent="0.2">
      <c r="A54" s="1">
        <v>1</v>
      </c>
      <c r="B54" s="1">
        <v>20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1</v>
      </c>
      <c r="AA54" s="1">
        <v>1</v>
      </c>
      <c r="AB54" s="1">
        <v>41</v>
      </c>
      <c r="AC54" s="1">
        <v>0</v>
      </c>
      <c r="AD54" s="1">
        <v>0</v>
      </c>
      <c r="AE54" s="1">
        <v>0</v>
      </c>
      <c r="AF54" s="1">
        <v>1</v>
      </c>
      <c r="AG54" s="1">
        <v>1</v>
      </c>
      <c r="AH54" s="1">
        <v>1</v>
      </c>
    </row>
    <row r="55" spans="1:47" x14ac:dyDescent="0.2">
      <c r="A55" s="1">
        <v>1</v>
      </c>
      <c r="B55" s="1">
        <v>20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AA55" s="1">
        <v>1</v>
      </c>
      <c r="AB55" s="1">
        <v>41</v>
      </c>
      <c r="AC55" s="1">
        <v>0</v>
      </c>
      <c r="AD55" s="1">
        <v>1</v>
      </c>
      <c r="AE55" s="1">
        <v>1</v>
      </c>
      <c r="AF55" s="1">
        <v>1</v>
      </c>
      <c r="AG55" s="1">
        <v>0</v>
      </c>
      <c r="AH55" s="1">
        <v>0</v>
      </c>
    </row>
    <row r="56" spans="1:47" x14ac:dyDescent="0.2">
      <c r="A56" s="1">
        <v>1</v>
      </c>
      <c r="B56" s="1">
        <v>20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AA56" s="1">
        <v>1</v>
      </c>
      <c r="AB56" s="1">
        <v>41</v>
      </c>
      <c r="AC56" s="1">
        <v>1</v>
      </c>
      <c r="AD56" s="1">
        <v>1</v>
      </c>
      <c r="AE56" s="1">
        <v>1</v>
      </c>
      <c r="AF56" s="1">
        <v>0</v>
      </c>
      <c r="AG56" s="1">
        <v>0</v>
      </c>
      <c r="AH56" s="1">
        <v>0</v>
      </c>
    </row>
    <row r="57" spans="1:47" x14ac:dyDescent="0.2">
      <c r="A57" s="1">
        <v>1</v>
      </c>
      <c r="B57" s="1">
        <v>20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AA57" s="1">
        <v>1</v>
      </c>
      <c r="AB57" s="1">
        <v>41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</row>
    <row r="58" spans="1:47" x14ac:dyDescent="0.2">
      <c r="A58" s="1">
        <v>1</v>
      </c>
      <c r="B58" s="1">
        <v>20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AA58" s="1">
        <v>1</v>
      </c>
      <c r="AB58" s="1">
        <v>42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  <c r="AH58" s="1">
        <v>1</v>
      </c>
    </row>
    <row r="59" spans="1:47" x14ac:dyDescent="0.2">
      <c r="A59" s="1">
        <v>1</v>
      </c>
      <c r="B59" s="1">
        <v>20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AA59" s="1">
        <v>1</v>
      </c>
      <c r="AB59" s="1">
        <v>42</v>
      </c>
      <c r="AC59" s="1">
        <v>1</v>
      </c>
      <c r="AD59" s="1">
        <v>1</v>
      </c>
      <c r="AE59" s="1">
        <v>0</v>
      </c>
      <c r="AF59" s="1">
        <v>1</v>
      </c>
      <c r="AG59" s="1">
        <v>0</v>
      </c>
      <c r="AH59" s="1">
        <v>0</v>
      </c>
    </row>
    <row r="60" spans="1:47" x14ac:dyDescent="0.2">
      <c r="A60" s="1">
        <v>1</v>
      </c>
      <c r="B60" s="1">
        <v>20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AA60" s="1">
        <v>1</v>
      </c>
      <c r="AB60" s="1">
        <v>42</v>
      </c>
      <c r="AC60" s="1">
        <v>0</v>
      </c>
      <c r="AD60" s="1">
        <v>1</v>
      </c>
      <c r="AE60" s="1">
        <v>0</v>
      </c>
      <c r="AF60" s="1">
        <v>1</v>
      </c>
      <c r="AG60" s="1">
        <v>0</v>
      </c>
      <c r="AH60" s="1">
        <v>1</v>
      </c>
    </row>
    <row r="61" spans="1:47" x14ac:dyDescent="0.2">
      <c r="A61" s="1">
        <v>0</v>
      </c>
      <c r="B61" s="1">
        <v>20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AA61" s="1">
        <v>0</v>
      </c>
      <c r="AB61" s="1">
        <v>43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1</v>
      </c>
    </row>
    <row r="62" spans="1:47" x14ac:dyDescent="0.2">
      <c r="A62" s="1">
        <v>1</v>
      </c>
      <c r="B62" s="1">
        <v>20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AA62" s="1">
        <v>1</v>
      </c>
      <c r="AB62" s="1">
        <v>43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1</v>
      </c>
    </row>
    <row r="63" spans="1:47" x14ac:dyDescent="0.2">
      <c r="A63" s="1">
        <v>1</v>
      </c>
      <c r="B63" s="1">
        <v>20</v>
      </c>
      <c r="C63" s="1">
        <v>1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AA63" s="1">
        <v>1</v>
      </c>
      <c r="AB63" s="1">
        <v>43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</row>
    <row r="64" spans="1:47" x14ac:dyDescent="0.2">
      <c r="A64" s="1">
        <v>0</v>
      </c>
      <c r="B64" s="1">
        <v>20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AA64" s="1">
        <v>1</v>
      </c>
      <c r="AB64" s="1">
        <v>43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  <c r="AH64" s="1">
        <v>1</v>
      </c>
    </row>
    <row r="65" spans="1:34" x14ac:dyDescent="0.2">
      <c r="A65" s="1">
        <v>1</v>
      </c>
      <c r="B65" s="1">
        <v>20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AA65" s="1">
        <v>1</v>
      </c>
      <c r="AB65" s="1">
        <v>43</v>
      </c>
      <c r="AC65" s="1">
        <v>0</v>
      </c>
      <c r="AD65" s="1">
        <v>1</v>
      </c>
      <c r="AE65" s="1">
        <v>0</v>
      </c>
      <c r="AF65" s="1">
        <v>1</v>
      </c>
      <c r="AG65" s="1">
        <v>0</v>
      </c>
      <c r="AH65" s="1">
        <v>1</v>
      </c>
    </row>
    <row r="66" spans="1:34" x14ac:dyDescent="0.2">
      <c r="A66" s="1">
        <v>1</v>
      </c>
      <c r="B66" s="1">
        <v>20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AA66" s="1">
        <v>1</v>
      </c>
      <c r="AB66" s="1">
        <v>43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1</v>
      </c>
    </row>
    <row r="67" spans="1:34" x14ac:dyDescent="0.2">
      <c r="A67" s="1">
        <v>1</v>
      </c>
      <c r="B67" s="1">
        <v>20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AA67" s="1">
        <v>1</v>
      </c>
      <c r="AB67" s="1">
        <v>43</v>
      </c>
      <c r="AC67" s="1">
        <v>1</v>
      </c>
      <c r="AD67" s="1">
        <v>1</v>
      </c>
      <c r="AE67" s="1">
        <v>0</v>
      </c>
      <c r="AF67" s="1">
        <v>1</v>
      </c>
      <c r="AG67" s="1">
        <v>0</v>
      </c>
      <c r="AH67" s="1">
        <v>1</v>
      </c>
    </row>
    <row r="68" spans="1:34" x14ac:dyDescent="0.2">
      <c r="A68" s="1">
        <v>1</v>
      </c>
      <c r="B68" s="1">
        <v>20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AA68" s="1">
        <v>1</v>
      </c>
      <c r="AB68" s="1">
        <v>44</v>
      </c>
      <c r="AC68" s="1">
        <v>1</v>
      </c>
      <c r="AD68" s="1">
        <v>1</v>
      </c>
      <c r="AE68" s="1">
        <v>1</v>
      </c>
      <c r="AF68" s="1">
        <v>0</v>
      </c>
      <c r="AG68" s="1">
        <v>0</v>
      </c>
      <c r="AH68" s="1">
        <v>1</v>
      </c>
    </row>
    <row r="69" spans="1:34" x14ac:dyDescent="0.2">
      <c r="A69" s="1">
        <v>1</v>
      </c>
      <c r="B69" s="1">
        <v>20</v>
      </c>
      <c r="C69" s="1">
        <v>0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AA69" s="1">
        <v>1</v>
      </c>
      <c r="AB69" s="1">
        <v>44</v>
      </c>
      <c r="AC69" s="1">
        <v>1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</row>
    <row r="70" spans="1:34" x14ac:dyDescent="0.2">
      <c r="A70" s="1">
        <v>1</v>
      </c>
      <c r="B70" s="1">
        <v>21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AA70" s="1">
        <v>0</v>
      </c>
      <c r="AB70" s="1">
        <v>44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</row>
    <row r="71" spans="1:34" x14ac:dyDescent="0.2">
      <c r="A71" s="1">
        <v>1</v>
      </c>
      <c r="B71" s="1">
        <v>21</v>
      </c>
      <c r="C71" s="1">
        <v>0</v>
      </c>
      <c r="D71" s="1">
        <v>1</v>
      </c>
      <c r="E71" s="1">
        <v>0</v>
      </c>
      <c r="F71" s="1">
        <v>1</v>
      </c>
      <c r="G71" s="1">
        <v>0</v>
      </c>
      <c r="H71" s="1">
        <v>1</v>
      </c>
      <c r="AA71" s="1">
        <v>1</v>
      </c>
      <c r="AB71" s="1">
        <v>44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</row>
    <row r="72" spans="1:34" x14ac:dyDescent="0.2">
      <c r="A72" s="1">
        <v>1</v>
      </c>
      <c r="B72" s="1">
        <v>21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AA72" s="1">
        <v>1</v>
      </c>
      <c r="AB72" s="1">
        <v>44</v>
      </c>
      <c r="AC72" s="1">
        <v>1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</row>
    <row r="73" spans="1:34" x14ac:dyDescent="0.2">
      <c r="A73" s="1">
        <v>1</v>
      </c>
      <c r="B73" s="1">
        <v>21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AA73" s="1">
        <v>1</v>
      </c>
      <c r="AB73" s="1">
        <v>44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H73" s="1">
        <v>1</v>
      </c>
    </row>
    <row r="74" spans="1:34" x14ac:dyDescent="0.2">
      <c r="A74" s="1">
        <v>1</v>
      </c>
      <c r="B74" s="1">
        <v>21</v>
      </c>
      <c r="C74" s="1">
        <v>0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AA74" s="1">
        <v>1</v>
      </c>
      <c r="AB74" s="1">
        <v>44</v>
      </c>
      <c r="AC74" s="1">
        <v>1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</row>
    <row r="75" spans="1:34" x14ac:dyDescent="0.2">
      <c r="A75" s="1">
        <v>1</v>
      </c>
      <c r="B75" s="1">
        <v>21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AA75" s="1">
        <v>1</v>
      </c>
      <c r="AB75" s="1">
        <v>45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</row>
    <row r="76" spans="1:34" x14ac:dyDescent="0.2">
      <c r="A76" s="1">
        <v>1</v>
      </c>
      <c r="B76" s="1">
        <v>21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AA76" s="1">
        <v>1</v>
      </c>
      <c r="AB76" s="1">
        <v>45</v>
      </c>
      <c r="AC76" s="1">
        <v>1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</row>
    <row r="77" spans="1:34" x14ac:dyDescent="0.2">
      <c r="A77" s="1">
        <v>1</v>
      </c>
      <c r="B77" s="1">
        <v>21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AA77" s="1">
        <v>1</v>
      </c>
      <c r="AB77" s="1">
        <v>45</v>
      </c>
      <c r="AC77" s="1">
        <v>1</v>
      </c>
      <c r="AD77" s="1">
        <v>1</v>
      </c>
      <c r="AE77" s="1">
        <v>1</v>
      </c>
      <c r="AF77" s="1">
        <v>1</v>
      </c>
      <c r="AG77" s="1">
        <v>0</v>
      </c>
      <c r="AH77" s="1">
        <v>1</v>
      </c>
    </row>
    <row r="78" spans="1:34" x14ac:dyDescent="0.2">
      <c r="A78" s="1">
        <v>1</v>
      </c>
      <c r="B78" s="1">
        <v>21</v>
      </c>
      <c r="C78" s="1">
        <v>1</v>
      </c>
      <c r="D78" s="1">
        <v>0</v>
      </c>
      <c r="E78" s="1">
        <v>1</v>
      </c>
      <c r="F78" s="1">
        <v>1</v>
      </c>
      <c r="G78" s="1">
        <v>0</v>
      </c>
      <c r="H78" s="1">
        <v>1</v>
      </c>
      <c r="AA78" s="1">
        <v>0</v>
      </c>
      <c r="AB78" s="1">
        <v>45</v>
      </c>
      <c r="AC78" s="1">
        <v>1</v>
      </c>
      <c r="AD78" s="1">
        <v>1</v>
      </c>
      <c r="AE78" s="1">
        <v>0</v>
      </c>
      <c r="AF78" s="1">
        <v>1</v>
      </c>
      <c r="AG78" s="1">
        <v>0</v>
      </c>
      <c r="AH78" s="1">
        <v>1</v>
      </c>
    </row>
    <row r="79" spans="1:34" x14ac:dyDescent="0.2">
      <c r="A79" s="1">
        <v>1</v>
      </c>
      <c r="B79" s="1">
        <v>21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1</v>
      </c>
      <c r="AA79" s="1">
        <v>1</v>
      </c>
      <c r="AB79" s="1">
        <v>45</v>
      </c>
      <c r="AC79" s="1">
        <v>1</v>
      </c>
      <c r="AD79" s="1">
        <v>1</v>
      </c>
      <c r="AE79" s="1">
        <v>0</v>
      </c>
      <c r="AF79" s="1">
        <v>1</v>
      </c>
      <c r="AG79" s="1">
        <v>0</v>
      </c>
      <c r="AH79" s="1">
        <v>1</v>
      </c>
    </row>
    <row r="80" spans="1:34" x14ac:dyDescent="0.2">
      <c r="A80" s="1">
        <v>1</v>
      </c>
      <c r="B80" s="1">
        <v>21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AA80" s="1">
        <v>1</v>
      </c>
      <c r="AB80" s="1">
        <v>45</v>
      </c>
      <c r="AC80" s="1">
        <v>1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</row>
    <row r="81" spans="1:34" x14ac:dyDescent="0.2">
      <c r="A81" s="1">
        <v>1</v>
      </c>
      <c r="B81" s="1">
        <v>21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  <c r="AA81" s="1">
        <v>1</v>
      </c>
      <c r="AB81" s="1">
        <v>45</v>
      </c>
      <c r="AC81" s="1">
        <v>1</v>
      </c>
      <c r="AD81" s="1">
        <v>0</v>
      </c>
      <c r="AE81" s="1">
        <v>0</v>
      </c>
      <c r="AF81" s="1">
        <v>1</v>
      </c>
      <c r="AG81" s="1">
        <v>0</v>
      </c>
      <c r="AH81" s="1">
        <v>1</v>
      </c>
    </row>
    <row r="82" spans="1:34" x14ac:dyDescent="0.2">
      <c r="A82" s="1">
        <v>1</v>
      </c>
      <c r="B82" s="1">
        <v>21</v>
      </c>
      <c r="C82" s="1">
        <v>1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  <c r="AA82" s="1">
        <v>1</v>
      </c>
      <c r="AB82" s="1">
        <v>45</v>
      </c>
      <c r="AC82" s="1">
        <v>1</v>
      </c>
      <c r="AD82" s="1">
        <v>1</v>
      </c>
      <c r="AE82" s="1">
        <v>1</v>
      </c>
      <c r="AF82" s="1">
        <v>1</v>
      </c>
      <c r="AG82" s="1">
        <v>0</v>
      </c>
      <c r="AH82" s="1">
        <v>1</v>
      </c>
    </row>
    <row r="83" spans="1:34" x14ac:dyDescent="0.2">
      <c r="A83" s="1">
        <v>1</v>
      </c>
      <c r="B83" s="1">
        <v>21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AA83" s="1">
        <v>0</v>
      </c>
      <c r="AB83" s="1">
        <v>45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</row>
    <row r="84" spans="1:34" x14ac:dyDescent="0.2">
      <c r="A84" s="1">
        <v>1</v>
      </c>
      <c r="B84" s="1">
        <v>21</v>
      </c>
      <c r="C84" s="1">
        <v>1</v>
      </c>
      <c r="D84" s="1">
        <v>0</v>
      </c>
      <c r="E84" s="1">
        <v>1</v>
      </c>
      <c r="F84" s="1">
        <v>1</v>
      </c>
      <c r="G84" s="1">
        <v>0</v>
      </c>
      <c r="H84" s="1">
        <v>0</v>
      </c>
      <c r="AA84" s="1">
        <v>0</v>
      </c>
      <c r="AB84" s="1">
        <v>45</v>
      </c>
      <c r="AC84" s="1">
        <v>1</v>
      </c>
      <c r="AD84" s="1">
        <v>1</v>
      </c>
      <c r="AE84" s="1">
        <v>1</v>
      </c>
      <c r="AF84" s="1">
        <v>0</v>
      </c>
      <c r="AG84" s="1">
        <v>0</v>
      </c>
      <c r="AH84" s="1">
        <v>1</v>
      </c>
    </row>
    <row r="85" spans="1:34" x14ac:dyDescent="0.2">
      <c r="A85" s="1">
        <v>1</v>
      </c>
      <c r="B85" s="1">
        <v>21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AA85" s="1">
        <v>0</v>
      </c>
      <c r="AB85" s="1">
        <v>45</v>
      </c>
      <c r="AC85" s="1">
        <v>1</v>
      </c>
      <c r="AD85" s="1">
        <v>0</v>
      </c>
      <c r="AE85" s="1">
        <v>1</v>
      </c>
      <c r="AF85" s="1">
        <v>0</v>
      </c>
      <c r="AG85" s="1">
        <v>0</v>
      </c>
      <c r="AH85" s="1">
        <v>1</v>
      </c>
    </row>
    <row r="86" spans="1:34" x14ac:dyDescent="0.2">
      <c r="A86" s="1">
        <v>1</v>
      </c>
      <c r="B86" s="1">
        <v>21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  <c r="AA86" s="1">
        <v>1</v>
      </c>
      <c r="AB86" s="1">
        <v>46</v>
      </c>
      <c r="AC86" s="1">
        <v>1</v>
      </c>
      <c r="AD86" s="1">
        <v>1</v>
      </c>
      <c r="AE86" s="1">
        <v>0</v>
      </c>
      <c r="AF86" s="1">
        <v>0</v>
      </c>
      <c r="AG86" s="1">
        <v>0</v>
      </c>
      <c r="AH86" s="1">
        <v>1</v>
      </c>
    </row>
    <row r="87" spans="1:34" x14ac:dyDescent="0.2">
      <c r="A87" s="1">
        <v>1</v>
      </c>
      <c r="B87" s="1">
        <v>21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AA87" s="1">
        <v>1</v>
      </c>
      <c r="AB87" s="1">
        <v>46</v>
      </c>
      <c r="AC87" s="1">
        <v>1</v>
      </c>
      <c r="AD87" s="1">
        <v>1</v>
      </c>
      <c r="AE87" s="1">
        <v>0</v>
      </c>
      <c r="AF87" s="1">
        <v>1</v>
      </c>
      <c r="AG87" s="1">
        <v>0</v>
      </c>
      <c r="AH87" s="1">
        <v>1</v>
      </c>
    </row>
    <row r="88" spans="1:34" x14ac:dyDescent="0.2">
      <c r="A88" s="1">
        <v>1</v>
      </c>
      <c r="B88" s="1">
        <v>21</v>
      </c>
      <c r="C88" s="1">
        <v>0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AA88" s="1">
        <v>0</v>
      </c>
      <c r="AB88" s="1">
        <v>46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</row>
    <row r="89" spans="1:34" x14ac:dyDescent="0.2">
      <c r="A89" s="1">
        <v>1</v>
      </c>
      <c r="B89" s="1">
        <v>21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AA89" s="1">
        <v>1</v>
      </c>
      <c r="AB89" s="1">
        <v>46</v>
      </c>
      <c r="AC89" s="1">
        <v>1</v>
      </c>
      <c r="AD89" s="1">
        <v>1</v>
      </c>
      <c r="AE89" s="1">
        <v>1</v>
      </c>
      <c r="AF89" s="1">
        <v>0</v>
      </c>
      <c r="AG89" s="1">
        <v>1</v>
      </c>
      <c r="AH89" s="1">
        <v>1</v>
      </c>
    </row>
    <row r="90" spans="1:34" x14ac:dyDescent="0.2">
      <c r="A90" s="1">
        <v>1</v>
      </c>
      <c r="B90" s="1">
        <v>21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  <c r="AA90" s="1">
        <v>1</v>
      </c>
      <c r="AB90" s="1">
        <v>46</v>
      </c>
      <c r="AC90" s="1">
        <v>0</v>
      </c>
      <c r="AD90" s="1">
        <v>1</v>
      </c>
      <c r="AE90" s="1">
        <v>0</v>
      </c>
      <c r="AF90" s="1">
        <v>1</v>
      </c>
      <c r="AG90" s="1">
        <v>1</v>
      </c>
      <c r="AH90" s="1">
        <v>1</v>
      </c>
    </row>
    <row r="91" spans="1:34" x14ac:dyDescent="0.2">
      <c r="A91" s="1">
        <v>0</v>
      </c>
      <c r="B91" s="1">
        <v>22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AA91" s="1">
        <v>1</v>
      </c>
      <c r="AB91" s="1">
        <v>47</v>
      </c>
      <c r="AC91" s="1">
        <v>0</v>
      </c>
      <c r="AD91" s="1">
        <v>1</v>
      </c>
      <c r="AE91" s="1">
        <v>0</v>
      </c>
      <c r="AF91" s="1">
        <v>1</v>
      </c>
      <c r="AG91" s="1">
        <v>0</v>
      </c>
      <c r="AH91" s="1">
        <v>1</v>
      </c>
    </row>
    <row r="92" spans="1:34" x14ac:dyDescent="0.2">
      <c r="A92" s="1">
        <v>1</v>
      </c>
      <c r="B92" s="1">
        <v>22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AA92" s="1">
        <v>0</v>
      </c>
      <c r="AB92" s="1">
        <v>47</v>
      </c>
      <c r="AC92" s="1">
        <v>1</v>
      </c>
      <c r="AD92" s="1">
        <v>1</v>
      </c>
      <c r="AE92" s="1">
        <v>0</v>
      </c>
      <c r="AF92" s="1">
        <v>1</v>
      </c>
      <c r="AG92" s="1">
        <v>1</v>
      </c>
      <c r="AH92" s="1">
        <v>0</v>
      </c>
    </row>
    <row r="93" spans="1:34" x14ac:dyDescent="0.2">
      <c r="A93" s="1">
        <v>1</v>
      </c>
      <c r="B93" s="1">
        <v>22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AA93" s="1">
        <v>0</v>
      </c>
      <c r="AB93" s="1">
        <v>47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1</v>
      </c>
    </row>
    <row r="94" spans="1:34" x14ac:dyDescent="0.2">
      <c r="A94" s="1">
        <v>0</v>
      </c>
      <c r="B94" s="1">
        <v>22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AA94" s="1">
        <v>1</v>
      </c>
      <c r="AB94" s="1">
        <v>47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</row>
    <row r="95" spans="1:34" x14ac:dyDescent="0.2">
      <c r="A95" s="1">
        <v>1</v>
      </c>
      <c r="B95" s="1">
        <v>22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AA95" s="1">
        <v>1</v>
      </c>
      <c r="AB95" s="1">
        <v>47</v>
      </c>
      <c r="AC95" s="1">
        <v>0</v>
      </c>
      <c r="AD95" s="1">
        <v>1</v>
      </c>
      <c r="AE95" s="1">
        <v>1</v>
      </c>
      <c r="AF95" s="1">
        <v>1</v>
      </c>
      <c r="AG95" s="1">
        <v>0</v>
      </c>
      <c r="AH95" s="1">
        <v>1</v>
      </c>
    </row>
    <row r="96" spans="1:34" x14ac:dyDescent="0.2">
      <c r="A96" s="1">
        <v>1</v>
      </c>
      <c r="B96" s="1">
        <v>22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AA96" s="1">
        <v>1</v>
      </c>
      <c r="AB96" s="1">
        <v>47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x14ac:dyDescent="0.2">
      <c r="A97" s="1">
        <v>1</v>
      </c>
      <c r="B97" s="1">
        <v>22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AA97" s="1">
        <v>1</v>
      </c>
      <c r="AB97" s="1">
        <v>48</v>
      </c>
      <c r="AC97" s="1">
        <v>1</v>
      </c>
      <c r="AD97" s="1">
        <v>1</v>
      </c>
      <c r="AE97" s="1">
        <v>0</v>
      </c>
      <c r="AF97" s="1">
        <v>1</v>
      </c>
      <c r="AG97" s="1">
        <v>0</v>
      </c>
      <c r="AH97" s="1">
        <v>1</v>
      </c>
    </row>
    <row r="98" spans="1:34" x14ac:dyDescent="0.2">
      <c r="A98" s="1">
        <v>1</v>
      </c>
      <c r="B98" s="1">
        <v>22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AA98" s="1">
        <v>1</v>
      </c>
      <c r="AB98" s="1">
        <v>48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1</v>
      </c>
    </row>
    <row r="99" spans="1:34" x14ac:dyDescent="0.2">
      <c r="A99" s="1">
        <v>0</v>
      </c>
      <c r="B99" s="1">
        <v>22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  <c r="AA99" s="1">
        <v>1</v>
      </c>
      <c r="AB99" s="1">
        <v>49</v>
      </c>
      <c r="AC99" s="1">
        <v>1</v>
      </c>
      <c r="AD99" s="1">
        <v>0</v>
      </c>
      <c r="AE99" s="1">
        <v>0</v>
      </c>
      <c r="AF99" s="1">
        <v>1</v>
      </c>
      <c r="AG99" s="1">
        <v>0</v>
      </c>
      <c r="AH99" s="1">
        <v>1</v>
      </c>
    </row>
    <row r="100" spans="1:34" x14ac:dyDescent="0.2">
      <c r="A100" s="1">
        <v>1</v>
      </c>
      <c r="B100" s="1">
        <v>22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AA100" s="1">
        <v>1</v>
      </c>
      <c r="AB100" s="1">
        <v>49</v>
      </c>
      <c r="AC100" s="1">
        <v>0</v>
      </c>
      <c r="AD100" s="1">
        <v>1</v>
      </c>
      <c r="AE100" s="1">
        <v>1</v>
      </c>
      <c r="AF100" s="1">
        <v>1</v>
      </c>
      <c r="AG100" s="1">
        <v>0</v>
      </c>
      <c r="AH100" s="1">
        <v>1</v>
      </c>
    </row>
    <row r="101" spans="1:34" x14ac:dyDescent="0.2">
      <c r="A101" s="1">
        <v>0</v>
      </c>
      <c r="B101" s="1">
        <v>22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AA101" s="1">
        <v>1</v>
      </c>
      <c r="AB101" s="1">
        <v>49</v>
      </c>
      <c r="AC101" s="1">
        <v>1</v>
      </c>
      <c r="AD101" s="1">
        <v>1</v>
      </c>
      <c r="AE101" s="1">
        <v>1</v>
      </c>
      <c r="AF101" s="1">
        <v>1</v>
      </c>
      <c r="AG101" s="1">
        <v>0</v>
      </c>
      <c r="AH101" s="1">
        <v>1</v>
      </c>
    </row>
    <row r="102" spans="1:34" x14ac:dyDescent="0.2">
      <c r="A102" s="1">
        <v>1</v>
      </c>
      <c r="B102" s="1">
        <v>22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AA102" s="1">
        <v>1</v>
      </c>
      <c r="AB102" s="1">
        <v>49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1</v>
      </c>
    </row>
    <row r="103" spans="1:34" x14ac:dyDescent="0.2">
      <c r="A103" s="1">
        <v>1</v>
      </c>
      <c r="B103" s="1">
        <v>22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AA103" s="1">
        <v>1</v>
      </c>
      <c r="AB103" s="1">
        <v>49</v>
      </c>
      <c r="AC103" s="1">
        <v>1</v>
      </c>
      <c r="AD103" s="1">
        <v>1</v>
      </c>
      <c r="AE103" s="1">
        <v>1</v>
      </c>
      <c r="AF103" s="1">
        <v>1</v>
      </c>
      <c r="AG103" s="1">
        <v>0</v>
      </c>
      <c r="AH103" s="1">
        <v>1</v>
      </c>
    </row>
    <row r="104" spans="1:34" x14ac:dyDescent="0.2">
      <c r="A104" s="1">
        <v>1</v>
      </c>
      <c r="B104" s="1">
        <v>22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AA104" s="1">
        <v>1</v>
      </c>
      <c r="AB104" s="1">
        <v>50</v>
      </c>
      <c r="AC104" s="1">
        <v>1</v>
      </c>
      <c r="AD104" s="1">
        <v>1</v>
      </c>
      <c r="AE104" s="1">
        <v>0</v>
      </c>
      <c r="AF104" s="1">
        <v>1</v>
      </c>
      <c r="AG104" s="1">
        <v>0</v>
      </c>
      <c r="AH104" s="1">
        <v>1</v>
      </c>
    </row>
    <row r="105" spans="1:34" x14ac:dyDescent="0.2">
      <c r="A105" s="1">
        <v>1</v>
      </c>
      <c r="B105" s="1">
        <v>22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AA105" s="1">
        <v>1</v>
      </c>
      <c r="AB105" s="1">
        <v>50</v>
      </c>
      <c r="AC105" s="1">
        <v>0</v>
      </c>
      <c r="AD105" s="1">
        <v>1</v>
      </c>
      <c r="AE105" s="1">
        <v>1</v>
      </c>
      <c r="AF105" s="1">
        <v>1</v>
      </c>
      <c r="AG105" s="1">
        <v>0</v>
      </c>
      <c r="AH105" s="1">
        <v>0</v>
      </c>
    </row>
    <row r="106" spans="1:34" x14ac:dyDescent="0.2">
      <c r="A106" s="1">
        <v>0</v>
      </c>
      <c r="B106" s="1">
        <v>22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AA106" s="1">
        <v>1</v>
      </c>
      <c r="AB106" s="1">
        <v>50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1</v>
      </c>
    </row>
    <row r="107" spans="1:34" x14ac:dyDescent="0.2">
      <c r="A107" s="1">
        <v>1</v>
      </c>
      <c r="B107" s="1">
        <v>22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1</v>
      </c>
      <c r="AA107" s="1">
        <v>1</v>
      </c>
      <c r="AB107" s="1">
        <v>50</v>
      </c>
      <c r="AC107" s="1">
        <v>1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</row>
    <row r="108" spans="1:34" x14ac:dyDescent="0.2">
      <c r="A108" s="1">
        <v>1</v>
      </c>
      <c r="B108" s="1">
        <v>22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AA108" s="1">
        <v>1</v>
      </c>
      <c r="AB108" s="1">
        <v>50</v>
      </c>
      <c r="AC108" s="1">
        <v>1</v>
      </c>
      <c r="AD108" s="1">
        <v>1</v>
      </c>
      <c r="AE108" s="1">
        <v>0</v>
      </c>
      <c r="AF108" s="1">
        <v>1</v>
      </c>
      <c r="AG108" s="1">
        <v>1</v>
      </c>
      <c r="AH108" s="1">
        <v>1</v>
      </c>
    </row>
    <row r="109" spans="1:34" x14ac:dyDescent="0.2">
      <c r="A109" s="1">
        <v>1</v>
      </c>
      <c r="B109" s="1">
        <v>22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AA109" s="1">
        <v>1</v>
      </c>
      <c r="AB109" s="1">
        <v>50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1</v>
      </c>
    </row>
    <row r="110" spans="1:34" x14ac:dyDescent="0.2">
      <c r="A110" s="1">
        <v>1</v>
      </c>
      <c r="B110" s="1">
        <v>22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AA110" s="1">
        <v>1</v>
      </c>
      <c r="AB110" s="1">
        <v>50</v>
      </c>
      <c r="AC110" s="1">
        <v>1</v>
      </c>
      <c r="AD110" s="1">
        <v>1</v>
      </c>
      <c r="AE110" s="1">
        <v>1</v>
      </c>
      <c r="AF110" s="1">
        <v>0</v>
      </c>
      <c r="AG110" s="1">
        <v>0</v>
      </c>
      <c r="AH110" s="1">
        <v>1</v>
      </c>
    </row>
    <row r="111" spans="1:34" x14ac:dyDescent="0.2">
      <c r="A111" s="1">
        <v>1</v>
      </c>
      <c r="B111" s="1">
        <v>22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AA111" s="1">
        <v>1</v>
      </c>
      <c r="AB111" s="1">
        <v>50</v>
      </c>
      <c r="AC111" s="1">
        <v>0</v>
      </c>
      <c r="AD111" s="1">
        <v>1</v>
      </c>
      <c r="AE111" s="1">
        <v>1</v>
      </c>
      <c r="AF111" s="1">
        <v>0</v>
      </c>
      <c r="AG111" s="1">
        <v>0</v>
      </c>
      <c r="AH111" s="1">
        <v>1</v>
      </c>
    </row>
    <row r="112" spans="1:34" x14ac:dyDescent="0.2">
      <c r="A112" s="1">
        <v>1</v>
      </c>
      <c r="B112" s="1">
        <v>22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H112" s="1">
        <v>1</v>
      </c>
      <c r="AA112" s="1">
        <v>1</v>
      </c>
      <c r="AB112" s="1">
        <v>51</v>
      </c>
      <c r="AC112" s="1">
        <v>1</v>
      </c>
      <c r="AD112" s="1">
        <v>0</v>
      </c>
      <c r="AE112" s="1">
        <v>0</v>
      </c>
      <c r="AF112" s="1">
        <v>0</v>
      </c>
      <c r="AG112" s="1">
        <v>1</v>
      </c>
      <c r="AH112" s="1">
        <v>1</v>
      </c>
    </row>
    <row r="113" spans="1:34" x14ac:dyDescent="0.2">
      <c r="A113" s="1">
        <v>0</v>
      </c>
      <c r="B113" s="1">
        <v>22</v>
      </c>
      <c r="C113" s="1">
        <v>0</v>
      </c>
      <c r="D113" s="1">
        <v>1</v>
      </c>
      <c r="E113" s="1">
        <v>1</v>
      </c>
      <c r="F113" s="1">
        <v>0</v>
      </c>
      <c r="G113" s="1">
        <v>0</v>
      </c>
      <c r="H113" s="1">
        <v>1</v>
      </c>
      <c r="AA113" s="1">
        <v>1</v>
      </c>
      <c r="AB113" s="1">
        <v>51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</row>
    <row r="114" spans="1:34" x14ac:dyDescent="0.2">
      <c r="A114" s="1">
        <v>1</v>
      </c>
      <c r="B114" s="1">
        <v>23</v>
      </c>
      <c r="C114" s="1">
        <v>1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AA114" s="1">
        <v>1</v>
      </c>
      <c r="AB114" s="1">
        <v>51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1</v>
      </c>
    </row>
    <row r="115" spans="1:34" x14ac:dyDescent="0.2">
      <c r="A115" s="1">
        <v>1</v>
      </c>
      <c r="B115" s="1">
        <v>23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  <c r="H115" s="1">
        <v>1</v>
      </c>
      <c r="AA115" s="1">
        <v>0</v>
      </c>
      <c r="AB115" s="1">
        <v>51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  <c r="AH115" s="1">
        <v>0</v>
      </c>
    </row>
    <row r="116" spans="1:34" x14ac:dyDescent="0.2">
      <c r="A116" s="1">
        <v>1</v>
      </c>
      <c r="B116" s="1">
        <v>23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AA116" s="1">
        <v>1</v>
      </c>
      <c r="AB116" s="1">
        <v>51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</row>
    <row r="117" spans="1:34" x14ac:dyDescent="0.2">
      <c r="A117" s="1">
        <v>1</v>
      </c>
      <c r="B117" s="1">
        <v>23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1</v>
      </c>
      <c r="AA117" s="1">
        <v>0</v>
      </c>
      <c r="AB117" s="1">
        <v>51</v>
      </c>
      <c r="AC117" s="1">
        <v>1</v>
      </c>
      <c r="AD117" s="1">
        <v>0</v>
      </c>
      <c r="AE117" s="1">
        <v>0</v>
      </c>
      <c r="AF117" s="1">
        <v>1</v>
      </c>
      <c r="AG117" s="1">
        <v>0</v>
      </c>
      <c r="AH117" s="1">
        <v>1</v>
      </c>
    </row>
    <row r="118" spans="1:34" x14ac:dyDescent="0.2">
      <c r="A118" s="1">
        <v>1</v>
      </c>
      <c r="B118" s="1">
        <v>23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AA118" s="1">
        <v>1</v>
      </c>
      <c r="AB118" s="1">
        <v>51</v>
      </c>
      <c r="AC118" s="1">
        <v>1</v>
      </c>
      <c r="AD118" s="1">
        <v>0</v>
      </c>
      <c r="AE118" s="1">
        <v>0</v>
      </c>
      <c r="AF118" s="1">
        <v>1</v>
      </c>
      <c r="AG118" s="1">
        <v>0</v>
      </c>
      <c r="AH118" s="1">
        <v>1</v>
      </c>
    </row>
    <row r="119" spans="1:34" x14ac:dyDescent="0.2">
      <c r="A119" s="1">
        <v>1</v>
      </c>
      <c r="B119" s="1">
        <v>23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AA119" s="1">
        <v>1</v>
      </c>
      <c r="AB119" s="1">
        <v>51</v>
      </c>
      <c r="AC119" s="1">
        <v>1</v>
      </c>
      <c r="AD119" s="1">
        <v>1</v>
      </c>
      <c r="AE119" s="1">
        <v>0</v>
      </c>
      <c r="AF119" s="1">
        <v>0</v>
      </c>
      <c r="AG119" s="1">
        <v>1</v>
      </c>
      <c r="AH119" s="1">
        <v>0</v>
      </c>
    </row>
    <row r="120" spans="1:34" x14ac:dyDescent="0.2">
      <c r="A120" s="1">
        <v>1</v>
      </c>
      <c r="B120" s="1">
        <v>23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AA120" s="1">
        <v>1</v>
      </c>
      <c r="AB120" s="1">
        <v>51</v>
      </c>
      <c r="AC120" s="1">
        <v>1</v>
      </c>
      <c r="AD120" s="1">
        <v>0</v>
      </c>
      <c r="AE120" s="1">
        <v>0</v>
      </c>
      <c r="AF120" s="1">
        <v>1</v>
      </c>
      <c r="AG120" s="1">
        <v>0</v>
      </c>
      <c r="AH120" s="1">
        <v>1</v>
      </c>
    </row>
    <row r="121" spans="1:34" x14ac:dyDescent="0.2">
      <c r="A121" s="1">
        <v>1</v>
      </c>
      <c r="B121" s="1">
        <v>23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AA121" s="1">
        <v>0</v>
      </c>
      <c r="AB121" s="1">
        <v>51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</row>
    <row r="122" spans="1:34" x14ac:dyDescent="0.2">
      <c r="A122" s="1">
        <v>1</v>
      </c>
      <c r="B122" s="1">
        <v>23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AA122" s="1">
        <v>1</v>
      </c>
      <c r="AB122" s="1">
        <v>51</v>
      </c>
      <c r="AC122" s="1">
        <v>1</v>
      </c>
      <c r="AD122" s="1">
        <v>1</v>
      </c>
      <c r="AE122" s="1">
        <v>0</v>
      </c>
      <c r="AF122" s="1">
        <v>0</v>
      </c>
      <c r="AG122" s="1">
        <v>1</v>
      </c>
      <c r="AH122" s="1">
        <v>1</v>
      </c>
    </row>
    <row r="123" spans="1:34" x14ac:dyDescent="0.2">
      <c r="A123" s="1">
        <v>1</v>
      </c>
      <c r="B123" s="1">
        <v>23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AA123" s="1">
        <v>1</v>
      </c>
      <c r="AB123" s="1">
        <v>51</v>
      </c>
      <c r="AC123" s="1">
        <v>0</v>
      </c>
      <c r="AD123" s="1">
        <v>0</v>
      </c>
      <c r="AE123" s="1">
        <v>1</v>
      </c>
      <c r="AF123" s="1">
        <v>1</v>
      </c>
      <c r="AG123" s="1">
        <v>0</v>
      </c>
      <c r="AH123" s="1">
        <v>1</v>
      </c>
    </row>
    <row r="124" spans="1:34" x14ac:dyDescent="0.2">
      <c r="A124" s="1">
        <v>0</v>
      </c>
      <c r="B124" s="1">
        <v>23</v>
      </c>
      <c r="C124" s="1">
        <v>1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AA124" s="1">
        <v>1</v>
      </c>
      <c r="AB124" s="1">
        <v>51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1</v>
      </c>
    </row>
    <row r="125" spans="1:34" x14ac:dyDescent="0.2">
      <c r="A125" s="1">
        <v>1</v>
      </c>
      <c r="B125" s="1">
        <v>23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AA125" s="1">
        <v>1</v>
      </c>
      <c r="AB125" s="1">
        <v>52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</row>
    <row r="126" spans="1:34" x14ac:dyDescent="0.2">
      <c r="A126" s="1">
        <v>1</v>
      </c>
      <c r="B126" s="1">
        <v>23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1</v>
      </c>
      <c r="AA126" s="1">
        <v>1</v>
      </c>
      <c r="AB126" s="1">
        <v>52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</row>
    <row r="127" spans="1:34" x14ac:dyDescent="0.2">
      <c r="A127" s="1">
        <v>0</v>
      </c>
      <c r="B127" s="1">
        <v>23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AA127" s="1">
        <v>0</v>
      </c>
      <c r="AB127" s="1">
        <v>52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1</v>
      </c>
    </row>
    <row r="128" spans="1:34" x14ac:dyDescent="0.2">
      <c r="A128" s="1">
        <v>1</v>
      </c>
      <c r="B128" s="1">
        <v>23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1</v>
      </c>
      <c r="AA128" s="1">
        <v>1</v>
      </c>
      <c r="AB128" s="1">
        <v>52</v>
      </c>
      <c r="AC128" s="1">
        <v>0</v>
      </c>
      <c r="AD128" s="1">
        <v>1</v>
      </c>
      <c r="AE128" s="1">
        <v>1</v>
      </c>
      <c r="AF128" s="1">
        <v>1</v>
      </c>
      <c r="AG128" s="1">
        <v>0</v>
      </c>
      <c r="AH128" s="1">
        <v>1</v>
      </c>
    </row>
    <row r="129" spans="1:34" x14ac:dyDescent="0.2">
      <c r="A129" s="1">
        <v>1</v>
      </c>
      <c r="B129" s="1">
        <v>23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AA129" s="1">
        <v>1</v>
      </c>
      <c r="AB129" s="1">
        <v>52</v>
      </c>
      <c r="AC129" s="1">
        <v>0</v>
      </c>
      <c r="AD129" s="1">
        <v>0</v>
      </c>
      <c r="AE129" s="1">
        <v>1</v>
      </c>
      <c r="AF129" s="1">
        <v>1</v>
      </c>
      <c r="AG129" s="1">
        <v>0</v>
      </c>
      <c r="AH129" s="1">
        <v>0</v>
      </c>
    </row>
    <row r="130" spans="1:34" x14ac:dyDescent="0.2">
      <c r="A130" s="1">
        <v>1</v>
      </c>
      <c r="B130" s="1">
        <v>23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AA130" s="1">
        <v>1</v>
      </c>
      <c r="AB130" s="1">
        <v>53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1</v>
      </c>
    </row>
    <row r="131" spans="1:34" x14ac:dyDescent="0.2">
      <c r="A131" s="1">
        <v>1</v>
      </c>
      <c r="B131" s="1">
        <v>23</v>
      </c>
      <c r="C131" s="1">
        <v>1</v>
      </c>
      <c r="D131" s="1">
        <v>1</v>
      </c>
      <c r="E131" s="1">
        <v>0</v>
      </c>
      <c r="F131" s="1">
        <v>0</v>
      </c>
      <c r="G131" s="1">
        <v>1</v>
      </c>
      <c r="H131" s="1">
        <v>1</v>
      </c>
      <c r="AA131" s="1">
        <v>1</v>
      </c>
      <c r="AB131" s="1">
        <v>53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1</v>
      </c>
    </row>
    <row r="132" spans="1:34" x14ac:dyDescent="0.2">
      <c r="A132" s="1">
        <v>0</v>
      </c>
      <c r="B132" s="1">
        <v>23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AA132" s="1">
        <v>1</v>
      </c>
      <c r="AB132" s="1">
        <v>53</v>
      </c>
      <c r="AC132" s="1">
        <v>1</v>
      </c>
      <c r="AD132" s="1">
        <v>1</v>
      </c>
      <c r="AE132" s="1">
        <v>0</v>
      </c>
      <c r="AF132" s="1">
        <v>1</v>
      </c>
      <c r="AG132" s="1">
        <v>0</v>
      </c>
      <c r="AH132" s="1">
        <v>0</v>
      </c>
    </row>
    <row r="133" spans="1:34" x14ac:dyDescent="0.2">
      <c r="A133" s="1">
        <v>1</v>
      </c>
      <c r="B133" s="1">
        <v>23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AA133" s="1">
        <v>1</v>
      </c>
      <c r="AB133" s="1">
        <v>53</v>
      </c>
      <c r="AC133" s="1">
        <v>1</v>
      </c>
      <c r="AD133" s="1">
        <v>0</v>
      </c>
      <c r="AE133" s="1">
        <v>1</v>
      </c>
      <c r="AF133" s="1">
        <v>1</v>
      </c>
      <c r="AG133" s="1">
        <v>0</v>
      </c>
      <c r="AH133" s="1">
        <v>1</v>
      </c>
    </row>
    <row r="134" spans="1:34" x14ac:dyDescent="0.2">
      <c r="A134" s="1">
        <v>1</v>
      </c>
      <c r="B134" s="1">
        <v>23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AA134" s="1">
        <v>1</v>
      </c>
      <c r="AB134" s="1">
        <v>53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1</v>
      </c>
    </row>
    <row r="135" spans="1:34" x14ac:dyDescent="0.2">
      <c r="A135" s="1">
        <v>1</v>
      </c>
      <c r="B135" s="1">
        <v>23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AA135" s="1">
        <v>1</v>
      </c>
      <c r="AB135" s="1">
        <v>54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0</v>
      </c>
    </row>
    <row r="136" spans="1:34" x14ac:dyDescent="0.2">
      <c r="A136" s="1">
        <v>1</v>
      </c>
      <c r="B136" s="1">
        <v>24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AA136" s="1">
        <v>1</v>
      </c>
      <c r="AB136" s="1">
        <v>54</v>
      </c>
      <c r="AC136" s="1">
        <v>1</v>
      </c>
      <c r="AD136" s="1">
        <v>1</v>
      </c>
      <c r="AE136" s="1">
        <v>0</v>
      </c>
      <c r="AF136" s="1">
        <v>0</v>
      </c>
      <c r="AG136" s="1">
        <v>0</v>
      </c>
      <c r="AH136" s="1">
        <v>1</v>
      </c>
    </row>
    <row r="137" spans="1:34" x14ac:dyDescent="0.2">
      <c r="A137" s="1">
        <v>1</v>
      </c>
      <c r="B137" s="1">
        <v>24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AA137" s="1">
        <v>1</v>
      </c>
      <c r="AB137" s="1">
        <v>54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</row>
    <row r="138" spans="1:34" x14ac:dyDescent="0.2">
      <c r="A138" s="1">
        <v>1</v>
      </c>
      <c r="B138" s="1">
        <v>24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1</v>
      </c>
      <c r="AA138" s="1">
        <v>1</v>
      </c>
      <c r="AB138" s="1">
        <v>55</v>
      </c>
      <c r="AC138" s="1">
        <v>1</v>
      </c>
      <c r="AD138" s="1">
        <v>1</v>
      </c>
      <c r="AE138" s="1">
        <v>1</v>
      </c>
      <c r="AF138" s="1">
        <v>1</v>
      </c>
      <c r="AG138" s="1">
        <v>0</v>
      </c>
      <c r="AH138" s="1">
        <v>0</v>
      </c>
    </row>
    <row r="139" spans="1:34" x14ac:dyDescent="0.2">
      <c r="A139" s="1">
        <v>1</v>
      </c>
      <c r="B139" s="1">
        <v>24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AA139" s="1">
        <v>0</v>
      </c>
      <c r="AB139" s="1">
        <v>55</v>
      </c>
      <c r="AC139" s="1">
        <v>1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</row>
    <row r="140" spans="1:34" x14ac:dyDescent="0.2">
      <c r="A140" s="1">
        <v>1</v>
      </c>
      <c r="B140" s="1">
        <v>24</v>
      </c>
      <c r="C140" s="1">
        <v>1</v>
      </c>
      <c r="D140" s="1">
        <v>1</v>
      </c>
      <c r="E140" s="1">
        <v>0</v>
      </c>
      <c r="F140" s="1">
        <v>0</v>
      </c>
      <c r="G140" s="1">
        <v>1</v>
      </c>
      <c r="H140" s="1">
        <v>1</v>
      </c>
      <c r="AA140" s="1">
        <v>1</v>
      </c>
      <c r="AB140" s="1">
        <v>55</v>
      </c>
      <c r="AC140" s="1">
        <v>0</v>
      </c>
      <c r="AD140" s="1">
        <v>1</v>
      </c>
      <c r="AE140" s="1">
        <v>0</v>
      </c>
      <c r="AF140" s="1">
        <v>0</v>
      </c>
      <c r="AG140" s="1">
        <v>1</v>
      </c>
      <c r="AH140" s="1">
        <v>1</v>
      </c>
    </row>
    <row r="141" spans="1:34" x14ac:dyDescent="0.2">
      <c r="A141" s="1">
        <v>1</v>
      </c>
      <c r="B141" s="1">
        <v>24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AA141" s="1">
        <v>1</v>
      </c>
      <c r="AB141" s="1">
        <v>55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x14ac:dyDescent="0.2">
      <c r="A142" s="1">
        <v>1</v>
      </c>
      <c r="B142" s="1">
        <v>24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AA142" s="1">
        <v>1</v>
      </c>
      <c r="AB142" s="1">
        <v>56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1</v>
      </c>
    </row>
    <row r="143" spans="1:34" x14ac:dyDescent="0.2">
      <c r="A143" s="1">
        <v>1</v>
      </c>
      <c r="B143" s="1">
        <v>24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AA143" s="1">
        <v>1</v>
      </c>
      <c r="AB143" s="1">
        <v>56</v>
      </c>
      <c r="AC143" s="1">
        <v>1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</row>
    <row r="144" spans="1:34" x14ac:dyDescent="0.2">
      <c r="A144" s="1">
        <v>1</v>
      </c>
      <c r="B144" s="1">
        <v>24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AA144" s="1">
        <v>1</v>
      </c>
      <c r="AB144" s="1">
        <v>56</v>
      </c>
      <c r="AC144" s="1">
        <v>1</v>
      </c>
      <c r="AD144" s="1">
        <v>0</v>
      </c>
      <c r="AE144" s="1">
        <v>0</v>
      </c>
      <c r="AF144" s="1">
        <v>1</v>
      </c>
      <c r="AG144" s="1">
        <v>0</v>
      </c>
      <c r="AH144" s="1">
        <v>1</v>
      </c>
    </row>
    <row r="145" spans="1:34" x14ac:dyDescent="0.2">
      <c r="A145" s="1">
        <v>1</v>
      </c>
      <c r="B145" s="1">
        <v>24</v>
      </c>
      <c r="C145" s="1">
        <v>1</v>
      </c>
      <c r="D145" s="1">
        <v>0</v>
      </c>
      <c r="E145" s="1">
        <v>1</v>
      </c>
      <c r="F145" s="1">
        <v>1</v>
      </c>
      <c r="G145" s="1">
        <v>0</v>
      </c>
      <c r="H145" s="1">
        <v>1</v>
      </c>
      <c r="AA145" s="1">
        <v>1</v>
      </c>
      <c r="AB145" s="1">
        <v>56</v>
      </c>
      <c r="AC145" s="1">
        <v>1</v>
      </c>
      <c r="AD145" s="1">
        <v>1</v>
      </c>
      <c r="AE145" s="1">
        <v>0</v>
      </c>
      <c r="AF145" s="1">
        <v>1</v>
      </c>
      <c r="AG145" s="1">
        <v>0</v>
      </c>
      <c r="AH145" s="1">
        <v>1</v>
      </c>
    </row>
    <row r="146" spans="1:34" x14ac:dyDescent="0.2">
      <c r="A146" s="1">
        <v>1</v>
      </c>
      <c r="B146" s="1">
        <v>24</v>
      </c>
      <c r="C146" s="1">
        <v>1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AA146" s="1">
        <v>1</v>
      </c>
      <c r="AB146" s="1">
        <v>56</v>
      </c>
      <c r="AC146" s="1">
        <v>1</v>
      </c>
      <c r="AD146" s="1">
        <v>1</v>
      </c>
      <c r="AE146" s="1">
        <v>0</v>
      </c>
      <c r="AF146" s="1">
        <v>1</v>
      </c>
      <c r="AG146" s="1">
        <v>0</v>
      </c>
      <c r="AH146" s="1">
        <v>1</v>
      </c>
    </row>
    <row r="147" spans="1:34" x14ac:dyDescent="0.2">
      <c r="A147" s="1">
        <v>1</v>
      </c>
      <c r="B147" s="1">
        <v>24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AA147" s="1">
        <v>1</v>
      </c>
      <c r="AB147" s="1">
        <v>56</v>
      </c>
      <c r="AC147" s="1">
        <v>0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</row>
    <row r="148" spans="1:34" x14ac:dyDescent="0.2">
      <c r="A148" s="1">
        <v>1</v>
      </c>
      <c r="B148" s="1">
        <v>24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AA148" s="1">
        <v>0</v>
      </c>
      <c r="AB148" s="1">
        <v>56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1</v>
      </c>
    </row>
    <row r="149" spans="1:34" x14ac:dyDescent="0.2">
      <c r="A149" s="1">
        <v>1</v>
      </c>
      <c r="B149" s="1">
        <v>24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AA149" s="1">
        <v>1</v>
      </c>
      <c r="AB149" s="1">
        <v>56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x14ac:dyDescent="0.2">
      <c r="A150" s="1">
        <v>1</v>
      </c>
      <c r="B150" s="1">
        <v>24</v>
      </c>
      <c r="C150" s="1">
        <v>1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AA150" s="1">
        <v>1</v>
      </c>
      <c r="AB150" s="1">
        <v>56</v>
      </c>
      <c r="AC150" s="1">
        <v>1</v>
      </c>
      <c r="AD150" s="1">
        <v>1</v>
      </c>
      <c r="AE150" s="1">
        <v>1</v>
      </c>
      <c r="AF150" s="1">
        <v>0</v>
      </c>
      <c r="AG150" s="1">
        <v>0</v>
      </c>
      <c r="AH150" s="1">
        <v>1</v>
      </c>
    </row>
    <row r="151" spans="1:34" x14ac:dyDescent="0.2">
      <c r="A151" s="1">
        <v>1</v>
      </c>
      <c r="B151" s="1">
        <v>24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AA151" s="1">
        <v>1</v>
      </c>
      <c r="AB151" s="1">
        <v>57</v>
      </c>
      <c r="AC151" s="1">
        <v>1</v>
      </c>
      <c r="AD151" s="1">
        <v>1</v>
      </c>
      <c r="AE151" s="1">
        <v>1</v>
      </c>
      <c r="AF151" s="1">
        <v>1</v>
      </c>
      <c r="AG151" s="1">
        <v>0</v>
      </c>
      <c r="AH151" s="1">
        <v>1</v>
      </c>
    </row>
    <row r="152" spans="1:34" x14ac:dyDescent="0.2">
      <c r="A152" s="1">
        <v>1</v>
      </c>
      <c r="B152" s="1">
        <v>24</v>
      </c>
      <c r="C152" s="1">
        <v>1</v>
      </c>
      <c r="D152" s="1">
        <v>0</v>
      </c>
      <c r="E152" s="1">
        <v>0</v>
      </c>
      <c r="F152" s="1">
        <v>1</v>
      </c>
      <c r="G152" s="1">
        <v>0</v>
      </c>
      <c r="H152" s="1">
        <v>1</v>
      </c>
      <c r="AA152" s="1">
        <v>1</v>
      </c>
      <c r="AB152" s="1">
        <v>57</v>
      </c>
      <c r="AC152" s="1">
        <v>1</v>
      </c>
      <c r="AD152" s="1">
        <v>0</v>
      </c>
      <c r="AE152" s="1">
        <v>0</v>
      </c>
      <c r="AF152" s="1">
        <v>1</v>
      </c>
      <c r="AG152" s="1">
        <v>1</v>
      </c>
      <c r="AH152" s="1">
        <v>1</v>
      </c>
    </row>
    <row r="153" spans="1:34" x14ac:dyDescent="0.2">
      <c r="A153" s="1">
        <v>1</v>
      </c>
      <c r="B153" s="1">
        <v>24</v>
      </c>
      <c r="C153" s="1">
        <v>1</v>
      </c>
      <c r="D153" s="1">
        <v>1</v>
      </c>
      <c r="E153" s="1">
        <v>0</v>
      </c>
      <c r="F153" s="1">
        <v>1</v>
      </c>
      <c r="G153" s="1">
        <v>0</v>
      </c>
      <c r="H153" s="1">
        <v>1</v>
      </c>
      <c r="AA153" s="1">
        <v>1</v>
      </c>
      <c r="AB153" s="1">
        <v>57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1</v>
      </c>
    </row>
    <row r="154" spans="1:34" x14ac:dyDescent="0.2">
      <c r="A154" s="1">
        <v>1</v>
      </c>
      <c r="B154" s="1">
        <v>24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AA154" s="1">
        <v>1</v>
      </c>
      <c r="AB154" s="1">
        <v>57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</row>
    <row r="155" spans="1:34" x14ac:dyDescent="0.2">
      <c r="A155" s="1">
        <v>1</v>
      </c>
      <c r="B155" s="1">
        <v>24</v>
      </c>
      <c r="C155" s="1">
        <v>1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AA155" s="1">
        <v>1</v>
      </c>
      <c r="AB155" s="1">
        <v>57</v>
      </c>
      <c r="AC155" s="1">
        <v>1</v>
      </c>
      <c r="AD155" s="1">
        <v>1</v>
      </c>
      <c r="AE155" s="1">
        <v>0</v>
      </c>
      <c r="AF155" s="1">
        <v>0</v>
      </c>
      <c r="AG155" s="1">
        <v>1</v>
      </c>
      <c r="AH155" s="1">
        <v>1</v>
      </c>
    </row>
    <row r="156" spans="1:34" x14ac:dyDescent="0.2">
      <c r="A156" s="1">
        <v>1</v>
      </c>
      <c r="B156" s="1">
        <v>24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AA156" s="1">
        <v>1</v>
      </c>
      <c r="AB156" s="1">
        <v>57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1</v>
      </c>
    </row>
    <row r="157" spans="1:34" x14ac:dyDescent="0.2">
      <c r="A157" s="1">
        <v>1</v>
      </c>
      <c r="B157" s="1">
        <v>24</v>
      </c>
      <c r="C157" s="1">
        <v>1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AA157" s="1">
        <v>1</v>
      </c>
      <c r="AB157" s="1">
        <v>57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1</v>
      </c>
    </row>
    <row r="158" spans="1:34" x14ac:dyDescent="0.2">
      <c r="A158" s="1">
        <v>1</v>
      </c>
      <c r="B158" s="1">
        <v>24</v>
      </c>
      <c r="C158" s="1">
        <v>0</v>
      </c>
      <c r="D158" s="1">
        <v>1</v>
      </c>
      <c r="E158" s="1">
        <v>1</v>
      </c>
      <c r="F158" s="1">
        <v>1</v>
      </c>
      <c r="G158" s="1">
        <v>0</v>
      </c>
      <c r="H158" s="1">
        <v>1</v>
      </c>
      <c r="AA158" s="1">
        <v>1</v>
      </c>
      <c r="AB158" s="1">
        <v>57</v>
      </c>
      <c r="AC158" s="1">
        <v>1</v>
      </c>
      <c r="AD158" s="1">
        <v>0</v>
      </c>
      <c r="AE158" s="1">
        <v>0</v>
      </c>
      <c r="AF158" s="1">
        <v>1</v>
      </c>
      <c r="AG158" s="1">
        <v>0</v>
      </c>
      <c r="AH158" s="1">
        <v>1</v>
      </c>
    </row>
    <row r="159" spans="1:34" x14ac:dyDescent="0.2">
      <c r="A159" s="1">
        <v>1</v>
      </c>
      <c r="B159" s="1">
        <v>24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AA159" s="1">
        <v>1</v>
      </c>
      <c r="AB159" s="1">
        <v>58</v>
      </c>
      <c r="AC159" s="1">
        <v>1</v>
      </c>
      <c r="AD159" s="1">
        <v>1</v>
      </c>
      <c r="AE159" s="1">
        <v>0</v>
      </c>
      <c r="AF159" s="1">
        <v>0</v>
      </c>
      <c r="AG159" s="1">
        <v>1</v>
      </c>
      <c r="AH159" s="1">
        <v>0</v>
      </c>
    </row>
    <row r="160" spans="1:34" x14ac:dyDescent="0.2">
      <c r="A160" s="1">
        <v>1</v>
      </c>
      <c r="B160" s="1">
        <v>24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AA160" s="1">
        <v>1</v>
      </c>
      <c r="AB160" s="1">
        <v>58</v>
      </c>
      <c r="AC160" s="1">
        <v>1</v>
      </c>
      <c r="AD160" s="1">
        <v>1</v>
      </c>
      <c r="AE160" s="1">
        <v>1</v>
      </c>
      <c r="AF160" s="1">
        <v>0</v>
      </c>
      <c r="AG160" s="1">
        <v>0</v>
      </c>
      <c r="AH160" s="1">
        <v>1</v>
      </c>
    </row>
    <row r="161" spans="1:34" x14ac:dyDescent="0.2">
      <c r="A161" s="1">
        <v>1</v>
      </c>
      <c r="B161" s="1">
        <v>24</v>
      </c>
      <c r="C161" s="1">
        <v>1</v>
      </c>
      <c r="D161" s="1">
        <v>1</v>
      </c>
      <c r="E161" s="1">
        <v>1</v>
      </c>
      <c r="F161" s="1">
        <v>0</v>
      </c>
      <c r="G161" s="1">
        <v>0</v>
      </c>
      <c r="H161" s="1">
        <v>1</v>
      </c>
      <c r="AA161" s="1">
        <v>1</v>
      </c>
      <c r="AB161" s="1">
        <v>58</v>
      </c>
      <c r="AC161" s="1">
        <v>1</v>
      </c>
      <c r="AD161" s="1">
        <v>1</v>
      </c>
      <c r="AE161" s="1">
        <v>0</v>
      </c>
      <c r="AF161" s="1">
        <v>1</v>
      </c>
      <c r="AG161" s="1">
        <v>1</v>
      </c>
      <c r="AH161" s="1">
        <v>1</v>
      </c>
    </row>
    <row r="162" spans="1:34" x14ac:dyDescent="0.2">
      <c r="A162" s="1">
        <v>1</v>
      </c>
      <c r="B162" s="1">
        <v>25</v>
      </c>
      <c r="C162" s="1">
        <v>0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AA162" s="1">
        <v>0</v>
      </c>
      <c r="AB162" s="1">
        <v>59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</row>
    <row r="163" spans="1:34" x14ac:dyDescent="0.2">
      <c r="A163" s="1">
        <v>1</v>
      </c>
      <c r="B163" s="1">
        <v>25</v>
      </c>
      <c r="C163" s="1">
        <v>0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AA163" s="1">
        <v>1</v>
      </c>
      <c r="AB163" s="1">
        <v>59</v>
      </c>
      <c r="AC163" s="1">
        <v>1</v>
      </c>
      <c r="AD163" s="1">
        <v>1</v>
      </c>
      <c r="AE163" s="1">
        <v>1</v>
      </c>
      <c r="AF163" s="1">
        <v>0</v>
      </c>
      <c r="AG163" s="1">
        <v>0</v>
      </c>
      <c r="AH163" s="1">
        <v>1</v>
      </c>
    </row>
    <row r="164" spans="1:34" x14ac:dyDescent="0.2">
      <c r="A164" s="1">
        <v>1</v>
      </c>
      <c r="B164" s="1">
        <v>25</v>
      </c>
      <c r="C164" s="1">
        <v>1</v>
      </c>
      <c r="D164" s="1">
        <v>1</v>
      </c>
      <c r="E164" s="1">
        <v>1</v>
      </c>
      <c r="F164" s="1">
        <v>0</v>
      </c>
      <c r="G164" s="1">
        <v>1</v>
      </c>
      <c r="H164" s="1">
        <v>1</v>
      </c>
      <c r="AA164" s="1">
        <v>1</v>
      </c>
      <c r="AB164" s="1">
        <v>59</v>
      </c>
      <c r="AC164" s="1">
        <v>1</v>
      </c>
      <c r="AD164" s="1">
        <v>1</v>
      </c>
      <c r="AE164" s="1">
        <v>0</v>
      </c>
      <c r="AF164" s="1">
        <v>1</v>
      </c>
      <c r="AG164" s="1">
        <v>0</v>
      </c>
      <c r="AH164" s="1">
        <v>1</v>
      </c>
    </row>
    <row r="165" spans="1:34" x14ac:dyDescent="0.2">
      <c r="A165" s="1">
        <v>1</v>
      </c>
      <c r="B165" s="1">
        <v>25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AA165" s="1">
        <v>1</v>
      </c>
      <c r="AB165" s="1">
        <v>59</v>
      </c>
      <c r="AC165" s="1">
        <v>0</v>
      </c>
      <c r="AD165" s="1">
        <v>1</v>
      </c>
      <c r="AE165" s="1">
        <v>1</v>
      </c>
      <c r="AF165" s="1">
        <v>0</v>
      </c>
      <c r="AG165" s="1">
        <v>0</v>
      </c>
      <c r="AH165" s="1">
        <v>1</v>
      </c>
    </row>
    <row r="166" spans="1:34" x14ac:dyDescent="0.2">
      <c r="A166" s="1">
        <v>1</v>
      </c>
      <c r="B166" s="1">
        <v>25</v>
      </c>
      <c r="C166" s="1">
        <v>0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AA166" s="1">
        <v>1</v>
      </c>
      <c r="AB166" s="1">
        <v>59</v>
      </c>
      <c r="AC166" s="1">
        <v>1</v>
      </c>
      <c r="AD166" s="1">
        <v>0</v>
      </c>
      <c r="AE166" s="1">
        <v>0</v>
      </c>
      <c r="AF166" s="1">
        <v>1</v>
      </c>
      <c r="AG166" s="1">
        <v>0</v>
      </c>
      <c r="AH166" s="1">
        <v>1</v>
      </c>
    </row>
    <row r="167" spans="1:34" x14ac:dyDescent="0.2">
      <c r="A167" s="1">
        <v>1</v>
      </c>
      <c r="B167" s="1">
        <v>25</v>
      </c>
      <c r="C167" s="1">
        <v>1</v>
      </c>
      <c r="D167" s="1">
        <v>1</v>
      </c>
      <c r="E167" s="1">
        <v>0</v>
      </c>
      <c r="F167" s="1">
        <v>1</v>
      </c>
      <c r="G167" s="1">
        <v>0</v>
      </c>
      <c r="H167" s="1">
        <v>1</v>
      </c>
    </row>
    <row r="168" spans="1:34" x14ac:dyDescent="0.2">
      <c r="A168" s="1">
        <v>1</v>
      </c>
      <c r="B168" s="1">
        <v>25</v>
      </c>
      <c r="C168" s="1">
        <v>0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</row>
    <row r="169" spans="1:34" x14ac:dyDescent="0.2">
      <c r="A169" s="1">
        <v>1</v>
      </c>
      <c r="B169" s="1">
        <v>25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</row>
    <row r="170" spans="1:34" x14ac:dyDescent="0.2">
      <c r="A170" s="1">
        <v>1</v>
      </c>
      <c r="B170" s="1">
        <v>25</v>
      </c>
      <c r="C170" s="1">
        <v>1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</row>
    <row r="171" spans="1:34" x14ac:dyDescent="0.2">
      <c r="A171" s="1">
        <v>1</v>
      </c>
      <c r="B171" s="1">
        <v>25</v>
      </c>
      <c r="C171" s="1">
        <v>1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</row>
    <row r="172" spans="1:34" x14ac:dyDescent="0.2">
      <c r="A172" s="1">
        <v>1</v>
      </c>
      <c r="B172" s="1">
        <v>25</v>
      </c>
      <c r="C172" s="1">
        <v>1</v>
      </c>
      <c r="D172" s="1">
        <v>1</v>
      </c>
      <c r="E172" s="1">
        <v>0</v>
      </c>
      <c r="F172" s="1">
        <v>1</v>
      </c>
      <c r="G172" s="1">
        <v>0</v>
      </c>
      <c r="H172" s="1">
        <v>1</v>
      </c>
    </row>
    <row r="173" spans="1:34" x14ac:dyDescent="0.2">
      <c r="A173" s="1">
        <v>1</v>
      </c>
      <c r="B173" s="1">
        <v>25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</row>
    <row r="174" spans="1:34" x14ac:dyDescent="0.2">
      <c r="A174" s="1">
        <v>1</v>
      </c>
      <c r="B174" s="1">
        <v>25</v>
      </c>
      <c r="C174" s="1">
        <v>0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</row>
    <row r="175" spans="1:34" x14ac:dyDescent="0.2">
      <c r="A175" s="1">
        <v>1</v>
      </c>
      <c r="B175" s="1">
        <v>25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</row>
    <row r="176" spans="1:34" x14ac:dyDescent="0.2">
      <c r="A176" s="1">
        <v>1</v>
      </c>
      <c r="B176" s="1">
        <v>25</v>
      </c>
      <c r="C176" s="1">
        <v>0</v>
      </c>
      <c r="D176" s="1">
        <v>1</v>
      </c>
      <c r="E176" s="1">
        <v>0</v>
      </c>
      <c r="F176" s="1">
        <v>1</v>
      </c>
      <c r="G176" s="1">
        <v>1</v>
      </c>
      <c r="H176" s="1">
        <v>1</v>
      </c>
    </row>
    <row r="177" spans="1:8" x14ac:dyDescent="0.2">
      <c r="A177" s="1">
        <v>1</v>
      </c>
      <c r="B177" s="1">
        <v>25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</row>
    <row r="178" spans="1:8" x14ac:dyDescent="0.2">
      <c r="A178" s="1">
        <v>1</v>
      </c>
      <c r="B178" s="1">
        <v>25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</row>
    <row r="179" spans="1:8" x14ac:dyDescent="0.2">
      <c r="A179" s="1">
        <v>1</v>
      </c>
      <c r="B179" s="1">
        <v>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</row>
    <row r="180" spans="1:8" x14ac:dyDescent="0.2">
      <c r="A180" s="1">
        <v>1</v>
      </c>
      <c r="B180" s="1">
        <v>25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</row>
    <row r="181" spans="1:8" x14ac:dyDescent="0.2">
      <c r="A181" s="1">
        <v>1</v>
      </c>
      <c r="B181" s="1">
        <v>26</v>
      </c>
      <c r="C181" s="1">
        <v>0</v>
      </c>
      <c r="D181" s="1">
        <v>1</v>
      </c>
      <c r="E181" s="1">
        <v>0</v>
      </c>
      <c r="F181" s="1">
        <v>1</v>
      </c>
      <c r="G181" s="1">
        <v>0</v>
      </c>
      <c r="H181" s="1">
        <v>1</v>
      </c>
    </row>
    <row r="182" spans="1:8" x14ac:dyDescent="0.2">
      <c r="A182" s="1">
        <v>1</v>
      </c>
      <c r="B182" s="1">
        <v>26</v>
      </c>
      <c r="C182" s="1">
        <v>0</v>
      </c>
      <c r="D182" s="1">
        <v>0</v>
      </c>
      <c r="E182" s="1">
        <v>1</v>
      </c>
      <c r="F182" s="1">
        <v>1</v>
      </c>
      <c r="G182" s="1">
        <v>0</v>
      </c>
      <c r="H182" s="1">
        <v>1</v>
      </c>
    </row>
    <row r="183" spans="1:8" x14ac:dyDescent="0.2">
      <c r="A183" s="1">
        <v>1</v>
      </c>
      <c r="B183" s="1">
        <v>26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">
      <c r="A184" s="1">
        <v>1</v>
      </c>
      <c r="B184" s="1">
        <v>26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</row>
    <row r="185" spans="1:8" x14ac:dyDescent="0.2">
      <c r="A185" s="1">
        <v>1</v>
      </c>
      <c r="B185" s="1">
        <v>26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>
        <v>1</v>
      </c>
    </row>
    <row r="186" spans="1:8" x14ac:dyDescent="0.2">
      <c r="A186" s="1">
        <v>1</v>
      </c>
      <c r="B186" s="1">
        <v>26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</row>
    <row r="187" spans="1:8" x14ac:dyDescent="0.2">
      <c r="A187" s="1">
        <v>0</v>
      </c>
      <c r="B187" s="1">
        <v>26</v>
      </c>
      <c r="C187" s="1">
        <v>1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</row>
    <row r="188" spans="1:8" x14ac:dyDescent="0.2">
      <c r="A188" s="1">
        <v>0</v>
      </c>
      <c r="B188" s="1">
        <v>26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</row>
    <row r="189" spans="1:8" x14ac:dyDescent="0.2">
      <c r="A189" s="1">
        <v>0</v>
      </c>
      <c r="B189" s="1">
        <v>26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</row>
    <row r="190" spans="1:8" x14ac:dyDescent="0.2">
      <c r="A190" s="1">
        <v>1</v>
      </c>
      <c r="B190" s="1">
        <v>26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1</v>
      </c>
    </row>
    <row r="191" spans="1:8" x14ac:dyDescent="0.2">
      <c r="A191" s="1">
        <v>1</v>
      </c>
      <c r="B191" s="1">
        <v>26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">
      <c r="A192" s="1">
        <v>1</v>
      </c>
      <c r="B192" s="1">
        <v>26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</row>
    <row r="193" spans="1:8" x14ac:dyDescent="0.2">
      <c r="A193" s="1">
        <v>1</v>
      </c>
      <c r="B193" s="1">
        <v>26</v>
      </c>
      <c r="C193" s="1">
        <v>1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2">
      <c r="A194" s="1">
        <v>1</v>
      </c>
      <c r="B194" s="1">
        <v>26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</row>
    <row r="195" spans="1:8" x14ac:dyDescent="0.2">
      <c r="A195" s="1">
        <v>1</v>
      </c>
      <c r="B195" s="1">
        <v>26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</row>
    <row r="196" spans="1:8" x14ac:dyDescent="0.2">
      <c r="A196" s="1">
        <v>1</v>
      </c>
      <c r="B196" s="1">
        <v>26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1</v>
      </c>
    </row>
    <row r="197" spans="1:8" x14ac:dyDescent="0.2">
      <c r="A197" s="1">
        <v>1</v>
      </c>
      <c r="B197" s="1">
        <v>27</v>
      </c>
      <c r="C197" s="1">
        <v>1</v>
      </c>
      <c r="D197" s="1">
        <v>1</v>
      </c>
      <c r="E197" s="1">
        <v>0</v>
      </c>
      <c r="F197" s="1">
        <v>1</v>
      </c>
      <c r="G197" s="1">
        <v>0</v>
      </c>
      <c r="H197" s="1">
        <v>1</v>
      </c>
    </row>
    <row r="198" spans="1:8" x14ac:dyDescent="0.2">
      <c r="A198" s="1">
        <v>1</v>
      </c>
      <c r="B198" s="1">
        <v>27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</row>
    <row r="199" spans="1:8" x14ac:dyDescent="0.2">
      <c r="A199" s="1">
        <v>0</v>
      </c>
      <c r="B199" s="1">
        <v>27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</row>
    <row r="200" spans="1:8" x14ac:dyDescent="0.2">
      <c r="A200" s="1">
        <v>1</v>
      </c>
      <c r="B200" s="1">
        <v>27</v>
      </c>
      <c r="C200" s="1">
        <v>0</v>
      </c>
      <c r="D200" s="1">
        <v>1</v>
      </c>
      <c r="E200" s="1">
        <v>0</v>
      </c>
      <c r="F200" s="1">
        <v>1</v>
      </c>
      <c r="G200" s="1">
        <v>1</v>
      </c>
      <c r="H200" s="1">
        <v>1</v>
      </c>
    </row>
    <row r="201" spans="1:8" x14ac:dyDescent="0.2">
      <c r="A201" s="1">
        <v>1</v>
      </c>
      <c r="B201" s="1">
        <v>27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">
      <c r="A202" s="1">
        <v>1</v>
      </c>
      <c r="B202" s="1">
        <v>27</v>
      </c>
      <c r="C202" s="1">
        <v>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</row>
    <row r="203" spans="1:8" x14ac:dyDescent="0.2">
      <c r="A203" s="1">
        <v>1</v>
      </c>
      <c r="B203" s="1">
        <v>27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</row>
    <row r="204" spans="1:8" x14ac:dyDescent="0.2">
      <c r="A204" s="1">
        <v>1</v>
      </c>
      <c r="B204" s="1">
        <v>27</v>
      </c>
      <c r="C204" s="1">
        <v>0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</row>
    <row r="205" spans="1:8" x14ac:dyDescent="0.2">
      <c r="A205" s="1">
        <v>1</v>
      </c>
      <c r="B205" s="1">
        <v>27</v>
      </c>
      <c r="C205" s="1">
        <v>1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</row>
    <row r="206" spans="1:8" x14ac:dyDescent="0.2">
      <c r="A206" s="1">
        <v>0</v>
      </c>
      <c r="B206" s="1">
        <v>27</v>
      </c>
      <c r="C206" s="1">
        <v>0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</row>
    <row r="207" spans="1:8" x14ac:dyDescent="0.2">
      <c r="A207" s="1">
        <v>1</v>
      </c>
      <c r="B207" s="1">
        <v>27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">
      <c r="A208" s="1">
        <v>1</v>
      </c>
      <c r="B208" s="1">
        <v>27</v>
      </c>
      <c r="C208" s="1">
        <v>1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</row>
    <row r="209" spans="1:8" x14ac:dyDescent="0.2">
      <c r="A209" s="1">
        <v>1</v>
      </c>
      <c r="B209" s="1">
        <v>27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</row>
    <row r="210" spans="1:8" x14ac:dyDescent="0.2">
      <c r="A210" s="1">
        <v>1</v>
      </c>
      <c r="B210" s="1">
        <v>27</v>
      </c>
      <c r="C210" s="1">
        <v>1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</row>
    <row r="211" spans="1:8" x14ac:dyDescent="0.2">
      <c r="A211" s="1">
        <v>1</v>
      </c>
      <c r="B211" s="1">
        <v>27</v>
      </c>
      <c r="C211" s="1">
        <v>0</v>
      </c>
      <c r="D211" s="1">
        <v>0</v>
      </c>
      <c r="E211" s="1">
        <v>0</v>
      </c>
      <c r="F211" s="1">
        <v>1</v>
      </c>
      <c r="G211" s="1">
        <v>1</v>
      </c>
      <c r="H211" s="1">
        <v>1</v>
      </c>
    </row>
    <row r="212" spans="1:8" x14ac:dyDescent="0.2">
      <c r="A212" s="1">
        <v>1</v>
      </c>
      <c r="B212" s="1">
        <v>27</v>
      </c>
      <c r="C212" s="1">
        <v>0</v>
      </c>
      <c r="D212" s="1">
        <v>1</v>
      </c>
      <c r="E212" s="1">
        <v>1</v>
      </c>
      <c r="F212" s="1">
        <v>1</v>
      </c>
      <c r="G212" s="1">
        <v>0</v>
      </c>
      <c r="H212" s="1">
        <v>1</v>
      </c>
    </row>
    <row r="213" spans="1:8" x14ac:dyDescent="0.2">
      <c r="A213" s="1">
        <v>1</v>
      </c>
      <c r="B213" s="1">
        <v>27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</row>
    <row r="214" spans="1:8" x14ac:dyDescent="0.2">
      <c r="A214" s="1">
        <v>1</v>
      </c>
      <c r="B214" s="1">
        <v>27</v>
      </c>
      <c r="C214" s="1">
        <v>1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</row>
    <row r="215" spans="1:8" x14ac:dyDescent="0.2">
      <c r="A215" s="1">
        <v>1</v>
      </c>
      <c r="B215" s="1">
        <v>27</v>
      </c>
      <c r="C215" s="1">
        <v>1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</row>
    <row r="216" spans="1:8" x14ac:dyDescent="0.2">
      <c r="A216" s="1">
        <v>1</v>
      </c>
      <c r="B216" s="1">
        <v>27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2">
      <c r="A217" s="1">
        <v>1</v>
      </c>
      <c r="B217" s="1">
        <v>27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H217" s="1">
        <v>0</v>
      </c>
    </row>
    <row r="218" spans="1:8" x14ac:dyDescent="0.2">
      <c r="A218" s="1">
        <v>1</v>
      </c>
      <c r="B218" s="1">
        <v>27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">
      <c r="A219" s="1">
        <v>1</v>
      </c>
      <c r="B219" s="1">
        <v>27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1</v>
      </c>
    </row>
    <row r="220" spans="1:8" x14ac:dyDescent="0.2">
      <c r="A220" s="1">
        <v>1</v>
      </c>
      <c r="B220" s="1">
        <v>27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1</v>
      </c>
    </row>
    <row r="221" spans="1:8" x14ac:dyDescent="0.2">
      <c r="A221" s="1">
        <v>1</v>
      </c>
      <c r="B221" s="1">
        <v>27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</row>
    <row r="222" spans="1:8" x14ac:dyDescent="0.2">
      <c r="A222" s="1">
        <v>1</v>
      </c>
      <c r="B222" s="1">
        <v>27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</row>
    <row r="223" spans="1:8" x14ac:dyDescent="0.2">
      <c r="A223" s="1">
        <v>1</v>
      </c>
      <c r="B223" s="1">
        <v>27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</row>
    <row r="224" spans="1:8" x14ac:dyDescent="0.2">
      <c r="A224" s="1">
        <v>1</v>
      </c>
      <c r="B224" s="1">
        <v>28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</row>
    <row r="225" spans="1:8" x14ac:dyDescent="0.2">
      <c r="A225" s="1">
        <v>1</v>
      </c>
      <c r="B225" s="1">
        <v>28</v>
      </c>
      <c r="C225" s="1">
        <v>0</v>
      </c>
      <c r="D225" s="1">
        <v>1</v>
      </c>
      <c r="E225" s="1">
        <v>1</v>
      </c>
      <c r="F225" s="1">
        <v>1</v>
      </c>
      <c r="G225" s="1">
        <v>0</v>
      </c>
      <c r="H225" s="1">
        <v>1</v>
      </c>
    </row>
    <row r="226" spans="1:8" x14ac:dyDescent="0.2">
      <c r="A226" s="1">
        <v>1</v>
      </c>
      <c r="B226" s="1">
        <v>28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1</v>
      </c>
    </row>
    <row r="227" spans="1:8" x14ac:dyDescent="0.2">
      <c r="A227" s="1">
        <v>1</v>
      </c>
      <c r="B227" s="1">
        <v>28</v>
      </c>
      <c r="C227" s="1">
        <v>1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</row>
    <row r="228" spans="1:8" x14ac:dyDescent="0.2">
      <c r="A228" s="1">
        <v>1</v>
      </c>
      <c r="B228" s="1">
        <v>28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</row>
    <row r="229" spans="1:8" x14ac:dyDescent="0.2">
      <c r="A229" s="1">
        <v>1</v>
      </c>
      <c r="B229" s="1">
        <v>28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</row>
    <row r="230" spans="1:8" x14ac:dyDescent="0.2">
      <c r="A230" s="1">
        <v>1</v>
      </c>
      <c r="B230" s="1">
        <v>28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</row>
    <row r="231" spans="1:8" x14ac:dyDescent="0.2">
      <c r="A231" s="1">
        <v>1</v>
      </c>
      <c r="B231" s="1">
        <v>28</v>
      </c>
      <c r="C231" s="1">
        <v>1</v>
      </c>
      <c r="D231" s="1">
        <v>0</v>
      </c>
      <c r="E231" s="1">
        <v>0</v>
      </c>
      <c r="F231" s="1">
        <v>1</v>
      </c>
      <c r="G231" s="1">
        <v>0</v>
      </c>
      <c r="H231" s="1">
        <v>1</v>
      </c>
    </row>
    <row r="232" spans="1:8" x14ac:dyDescent="0.2">
      <c r="A232" s="1">
        <v>0</v>
      </c>
      <c r="B232" s="1">
        <v>28</v>
      </c>
      <c r="C232" s="1">
        <v>1</v>
      </c>
      <c r="D232" s="1">
        <v>1</v>
      </c>
      <c r="E232" s="1">
        <v>0</v>
      </c>
      <c r="F232" s="1">
        <v>1</v>
      </c>
      <c r="G232" s="1">
        <v>0</v>
      </c>
      <c r="H232" s="1">
        <v>1</v>
      </c>
    </row>
    <row r="233" spans="1:8" x14ac:dyDescent="0.2">
      <c r="A233" s="1">
        <v>1</v>
      </c>
      <c r="B233" s="1">
        <v>28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1</v>
      </c>
    </row>
    <row r="234" spans="1:8" x14ac:dyDescent="0.2">
      <c r="A234" s="1">
        <v>1</v>
      </c>
      <c r="B234" s="1">
        <v>28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1</v>
      </c>
    </row>
    <row r="235" spans="1:8" x14ac:dyDescent="0.2">
      <c r="A235" s="1">
        <v>1</v>
      </c>
      <c r="B235" s="1">
        <v>28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">
      <c r="A236" s="1">
        <v>1</v>
      </c>
      <c r="B236" s="1">
        <v>28</v>
      </c>
      <c r="C236" s="1">
        <v>1</v>
      </c>
      <c r="D236" s="1">
        <v>1</v>
      </c>
      <c r="E236" s="1">
        <v>0</v>
      </c>
      <c r="F236" s="1">
        <v>1</v>
      </c>
      <c r="G236" s="1">
        <v>0</v>
      </c>
      <c r="H236" s="1">
        <v>1</v>
      </c>
    </row>
    <row r="237" spans="1:8" x14ac:dyDescent="0.2">
      <c r="A237" s="1">
        <v>1</v>
      </c>
      <c r="B237" s="1">
        <v>28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1</v>
      </c>
    </row>
    <row r="238" spans="1:8" x14ac:dyDescent="0.2">
      <c r="A238" s="1">
        <v>1</v>
      </c>
      <c r="B238" s="1">
        <v>28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</row>
    <row r="239" spans="1:8" x14ac:dyDescent="0.2">
      <c r="A239" s="1">
        <v>1</v>
      </c>
      <c r="B239" s="1">
        <v>28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</row>
    <row r="240" spans="1:8" x14ac:dyDescent="0.2">
      <c r="A240" s="1">
        <v>1</v>
      </c>
      <c r="B240" s="1">
        <v>28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</row>
    <row r="241" spans="1:8" x14ac:dyDescent="0.2">
      <c r="A241" s="1">
        <v>0</v>
      </c>
      <c r="B241" s="1">
        <v>28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2">
      <c r="A242" s="1">
        <v>1</v>
      </c>
      <c r="B242" s="1">
        <v>28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1</v>
      </c>
    </row>
    <row r="243" spans="1:8" x14ac:dyDescent="0.2">
      <c r="A243" s="1">
        <v>1</v>
      </c>
      <c r="B243" s="1">
        <v>28</v>
      </c>
      <c r="C243" s="1">
        <v>1</v>
      </c>
      <c r="D243" s="1">
        <v>0</v>
      </c>
      <c r="E243" s="1">
        <v>1</v>
      </c>
      <c r="F243" s="1">
        <v>1</v>
      </c>
      <c r="G243" s="1">
        <v>0</v>
      </c>
      <c r="H243" s="1">
        <v>0</v>
      </c>
    </row>
    <row r="244" spans="1:8" x14ac:dyDescent="0.2">
      <c r="A244" s="1">
        <v>1</v>
      </c>
      <c r="B244" s="1">
        <v>28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">
      <c r="A245" s="1">
        <v>1</v>
      </c>
      <c r="B245" s="1">
        <v>28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  <c r="H245" s="1">
        <v>1</v>
      </c>
    </row>
    <row r="246" spans="1:8" x14ac:dyDescent="0.2">
      <c r="A246" s="1">
        <v>1</v>
      </c>
      <c r="B246" s="1">
        <v>28</v>
      </c>
      <c r="C246" s="1">
        <v>0</v>
      </c>
      <c r="D246" s="1">
        <v>1</v>
      </c>
      <c r="E246" s="1">
        <v>1</v>
      </c>
      <c r="F246" s="1">
        <v>0</v>
      </c>
      <c r="G246" s="1">
        <v>0</v>
      </c>
      <c r="H246" s="1">
        <v>1</v>
      </c>
    </row>
    <row r="247" spans="1:8" x14ac:dyDescent="0.2">
      <c r="A247" s="1">
        <v>1</v>
      </c>
      <c r="B247" s="1">
        <v>28</v>
      </c>
      <c r="C247" s="1">
        <v>0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</row>
    <row r="248" spans="1:8" x14ac:dyDescent="0.2">
      <c r="A248" s="1">
        <v>1</v>
      </c>
      <c r="B248" s="1">
        <v>28</v>
      </c>
      <c r="C248" s="1">
        <v>0</v>
      </c>
      <c r="D248" s="1">
        <v>1</v>
      </c>
      <c r="E248" s="1">
        <v>0</v>
      </c>
      <c r="F248" s="1">
        <v>0</v>
      </c>
      <c r="G248" s="1">
        <v>1</v>
      </c>
      <c r="H248" s="1">
        <v>1</v>
      </c>
    </row>
    <row r="249" spans="1:8" x14ac:dyDescent="0.2">
      <c r="A249" s="1">
        <v>0</v>
      </c>
      <c r="B249" s="1">
        <v>28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</row>
    <row r="250" spans="1:8" x14ac:dyDescent="0.2">
      <c r="A250" s="1">
        <v>1</v>
      </c>
      <c r="B250" s="1">
        <v>28</v>
      </c>
      <c r="C250" s="1">
        <v>0</v>
      </c>
      <c r="D250" s="1">
        <v>1</v>
      </c>
      <c r="E250" s="1">
        <v>0</v>
      </c>
      <c r="F250" s="1">
        <v>1</v>
      </c>
      <c r="G250" s="1">
        <v>0</v>
      </c>
      <c r="H250" s="1">
        <v>1</v>
      </c>
    </row>
    <row r="251" spans="1:8" x14ac:dyDescent="0.2">
      <c r="A251" s="1">
        <v>1</v>
      </c>
      <c r="B251" s="1">
        <v>28</v>
      </c>
      <c r="C251" s="1">
        <v>1</v>
      </c>
      <c r="D251" s="1">
        <v>1</v>
      </c>
      <c r="E251" s="1">
        <v>0</v>
      </c>
      <c r="F251" s="1">
        <v>1</v>
      </c>
      <c r="G251" s="1">
        <v>0</v>
      </c>
      <c r="H251" s="1">
        <v>1</v>
      </c>
    </row>
    <row r="252" spans="1:8" x14ac:dyDescent="0.2">
      <c r="A252" s="1">
        <v>1</v>
      </c>
      <c r="B252" s="1">
        <v>28</v>
      </c>
      <c r="C252" s="1">
        <v>1</v>
      </c>
      <c r="D252" s="1">
        <v>0</v>
      </c>
      <c r="E252" s="1">
        <v>0</v>
      </c>
      <c r="F252" s="1">
        <v>1</v>
      </c>
      <c r="G252" s="1">
        <v>0</v>
      </c>
      <c r="H252" s="1">
        <v>1</v>
      </c>
    </row>
    <row r="253" spans="1:8" x14ac:dyDescent="0.2">
      <c r="A253" s="1">
        <v>1</v>
      </c>
      <c r="B253" s="1">
        <v>28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1</v>
      </c>
    </row>
    <row r="254" spans="1:8" x14ac:dyDescent="0.2">
      <c r="A254" s="1">
        <v>1</v>
      </c>
      <c r="B254" s="1">
        <v>28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1</v>
      </c>
    </row>
    <row r="255" spans="1:8" x14ac:dyDescent="0.2">
      <c r="A255" s="1">
        <v>1</v>
      </c>
      <c r="B255" s="1">
        <v>28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</row>
    <row r="256" spans="1:8" x14ac:dyDescent="0.2">
      <c r="A256" s="1">
        <v>1</v>
      </c>
      <c r="B256" s="1">
        <v>29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H256" s="1">
        <v>1</v>
      </c>
    </row>
    <row r="257" spans="1:8" x14ac:dyDescent="0.2">
      <c r="A257" s="1">
        <v>1</v>
      </c>
      <c r="B257" s="1">
        <v>29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</row>
    <row r="258" spans="1:8" x14ac:dyDescent="0.2">
      <c r="A258" s="1">
        <v>1</v>
      </c>
      <c r="B258" s="1">
        <v>29</v>
      </c>
      <c r="C258" s="1">
        <v>0</v>
      </c>
      <c r="D258" s="1">
        <v>0</v>
      </c>
      <c r="E258" s="1">
        <v>0</v>
      </c>
      <c r="F258" s="1">
        <v>1</v>
      </c>
      <c r="G258" s="1">
        <v>1</v>
      </c>
      <c r="H258" s="1">
        <v>1</v>
      </c>
    </row>
    <row r="259" spans="1:8" x14ac:dyDescent="0.2">
      <c r="A259" s="1">
        <v>1</v>
      </c>
      <c r="B259" s="1">
        <v>29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2">
      <c r="A260" s="1">
        <v>1</v>
      </c>
      <c r="B260" s="1">
        <v>29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  <c r="H260" s="1">
        <v>1</v>
      </c>
    </row>
    <row r="261" spans="1:8" x14ac:dyDescent="0.2">
      <c r="A261" s="1">
        <v>1</v>
      </c>
      <c r="B261" s="1">
        <v>29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</row>
    <row r="262" spans="1:8" x14ac:dyDescent="0.2">
      <c r="A262" s="1">
        <v>1</v>
      </c>
      <c r="B262" s="1">
        <v>29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</row>
    <row r="263" spans="1:8" x14ac:dyDescent="0.2">
      <c r="A263" s="1">
        <v>1</v>
      </c>
      <c r="B263" s="1">
        <v>29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</row>
    <row r="264" spans="1:8" x14ac:dyDescent="0.2">
      <c r="A264" s="1">
        <v>0</v>
      </c>
      <c r="B264" s="1">
        <v>29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1</v>
      </c>
    </row>
    <row r="265" spans="1:8" x14ac:dyDescent="0.2">
      <c r="A265" s="1">
        <v>1</v>
      </c>
      <c r="B265" s="1">
        <v>29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</row>
    <row r="266" spans="1:8" x14ac:dyDescent="0.2">
      <c r="A266" s="1">
        <v>1</v>
      </c>
      <c r="B266" s="1">
        <v>29</v>
      </c>
      <c r="C266" s="1">
        <v>1</v>
      </c>
      <c r="D266" s="1">
        <v>1</v>
      </c>
      <c r="E266" s="1">
        <v>1</v>
      </c>
      <c r="F266" s="1">
        <v>0</v>
      </c>
      <c r="G266" s="1">
        <v>1</v>
      </c>
      <c r="H266" s="1">
        <v>1</v>
      </c>
    </row>
    <row r="267" spans="1:8" x14ac:dyDescent="0.2">
      <c r="A267" s="1">
        <v>1</v>
      </c>
      <c r="B267" s="1">
        <v>29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">
      <c r="A268" s="1">
        <v>1</v>
      </c>
      <c r="B268" s="1">
        <v>29</v>
      </c>
      <c r="C268" s="1">
        <v>1</v>
      </c>
      <c r="D268" s="1">
        <v>1</v>
      </c>
      <c r="E268" s="1">
        <v>0</v>
      </c>
      <c r="F268" s="1">
        <v>1</v>
      </c>
      <c r="G268" s="1">
        <v>0</v>
      </c>
      <c r="H268" s="1">
        <v>1</v>
      </c>
    </row>
    <row r="269" spans="1:8" x14ac:dyDescent="0.2">
      <c r="A269" s="1">
        <v>1</v>
      </c>
      <c r="B269" s="1">
        <v>29</v>
      </c>
      <c r="C269" s="1">
        <v>1</v>
      </c>
      <c r="D269" s="1">
        <v>1</v>
      </c>
      <c r="E269" s="1">
        <v>0</v>
      </c>
      <c r="F269" s="1">
        <v>0</v>
      </c>
      <c r="G269" s="1">
        <v>1</v>
      </c>
      <c r="H269" s="1">
        <v>1</v>
      </c>
    </row>
    <row r="270" spans="1:8" x14ac:dyDescent="0.2">
      <c r="A270" s="1">
        <v>1</v>
      </c>
      <c r="B270" s="1">
        <v>29</v>
      </c>
      <c r="C270" s="1">
        <v>1</v>
      </c>
      <c r="D270" s="1">
        <v>0</v>
      </c>
      <c r="E270" s="1">
        <v>0</v>
      </c>
      <c r="F270" s="1">
        <v>1</v>
      </c>
      <c r="G270" s="1">
        <v>0</v>
      </c>
      <c r="H270" s="1">
        <v>1</v>
      </c>
    </row>
    <row r="271" spans="1:8" x14ac:dyDescent="0.2">
      <c r="A271" s="1">
        <v>1</v>
      </c>
      <c r="B271" s="1">
        <v>29</v>
      </c>
      <c r="C271" s="1">
        <v>1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</row>
    <row r="272" spans="1:8" x14ac:dyDescent="0.2">
      <c r="A272" s="1">
        <v>1</v>
      </c>
      <c r="B272" s="1">
        <v>29</v>
      </c>
      <c r="C272" s="1">
        <v>1</v>
      </c>
      <c r="D272" s="1">
        <v>1</v>
      </c>
      <c r="E272" s="1">
        <v>0</v>
      </c>
      <c r="F272" s="1">
        <v>1</v>
      </c>
      <c r="G272" s="1">
        <v>1</v>
      </c>
      <c r="H272" s="1">
        <v>0</v>
      </c>
    </row>
    <row r="273" spans="1:8" x14ac:dyDescent="0.2">
      <c r="A273" s="1">
        <v>0</v>
      </c>
      <c r="B273" s="1">
        <v>29</v>
      </c>
      <c r="C273" s="1">
        <v>1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</row>
    <row r="274" spans="1:8" x14ac:dyDescent="0.2">
      <c r="A274" s="1">
        <v>1</v>
      </c>
      <c r="B274" s="1">
        <v>29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1</v>
      </c>
    </row>
    <row r="275" spans="1:8" x14ac:dyDescent="0.2">
      <c r="A275" s="1">
        <v>1</v>
      </c>
      <c r="B275" s="1">
        <v>29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</row>
    <row r="276" spans="1:8" x14ac:dyDescent="0.2">
      <c r="A276" s="1">
        <v>1</v>
      </c>
      <c r="B276" s="1">
        <v>29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1</v>
      </c>
    </row>
    <row r="277" spans="1:8" x14ac:dyDescent="0.2">
      <c r="A277" s="1">
        <v>1</v>
      </c>
      <c r="B277" s="1">
        <v>30</v>
      </c>
      <c r="C277" s="1">
        <v>1</v>
      </c>
      <c r="D277" s="1">
        <v>1</v>
      </c>
      <c r="E277" s="1">
        <v>0</v>
      </c>
      <c r="F277" s="1">
        <v>1</v>
      </c>
      <c r="G277" s="1">
        <v>0</v>
      </c>
      <c r="H277" s="1">
        <v>1</v>
      </c>
    </row>
    <row r="278" spans="1:8" x14ac:dyDescent="0.2">
      <c r="A278" s="1">
        <v>1</v>
      </c>
      <c r="B278" s="1">
        <v>30</v>
      </c>
      <c r="C278" s="1">
        <v>1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</row>
    <row r="279" spans="1:8" x14ac:dyDescent="0.2">
      <c r="A279" s="1">
        <v>1</v>
      </c>
      <c r="B279" s="1">
        <v>30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1</v>
      </c>
    </row>
    <row r="280" spans="1:8" x14ac:dyDescent="0.2">
      <c r="A280" s="1">
        <v>1</v>
      </c>
      <c r="B280" s="1">
        <v>30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</row>
    <row r="281" spans="1:8" x14ac:dyDescent="0.2">
      <c r="A281" s="1">
        <v>1</v>
      </c>
      <c r="B281" s="1">
        <v>30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</row>
    <row r="282" spans="1:8" x14ac:dyDescent="0.2">
      <c r="A282" s="1">
        <v>1</v>
      </c>
      <c r="B282" s="1">
        <v>30</v>
      </c>
      <c r="C282" s="1">
        <v>1</v>
      </c>
      <c r="D282" s="1">
        <v>0</v>
      </c>
      <c r="E282" s="1">
        <v>1</v>
      </c>
      <c r="F282" s="1">
        <v>1</v>
      </c>
      <c r="G282" s="1">
        <v>0</v>
      </c>
      <c r="H282" s="1">
        <v>1</v>
      </c>
    </row>
    <row r="283" spans="1:8" x14ac:dyDescent="0.2">
      <c r="A283" s="1">
        <v>1</v>
      </c>
      <c r="B283" s="1">
        <v>30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">
      <c r="A284" s="1">
        <v>1</v>
      </c>
      <c r="B284" s="1">
        <v>30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1</v>
      </c>
    </row>
    <row r="285" spans="1:8" x14ac:dyDescent="0.2">
      <c r="A285" s="1">
        <v>1</v>
      </c>
      <c r="B285" s="1">
        <v>30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</row>
    <row r="286" spans="1:8" x14ac:dyDescent="0.2">
      <c r="A286" s="1">
        <v>1</v>
      </c>
      <c r="B286" s="1">
        <v>30</v>
      </c>
      <c r="C286" s="1">
        <v>1</v>
      </c>
      <c r="D286" s="1">
        <v>1</v>
      </c>
      <c r="E286" s="1">
        <v>0</v>
      </c>
      <c r="F286" s="1">
        <v>1</v>
      </c>
      <c r="G286" s="1">
        <v>0</v>
      </c>
      <c r="H286" s="1">
        <v>1</v>
      </c>
    </row>
    <row r="287" spans="1:8" x14ac:dyDescent="0.2">
      <c r="A287" s="1">
        <v>1</v>
      </c>
      <c r="B287" s="1">
        <v>30</v>
      </c>
      <c r="C287" s="1">
        <v>1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</row>
    <row r="288" spans="1:8" x14ac:dyDescent="0.2">
      <c r="A288" s="1">
        <v>1</v>
      </c>
      <c r="B288" s="1">
        <v>30</v>
      </c>
      <c r="C288" s="1">
        <v>1</v>
      </c>
      <c r="D288" s="1">
        <v>1</v>
      </c>
      <c r="E288" s="1">
        <v>1</v>
      </c>
      <c r="F288" s="1">
        <v>0</v>
      </c>
      <c r="G288" s="1">
        <v>0</v>
      </c>
      <c r="H288" s="1">
        <v>1</v>
      </c>
    </row>
    <row r="289" spans="1:8" x14ac:dyDescent="0.2">
      <c r="A289" s="1">
        <v>1</v>
      </c>
      <c r="B289" s="1">
        <v>30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1</v>
      </c>
    </row>
    <row r="290" spans="1:8" x14ac:dyDescent="0.2">
      <c r="A290" s="1">
        <v>1</v>
      </c>
      <c r="B290" s="1">
        <v>30</v>
      </c>
      <c r="C290" s="1">
        <v>1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</row>
    <row r="291" spans="1:8" x14ac:dyDescent="0.2">
      <c r="A291" s="1">
        <v>1</v>
      </c>
      <c r="B291" s="1">
        <v>31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</row>
    <row r="292" spans="1:8" x14ac:dyDescent="0.2">
      <c r="A292" s="1">
        <v>1</v>
      </c>
      <c r="B292" s="1">
        <v>31</v>
      </c>
      <c r="C292" s="1">
        <v>1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2">
      <c r="A293" s="1">
        <v>1</v>
      </c>
      <c r="B293" s="1">
        <v>31</v>
      </c>
      <c r="C293" s="1">
        <v>1</v>
      </c>
      <c r="D293" s="1">
        <v>0</v>
      </c>
      <c r="E293" s="1">
        <v>0</v>
      </c>
      <c r="F293" s="1">
        <v>1</v>
      </c>
      <c r="G293" s="1">
        <v>0</v>
      </c>
      <c r="H293" s="1">
        <v>1</v>
      </c>
    </row>
    <row r="294" spans="1:8" x14ac:dyDescent="0.2">
      <c r="A294" s="1">
        <v>0</v>
      </c>
      <c r="B294" s="1">
        <v>31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</row>
    <row r="295" spans="1:8" x14ac:dyDescent="0.2">
      <c r="A295" s="1">
        <v>1</v>
      </c>
      <c r="B295" s="1">
        <v>31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</row>
    <row r="296" spans="1:8" x14ac:dyDescent="0.2">
      <c r="A296" s="1">
        <v>1</v>
      </c>
      <c r="B296" s="1">
        <v>31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</row>
    <row r="297" spans="1:8" x14ac:dyDescent="0.2">
      <c r="A297" s="1">
        <v>1</v>
      </c>
      <c r="B297" s="1">
        <v>31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">
      <c r="A298" s="1">
        <v>1</v>
      </c>
      <c r="B298" s="1">
        <v>31</v>
      </c>
      <c r="C298" s="1">
        <v>1</v>
      </c>
      <c r="D298" s="1">
        <v>1</v>
      </c>
      <c r="E298" s="1">
        <v>0</v>
      </c>
      <c r="F298" s="1">
        <v>1</v>
      </c>
      <c r="G298" s="1">
        <v>1</v>
      </c>
      <c r="H298" s="1">
        <v>1</v>
      </c>
    </row>
    <row r="299" spans="1:8" x14ac:dyDescent="0.2">
      <c r="A299" s="1">
        <v>1</v>
      </c>
      <c r="B299" s="1">
        <v>31</v>
      </c>
      <c r="C299" s="1">
        <v>0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</row>
    <row r="300" spans="1:8" x14ac:dyDescent="0.2">
      <c r="A300" s="1">
        <v>1</v>
      </c>
      <c r="B300" s="1">
        <v>31</v>
      </c>
      <c r="C300" s="1">
        <v>1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</row>
    <row r="301" spans="1:8" x14ac:dyDescent="0.2">
      <c r="A301" s="1">
        <v>1</v>
      </c>
      <c r="B301" s="1">
        <v>31</v>
      </c>
      <c r="C301" s="1">
        <v>1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</row>
    <row r="302" spans="1:8" x14ac:dyDescent="0.2">
      <c r="A302" s="1">
        <v>1</v>
      </c>
      <c r="B302" s="1">
        <v>31</v>
      </c>
      <c r="C302" s="1">
        <v>0</v>
      </c>
      <c r="D302" s="1">
        <v>1</v>
      </c>
      <c r="E302" s="1">
        <v>0</v>
      </c>
      <c r="F302" s="1">
        <v>1</v>
      </c>
      <c r="G302" s="1">
        <v>0</v>
      </c>
      <c r="H302" s="1">
        <v>1</v>
      </c>
    </row>
    <row r="303" spans="1:8" x14ac:dyDescent="0.2">
      <c r="A303" s="1">
        <v>1</v>
      </c>
      <c r="B303" s="1">
        <v>31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">
      <c r="A304" s="1">
        <v>1</v>
      </c>
      <c r="B304" s="1">
        <v>31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</row>
    <row r="305" spans="1:8" x14ac:dyDescent="0.2">
      <c r="A305" s="1">
        <v>1</v>
      </c>
      <c r="B305" s="1">
        <v>31</v>
      </c>
      <c r="C305" s="1">
        <v>1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</row>
    <row r="306" spans="1:8" x14ac:dyDescent="0.2">
      <c r="A306" s="1">
        <v>1</v>
      </c>
      <c r="B306" s="1">
        <v>31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</row>
    <row r="307" spans="1:8" x14ac:dyDescent="0.2">
      <c r="A307" s="1">
        <v>1</v>
      </c>
      <c r="B307" s="1">
        <v>31</v>
      </c>
      <c r="C307" s="1">
        <v>1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</row>
    <row r="308" spans="1:8" x14ac:dyDescent="0.2">
      <c r="A308" s="1">
        <v>1</v>
      </c>
      <c r="B308" s="1">
        <v>31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</row>
    <row r="309" spans="1:8" x14ac:dyDescent="0.2">
      <c r="A309" s="1">
        <v>0</v>
      </c>
      <c r="B309" s="1">
        <v>31</v>
      </c>
      <c r="C309" s="1">
        <v>1</v>
      </c>
      <c r="D309" s="1">
        <v>0</v>
      </c>
      <c r="E309" s="1">
        <v>1</v>
      </c>
      <c r="F309" s="1">
        <v>1</v>
      </c>
      <c r="G309" s="1">
        <v>0</v>
      </c>
      <c r="H309" s="1">
        <v>1</v>
      </c>
    </row>
    <row r="310" spans="1:8" x14ac:dyDescent="0.2">
      <c r="A310" s="1">
        <v>1</v>
      </c>
      <c r="B310" s="1">
        <v>31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1</v>
      </c>
    </row>
    <row r="311" spans="1:8" x14ac:dyDescent="0.2">
      <c r="A311" s="1">
        <v>0</v>
      </c>
      <c r="B311" s="1">
        <v>31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</row>
    <row r="312" spans="1:8" x14ac:dyDescent="0.2">
      <c r="A312" s="1">
        <v>1</v>
      </c>
      <c r="B312" s="1">
        <v>31</v>
      </c>
      <c r="C312" s="1">
        <v>1</v>
      </c>
      <c r="D312" s="1">
        <v>0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2">
      <c r="A313" s="1">
        <v>1</v>
      </c>
      <c r="B313" s="1">
        <v>31</v>
      </c>
      <c r="C313" s="1">
        <v>1</v>
      </c>
      <c r="D313" s="1">
        <v>1</v>
      </c>
      <c r="E313" s="1">
        <v>0</v>
      </c>
      <c r="F313" s="1">
        <v>1</v>
      </c>
      <c r="G313" s="1">
        <v>0</v>
      </c>
      <c r="H313" s="1">
        <v>1</v>
      </c>
    </row>
    <row r="314" spans="1:8" x14ac:dyDescent="0.2">
      <c r="A314" s="1">
        <v>0</v>
      </c>
      <c r="B314" s="1">
        <v>31</v>
      </c>
      <c r="C314" s="1">
        <v>1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</row>
    <row r="315" spans="1:8" x14ac:dyDescent="0.2">
      <c r="A315" s="1">
        <v>1</v>
      </c>
      <c r="B315" s="1">
        <v>32</v>
      </c>
      <c r="C315" s="1">
        <v>1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</row>
    <row r="316" spans="1:8" x14ac:dyDescent="0.2">
      <c r="A316" s="1">
        <v>1</v>
      </c>
      <c r="B316" s="1">
        <v>32</v>
      </c>
      <c r="C316" s="1">
        <v>0</v>
      </c>
      <c r="D316" s="1">
        <v>1</v>
      </c>
      <c r="E316" s="1">
        <v>0</v>
      </c>
      <c r="F316" s="1">
        <v>1</v>
      </c>
      <c r="G316" s="1">
        <v>0</v>
      </c>
      <c r="H316" s="1">
        <v>0</v>
      </c>
    </row>
    <row r="317" spans="1:8" x14ac:dyDescent="0.2">
      <c r="A317" s="1">
        <v>1</v>
      </c>
      <c r="B317" s="1">
        <v>32</v>
      </c>
      <c r="C317" s="1">
        <v>1</v>
      </c>
      <c r="D317" s="1">
        <v>0</v>
      </c>
      <c r="E317" s="1">
        <v>0</v>
      </c>
      <c r="F317" s="1">
        <v>1</v>
      </c>
      <c r="G317" s="1">
        <v>1</v>
      </c>
      <c r="H317" s="1">
        <v>1</v>
      </c>
    </row>
    <row r="318" spans="1:8" x14ac:dyDescent="0.2">
      <c r="A318" s="1">
        <v>1</v>
      </c>
      <c r="B318" s="1">
        <v>32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1</v>
      </c>
    </row>
    <row r="319" spans="1:8" x14ac:dyDescent="0.2">
      <c r="A319" s="1">
        <v>1</v>
      </c>
      <c r="B319" s="1">
        <v>32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">
      <c r="A320" s="1">
        <v>1</v>
      </c>
      <c r="B320" s="1">
        <v>32</v>
      </c>
      <c r="C320" s="1">
        <v>1</v>
      </c>
      <c r="D320" s="1">
        <v>1</v>
      </c>
      <c r="E320" s="1">
        <v>0</v>
      </c>
      <c r="F320" s="1">
        <v>1</v>
      </c>
      <c r="G320" s="1">
        <v>0</v>
      </c>
      <c r="H320" s="1">
        <v>1</v>
      </c>
    </row>
    <row r="321" spans="1:8" x14ac:dyDescent="0.2">
      <c r="A321" s="1">
        <v>1</v>
      </c>
      <c r="B321" s="1">
        <v>32</v>
      </c>
      <c r="C321" s="1">
        <v>1</v>
      </c>
      <c r="D321" s="1">
        <v>1</v>
      </c>
      <c r="E321" s="1">
        <v>0</v>
      </c>
      <c r="F321" s="1">
        <v>1</v>
      </c>
      <c r="G321" s="1">
        <v>0</v>
      </c>
      <c r="H321" s="1">
        <v>1</v>
      </c>
    </row>
    <row r="322" spans="1:8" x14ac:dyDescent="0.2">
      <c r="A322" s="1">
        <v>1</v>
      </c>
      <c r="B322" s="1">
        <v>32</v>
      </c>
      <c r="C322" s="1">
        <v>1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</row>
    <row r="323" spans="1:8" x14ac:dyDescent="0.2">
      <c r="A323" s="1">
        <v>1</v>
      </c>
      <c r="B323" s="1">
        <v>32</v>
      </c>
      <c r="C323" s="1">
        <v>1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2">
      <c r="A324" s="1">
        <v>1</v>
      </c>
      <c r="B324" s="1">
        <v>32</v>
      </c>
      <c r="C324" s="1">
        <v>1</v>
      </c>
      <c r="D324" s="1">
        <v>1</v>
      </c>
      <c r="E324" s="1">
        <v>0</v>
      </c>
      <c r="F324" s="1">
        <v>1</v>
      </c>
      <c r="G324" s="1">
        <v>0</v>
      </c>
      <c r="H324" s="1">
        <v>1</v>
      </c>
    </row>
    <row r="325" spans="1:8" x14ac:dyDescent="0.2">
      <c r="A325" s="1">
        <v>0</v>
      </c>
      <c r="B325" s="1">
        <v>32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</row>
    <row r="326" spans="1:8" x14ac:dyDescent="0.2">
      <c r="A326" s="1">
        <v>1</v>
      </c>
      <c r="B326" s="1">
        <v>32</v>
      </c>
      <c r="C326" s="1">
        <v>1</v>
      </c>
      <c r="D326" s="1">
        <v>0</v>
      </c>
      <c r="E326" s="1">
        <v>1</v>
      </c>
      <c r="F326" s="1">
        <v>1</v>
      </c>
      <c r="G326" s="1">
        <v>0</v>
      </c>
      <c r="H326" s="1">
        <v>0</v>
      </c>
    </row>
    <row r="327" spans="1:8" x14ac:dyDescent="0.2">
      <c r="A327" s="1">
        <v>0</v>
      </c>
      <c r="B327" s="1">
        <v>32</v>
      </c>
      <c r="C327" s="1">
        <v>1</v>
      </c>
      <c r="D327" s="1">
        <v>1</v>
      </c>
      <c r="E327" s="1">
        <v>1</v>
      </c>
      <c r="F327" s="1">
        <v>1</v>
      </c>
      <c r="G327" s="1">
        <v>0</v>
      </c>
      <c r="H327" s="1">
        <v>1</v>
      </c>
    </row>
    <row r="328" spans="1:8" x14ac:dyDescent="0.2">
      <c r="A328" s="1">
        <v>1</v>
      </c>
      <c r="B328" s="1">
        <v>32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H328" s="1">
        <v>1</v>
      </c>
    </row>
    <row r="329" spans="1:8" x14ac:dyDescent="0.2">
      <c r="A329" s="1">
        <v>1</v>
      </c>
      <c r="B329" s="1">
        <v>32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1</v>
      </c>
    </row>
    <row r="330" spans="1:8" x14ac:dyDescent="0.2">
      <c r="A330" s="1">
        <v>0</v>
      </c>
      <c r="B330" s="1">
        <v>32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2">
      <c r="A331" s="1">
        <v>1</v>
      </c>
      <c r="B331" s="1">
        <v>32</v>
      </c>
      <c r="C331" s="1">
        <v>1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2">
      <c r="A332" s="1">
        <v>1</v>
      </c>
      <c r="B332" s="1">
        <v>32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</row>
    <row r="333" spans="1:8" x14ac:dyDescent="0.2">
      <c r="A333" s="1">
        <v>1</v>
      </c>
      <c r="B333" s="1">
        <v>33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1</v>
      </c>
    </row>
    <row r="334" spans="1:8" x14ac:dyDescent="0.2">
      <c r="A334" s="1">
        <v>1</v>
      </c>
      <c r="B334" s="1">
        <v>33</v>
      </c>
      <c r="C334" s="1">
        <v>0</v>
      </c>
      <c r="D334" s="1">
        <v>1</v>
      </c>
      <c r="E334" s="1">
        <v>1</v>
      </c>
      <c r="F334" s="1">
        <v>1</v>
      </c>
      <c r="G334" s="1">
        <v>0</v>
      </c>
      <c r="H334" s="1">
        <v>1</v>
      </c>
    </row>
    <row r="335" spans="1:8" x14ac:dyDescent="0.2">
      <c r="A335" s="1">
        <v>0</v>
      </c>
      <c r="B335" s="1">
        <v>33</v>
      </c>
      <c r="C335" s="1">
        <v>1</v>
      </c>
      <c r="D335" s="1">
        <v>0</v>
      </c>
      <c r="E335" s="1">
        <v>0</v>
      </c>
      <c r="F335" s="1">
        <v>1</v>
      </c>
      <c r="G335" s="1">
        <v>1</v>
      </c>
      <c r="H335" s="1">
        <v>0</v>
      </c>
    </row>
    <row r="336" spans="1:8" x14ac:dyDescent="0.2">
      <c r="A336" s="1">
        <v>0</v>
      </c>
      <c r="B336" s="1">
        <v>33</v>
      </c>
      <c r="C336" s="1">
        <v>1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</row>
    <row r="337" spans="1:8" x14ac:dyDescent="0.2">
      <c r="A337" s="1">
        <v>1</v>
      </c>
      <c r="B337" s="1">
        <v>33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1</v>
      </c>
    </row>
    <row r="338" spans="1:8" x14ac:dyDescent="0.2">
      <c r="A338" s="1">
        <v>1</v>
      </c>
      <c r="B338" s="1">
        <v>33</v>
      </c>
      <c r="C338" s="1">
        <v>1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</row>
    <row r="339" spans="1:8" x14ac:dyDescent="0.2">
      <c r="A339" s="1">
        <v>1</v>
      </c>
      <c r="B339" s="1">
        <v>33</v>
      </c>
      <c r="C339" s="1">
        <v>0</v>
      </c>
      <c r="D339" s="1">
        <v>1</v>
      </c>
      <c r="E339" s="1">
        <v>1</v>
      </c>
      <c r="F339" s="1">
        <v>1</v>
      </c>
      <c r="G339" s="1">
        <v>0</v>
      </c>
      <c r="H339" s="1">
        <v>1</v>
      </c>
    </row>
    <row r="340" spans="1:8" x14ac:dyDescent="0.2">
      <c r="A340" s="1">
        <v>1</v>
      </c>
      <c r="B340" s="1">
        <v>33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</row>
    <row r="341" spans="1:8" x14ac:dyDescent="0.2">
      <c r="A341" s="1">
        <v>1</v>
      </c>
      <c r="B341" s="1">
        <v>33</v>
      </c>
      <c r="C341" s="1">
        <v>0</v>
      </c>
      <c r="D341" s="1">
        <v>1</v>
      </c>
      <c r="E341" s="1">
        <v>1</v>
      </c>
      <c r="F341" s="1">
        <v>0</v>
      </c>
      <c r="G341" s="1">
        <v>0</v>
      </c>
      <c r="H341" s="1">
        <v>1</v>
      </c>
    </row>
    <row r="342" spans="1:8" x14ac:dyDescent="0.2">
      <c r="A342" s="1">
        <v>0</v>
      </c>
      <c r="B342" s="1">
        <v>33</v>
      </c>
      <c r="C342" s="1">
        <v>0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</row>
    <row r="343" spans="1:8" x14ac:dyDescent="0.2">
      <c r="A343" s="1">
        <v>1</v>
      </c>
      <c r="B343" s="1">
        <v>33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">
      <c r="A344" s="1">
        <v>1</v>
      </c>
      <c r="B344" s="1">
        <v>33</v>
      </c>
      <c r="C344" s="1">
        <v>1</v>
      </c>
      <c r="D344" s="1">
        <v>1</v>
      </c>
      <c r="E344" s="1">
        <v>0</v>
      </c>
      <c r="F344" s="1">
        <v>1</v>
      </c>
      <c r="G344" s="1">
        <v>0</v>
      </c>
      <c r="H344" s="1">
        <v>1</v>
      </c>
    </row>
    <row r="345" spans="1:8" x14ac:dyDescent="0.2">
      <c r="A345" s="1">
        <v>1</v>
      </c>
      <c r="B345" s="1">
        <v>33</v>
      </c>
      <c r="C345" s="1">
        <v>0</v>
      </c>
      <c r="D345" s="1">
        <v>0</v>
      </c>
      <c r="E345" s="1">
        <v>1</v>
      </c>
      <c r="F345" s="1">
        <v>1</v>
      </c>
      <c r="G345" s="1">
        <v>0</v>
      </c>
      <c r="H345" s="1">
        <v>1</v>
      </c>
    </row>
    <row r="346" spans="1:8" x14ac:dyDescent="0.2">
      <c r="A346" s="1">
        <v>1</v>
      </c>
      <c r="B346" s="1">
        <v>33</v>
      </c>
      <c r="C346" s="1">
        <v>0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</row>
    <row r="347" spans="1:8" x14ac:dyDescent="0.2">
      <c r="A347" s="1">
        <v>1</v>
      </c>
      <c r="B347" s="1">
        <v>33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</row>
    <row r="348" spans="1:8" x14ac:dyDescent="0.2">
      <c r="A348" s="1">
        <v>1</v>
      </c>
      <c r="B348" s="1">
        <v>33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1</v>
      </c>
    </row>
    <row r="349" spans="1:8" x14ac:dyDescent="0.2">
      <c r="A349" s="1">
        <v>1</v>
      </c>
      <c r="B349" s="1">
        <v>33</v>
      </c>
      <c r="C349" s="1">
        <v>1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</row>
    <row r="350" spans="1:8" x14ac:dyDescent="0.2">
      <c r="A350" s="1">
        <v>1</v>
      </c>
      <c r="B350" s="1">
        <v>33</v>
      </c>
      <c r="C350" s="1">
        <v>1</v>
      </c>
      <c r="D350" s="1">
        <v>1</v>
      </c>
      <c r="E350" s="1">
        <v>1</v>
      </c>
      <c r="F350" s="1">
        <v>1</v>
      </c>
      <c r="G350" s="1">
        <v>0</v>
      </c>
      <c r="H350" s="1">
        <v>1</v>
      </c>
    </row>
    <row r="351" spans="1:8" x14ac:dyDescent="0.2">
      <c r="A351" s="1">
        <v>1</v>
      </c>
      <c r="B351" s="1">
        <v>33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1</v>
      </c>
    </row>
    <row r="352" spans="1:8" x14ac:dyDescent="0.2">
      <c r="A352" s="1">
        <v>1</v>
      </c>
      <c r="B352" s="1">
        <v>33</v>
      </c>
      <c r="C352" s="1">
        <v>1</v>
      </c>
      <c r="D352" s="1">
        <v>0</v>
      </c>
      <c r="E352" s="1">
        <v>1</v>
      </c>
      <c r="F352" s="1">
        <v>1</v>
      </c>
      <c r="G352" s="1">
        <v>0</v>
      </c>
      <c r="H352" s="1">
        <v>1</v>
      </c>
    </row>
    <row r="353" spans="1:8" x14ac:dyDescent="0.2">
      <c r="A353" s="1">
        <v>1</v>
      </c>
      <c r="B353" s="1">
        <v>33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1</v>
      </c>
    </row>
    <row r="354" spans="1:8" x14ac:dyDescent="0.2">
      <c r="A354" s="1">
        <v>1</v>
      </c>
      <c r="B354" s="1">
        <v>33</v>
      </c>
      <c r="C354" s="1">
        <v>0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</row>
    <row r="355" spans="1:8" x14ac:dyDescent="0.2">
      <c r="A355" s="1">
        <v>1</v>
      </c>
      <c r="B355" s="1">
        <v>33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1</v>
      </c>
    </row>
    <row r="356" spans="1:8" x14ac:dyDescent="0.2">
      <c r="A356" s="1">
        <v>1</v>
      </c>
      <c r="B356" s="1">
        <v>33</v>
      </c>
      <c r="C356" s="1">
        <v>0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</row>
    <row r="357" spans="1:8" x14ac:dyDescent="0.2">
      <c r="A357" s="1">
        <v>1</v>
      </c>
      <c r="B357" s="1">
        <v>33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">
      <c r="A358" s="1">
        <v>1</v>
      </c>
      <c r="B358" s="1">
        <v>33</v>
      </c>
      <c r="C358" s="1">
        <v>0</v>
      </c>
      <c r="D358" s="1">
        <v>0</v>
      </c>
      <c r="E358" s="1">
        <v>0</v>
      </c>
      <c r="F358" s="1">
        <v>1</v>
      </c>
      <c r="G358" s="1">
        <v>0</v>
      </c>
      <c r="H358" s="1">
        <v>1</v>
      </c>
    </row>
    <row r="359" spans="1:8" x14ac:dyDescent="0.2">
      <c r="A359" s="1">
        <v>1</v>
      </c>
      <c r="B359" s="1">
        <v>33</v>
      </c>
      <c r="C359" s="1">
        <v>1</v>
      </c>
      <c r="D359" s="1">
        <v>1</v>
      </c>
      <c r="E359" s="1">
        <v>0</v>
      </c>
      <c r="F359" s="1">
        <v>1</v>
      </c>
      <c r="G359" s="1">
        <v>0</v>
      </c>
      <c r="H359" s="1">
        <v>1</v>
      </c>
    </row>
    <row r="360" spans="1:8" x14ac:dyDescent="0.2">
      <c r="A360" s="1">
        <v>1</v>
      </c>
      <c r="B360" s="1">
        <v>33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">
      <c r="A361" s="1">
        <v>1</v>
      </c>
      <c r="B361" s="1">
        <v>33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</row>
    <row r="362" spans="1:8" x14ac:dyDescent="0.2">
      <c r="A362" s="1">
        <v>1</v>
      </c>
      <c r="B362" s="1">
        <v>34</v>
      </c>
      <c r="C362" s="1">
        <v>1</v>
      </c>
      <c r="D362" s="1">
        <v>0</v>
      </c>
      <c r="E362" s="1">
        <v>0</v>
      </c>
      <c r="F362" s="1">
        <v>1</v>
      </c>
      <c r="G362" s="1">
        <v>1</v>
      </c>
      <c r="H362" s="1">
        <v>1</v>
      </c>
    </row>
    <row r="363" spans="1:8" x14ac:dyDescent="0.2">
      <c r="A363" s="1">
        <v>1</v>
      </c>
      <c r="B363" s="1">
        <v>34</v>
      </c>
      <c r="C363" s="1">
        <v>1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</row>
    <row r="364" spans="1:8" x14ac:dyDescent="0.2">
      <c r="A364" s="1">
        <v>1</v>
      </c>
      <c r="B364" s="1">
        <v>34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2">
      <c r="A365" s="1">
        <v>0</v>
      </c>
      <c r="B365" s="1">
        <v>34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">
      <c r="A366" s="1">
        <v>1</v>
      </c>
      <c r="B366" s="1">
        <v>34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">
      <c r="A367" s="1">
        <v>1</v>
      </c>
      <c r="B367" s="1">
        <v>34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1</v>
      </c>
    </row>
    <row r="368" spans="1:8" x14ac:dyDescent="0.2">
      <c r="A368" s="1">
        <v>1</v>
      </c>
      <c r="B368" s="1">
        <v>34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  <c r="H368" s="1">
        <v>1</v>
      </c>
    </row>
    <row r="369" spans="1:8" x14ac:dyDescent="0.2">
      <c r="A369" s="1">
        <v>1</v>
      </c>
      <c r="B369" s="1">
        <v>34</v>
      </c>
      <c r="C369" s="1">
        <v>1</v>
      </c>
      <c r="D369" s="1">
        <v>0</v>
      </c>
      <c r="E369" s="1">
        <v>1</v>
      </c>
      <c r="F369" s="1">
        <v>1</v>
      </c>
      <c r="G369" s="1">
        <v>0</v>
      </c>
      <c r="H369" s="1">
        <v>1</v>
      </c>
    </row>
    <row r="370" spans="1:8" x14ac:dyDescent="0.2">
      <c r="A370" s="1">
        <v>1</v>
      </c>
      <c r="B370" s="1">
        <v>34</v>
      </c>
      <c r="C370" s="1">
        <v>1</v>
      </c>
      <c r="D370" s="1">
        <v>1</v>
      </c>
      <c r="E370" s="1">
        <v>0</v>
      </c>
      <c r="F370" s="1">
        <v>1</v>
      </c>
      <c r="G370" s="1">
        <v>0</v>
      </c>
      <c r="H370" s="1">
        <v>1</v>
      </c>
    </row>
    <row r="371" spans="1:8" x14ac:dyDescent="0.2">
      <c r="A371" s="1">
        <v>1</v>
      </c>
      <c r="B371" s="1">
        <v>34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">
      <c r="A372" s="1">
        <v>1</v>
      </c>
      <c r="B372" s="1">
        <v>34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1</v>
      </c>
    </row>
    <row r="373" spans="1:8" x14ac:dyDescent="0.2">
      <c r="A373" s="1">
        <v>1</v>
      </c>
      <c r="B373" s="1">
        <v>34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1</v>
      </c>
    </row>
    <row r="374" spans="1:8" x14ac:dyDescent="0.2">
      <c r="A374" s="1">
        <v>1</v>
      </c>
      <c r="B374" s="1">
        <v>34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</row>
    <row r="375" spans="1:8" x14ac:dyDescent="0.2">
      <c r="A375" s="1">
        <v>1</v>
      </c>
      <c r="B375" s="1">
        <v>34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</row>
    <row r="376" spans="1:8" x14ac:dyDescent="0.2">
      <c r="A376" s="1">
        <v>0</v>
      </c>
      <c r="B376" s="1">
        <v>34</v>
      </c>
      <c r="C376" s="1">
        <v>1</v>
      </c>
      <c r="D376" s="1">
        <v>1</v>
      </c>
      <c r="E376" s="1">
        <v>0</v>
      </c>
      <c r="F376" s="1">
        <v>1</v>
      </c>
      <c r="G376" s="1">
        <v>1</v>
      </c>
      <c r="H376" s="1">
        <v>0</v>
      </c>
    </row>
    <row r="377" spans="1:8" x14ac:dyDescent="0.2">
      <c r="A377" s="1">
        <v>1</v>
      </c>
      <c r="B377" s="1">
        <v>34</v>
      </c>
      <c r="C377" s="1">
        <v>1</v>
      </c>
      <c r="D377" s="1">
        <v>1</v>
      </c>
      <c r="E377" s="1">
        <v>0</v>
      </c>
      <c r="F377" s="1">
        <v>1</v>
      </c>
      <c r="G377" s="1">
        <v>1</v>
      </c>
      <c r="H377" s="1">
        <v>1</v>
      </c>
    </row>
    <row r="378" spans="1:8" x14ac:dyDescent="0.2">
      <c r="A378" s="1">
        <v>1</v>
      </c>
      <c r="B378" s="1">
        <v>34</v>
      </c>
      <c r="C378" s="1">
        <v>1</v>
      </c>
      <c r="D378" s="1">
        <v>1</v>
      </c>
      <c r="E378" s="1">
        <v>1</v>
      </c>
      <c r="F378" s="1">
        <v>0</v>
      </c>
      <c r="G378" s="1">
        <v>0</v>
      </c>
      <c r="H378" s="1">
        <v>1</v>
      </c>
    </row>
    <row r="379" spans="1:8" x14ac:dyDescent="0.2">
      <c r="A379" s="1">
        <v>1</v>
      </c>
      <c r="B379" s="1">
        <v>34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1</v>
      </c>
    </row>
    <row r="380" spans="1:8" x14ac:dyDescent="0.2">
      <c r="A380" s="1">
        <v>1</v>
      </c>
      <c r="B380" s="1">
        <v>34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</row>
    <row r="381" spans="1:8" x14ac:dyDescent="0.2">
      <c r="A381" s="1">
        <v>1</v>
      </c>
      <c r="B381" s="1">
        <v>34</v>
      </c>
      <c r="C381" s="1">
        <v>1</v>
      </c>
      <c r="D381" s="1">
        <v>1</v>
      </c>
      <c r="E381" s="1">
        <v>0</v>
      </c>
      <c r="F381" s="1">
        <v>1</v>
      </c>
      <c r="G381" s="1">
        <v>0</v>
      </c>
      <c r="H381" s="1">
        <v>1</v>
      </c>
    </row>
    <row r="382" spans="1:8" x14ac:dyDescent="0.2">
      <c r="A382" s="1">
        <v>1</v>
      </c>
      <c r="B382" s="1">
        <v>34</v>
      </c>
      <c r="C382" s="1">
        <v>1</v>
      </c>
      <c r="D382" s="1">
        <v>0</v>
      </c>
      <c r="E382" s="1">
        <v>1</v>
      </c>
      <c r="F382" s="1">
        <v>1</v>
      </c>
      <c r="G382" s="1">
        <v>1</v>
      </c>
      <c r="H382" s="1">
        <v>0</v>
      </c>
    </row>
    <row r="383" spans="1:8" x14ac:dyDescent="0.2">
      <c r="A383" s="1">
        <v>1</v>
      </c>
      <c r="B383" s="1">
        <v>34</v>
      </c>
      <c r="C383" s="1">
        <v>0</v>
      </c>
      <c r="D383" s="1">
        <v>1</v>
      </c>
      <c r="E383" s="1">
        <v>0</v>
      </c>
      <c r="F383" s="1">
        <v>1</v>
      </c>
      <c r="G383" s="1">
        <v>0</v>
      </c>
      <c r="H383" s="1">
        <v>1</v>
      </c>
    </row>
    <row r="384" spans="1:8" x14ac:dyDescent="0.2">
      <c r="A384" s="1">
        <v>1</v>
      </c>
      <c r="B384" s="1">
        <v>34</v>
      </c>
      <c r="C384" s="1">
        <v>1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</row>
    <row r="385" spans="1:8" x14ac:dyDescent="0.2">
      <c r="A385" s="1">
        <v>1</v>
      </c>
      <c r="B385" s="1">
        <v>34</v>
      </c>
      <c r="C385" s="1">
        <v>1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</row>
    <row r="386" spans="1:8" x14ac:dyDescent="0.2">
      <c r="A386" s="1">
        <v>1</v>
      </c>
      <c r="B386" s="1">
        <v>34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</row>
    <row r="387" spans="1:8" x14ac:dyDescent="0.2">
      <c r="A387" s="1">
        <v>1</v>
      </c>
      <c r="B387" s="1">
        <v>35</v>
      </c>
      <c r="C387" s="1">
        <v>0</v>
      </c>
      <c r="D387" s="1">
        <v>1</v>
      </c>
      <c r="E387" s="1">
        <v>0</v>
      </c>
      <c r="F387" s="1">
        <v>1</v>
      </c>
      <c r="G387" s="1">
        <v>1</v>
      </c>
      <c r="H387" s="1">
        <v>1</v>
      </c>
    </row>
    <row r="388" spans="1:8" x14ac:dyDescent="0.2">
      <c r="A388" s="1">
        <v>0</v>
      </c>
      <c r="B388" s="1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</row>
    <row r="389" spans="1:8" x14ac:dyDescent="0.2">
      <c r="A389" s="1">
        <v>1</v>
      </c>
      <c r="B389" s="1">
        <v>35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">
      <c r="A390" s="1">
        <v>1</v>
      </c>
      <c r="B390" s="1">
        <v>35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1</v>
      </c>
    </row>
    <row r="391" spans="1:8" x14ac:dyDescent="0.2">
      <c r="A391" s="1">
        <v>1</v>
      </c>
      <c r="B391" s="1">
        <v>35</v>
      </c>
      <c r="C391" s="1">
        <v>1</v>
      </c>
      <c r="D391" s="1">
        <v>1</v>
      </c>
      <c r="E391" s="1">
        <v>0</v>
      </c>
      <c r="F391" s="1">
        <v>1</v>
      </c>
      <c r="G391" s="1">
        <v>0</v>
      </c>
      <c r="H391" s="1">
        <v>1</v>
      </c>
    </row>
    <row r="392" spans="1:8" x14ac:dyDescent="0.2">
      <c r="A392" s="1">
        <v>1</v>
      </c>
      <c r="B392" s="1">
        <v>35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</row>
    <row r="393" spans="1:8" x14ac:dyDescent="0.2">
      <c r="A393" s="1">
        <v>1</v>
      </c>
      <c r="B393" s="1">
        <v>35</v>
      </c>
      <c r="C393" s="1">
        <v>0</v>
      </c>
      <c r="D393" s="1">
        <v>0</v>
      </c>
      <c r="E393" s="1">
        <v>1</v>
      </c>
      <c r="F393" s="1">
        <v>1</v>
      </c>
      <c r="G393" s="1">
        <v>0</v>
      </c>
      <c r="H393" s="1">
        <v>1</v>
      </c>
    </row>
    <row r="394" spans="1:8" x14ac:dyDescent="0.2">
      <c r="A394" s="1">
        <v>0</v>
      </c>
      <c r="B394" s="1">
        <v>35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</row>
    <row r="395" spans="1:8" x14ac:dyDescent="0.2">
      <c r="A395" s="1">
        <v>1</v>
      </c>
      <c r="B395" s="1">
        <v>35</v>
      </c>
      <c r="C395" s="1">
        <v>1</v>
      </c>
      <c r="D395" s="1">
        <v>0</v>
      </c>
      <c r="E395" s="1">
        <v>1</v>
      </c>
      <c r="F395" s="1">
        <v>1</v>
      </c>
      <c r="G395" s="1">
        <v>0</v>
      </c>
      <c r="H395" s="1">
        <v>1</v>
      </c>
    </row>
    <row r="396" spans="1:8" x14ac:dyDescent="0.2">
      <c r="A396" s="1">
        <v>1</v>
      </c>
      <c r="B396" s="1">
        <v>35</v>
      </c>
      <c r="C396" s="1">
        <v>1</v>
      </c>
      <c r="D396" s="1">
        <v>1</v>
      </c>
      <c r="E396" s="1">
        <v>0</v>
      </c>
      <c r="F396" s="1">
        <v>1</v>
      </c>
      <c r="G396" s="1">
        <v>0</v>
      </c>
      <c r="H396" s="1">
        <v>1</v>
      </c>
    </row>
    <row r="397" spans="1:8" x14ac:dyDescent="0.2">
      <c r="A397" s="1">
        <v>1</v>
      </c>
      <c r="B397" s="1">
        <v>35</v>
      </c>
      <c r="C397" s="1">
        <v>1</v>
      </c>
      <c r="D397" s="1">
        <v>0</v>
      </c>
      <c r="E397" s="1">
        <v>1</v>
      </c>
      <c r="F397" s="1">
        <v>0</v>
      </c>
      <c r="G397" s="1">
        <v>1</v>
      </c>
      <c r="H397" s="1">
        <v>1</v>
      </c>
    </row>
    <row r="398" spans="1:8" x14ac:dyDescent="0.2">
      <c r="A398" s="1">
        <v>1</v>
      </c>
      <c r="B398" s="1">
        <v>35</v>
      </c>
      <c r="C398" s="1">
        <v>1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</row>
    <row r="399" spans="1:8" x14ac:dyDescent="0.2">
      <c r="A399" s="1">
        <v>1</v>
      </c>
      <c r="B399" s="1">
        <v>35</v>
      </c>
      <c r="C399" s="1">
        <v>1</v>
      </c>
      <c r="D399" s="1">
        <v>1</v>
      </c>
      <c r="E399" s="1">
        <v>0</v>
      </c>
      <c r="F399" s="1">
        <v>1</v>
      </c>
      <c r="G399" s="1">
        <v>1</v>
      </c>
      <c r="H399" s="1">
        <v>1</v>
      </c>
    </row>
    <row r="400" spans="1:8" x14ac:dyDescent="0.2">
      <c r="A400" s="1">
        <v>1</v>
      </c>
      <c r="B400" s="1">
        <v>35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">
      <c r="A401" s="1">
        <v>1</v>
      </c>
      <c r="B401" s="1">
        <v>35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2">
      <c r="A402" s="1">
        <v>1</v>
      </c>
      <c r="B402" s="1">
        <v>36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2">
      <c r="A403" s="1">
        <v>1</v>
      </c>
      <c r="B403" s="1">
        <v>36</v>
      </c>
      <c r="C403" s="1">
        <v>1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</row>
    <row r="404" spans="1:8" x14ac:dyDescent="0.2">
      <c r="A404" s="1">
        <v>1</v>
      </c>
      <c r="B404" s="1">
        <v>36</v>
      </c>
      <c r="C404" s="1">
        <v>1</v>
      </c>
      <c r="D404" s="1">
        <v>1</v>
      </c>
      <c r="E404" s="1">
        <v>0</v>
      </c>
      <c r="F404" s="1">
        <v>1</v>
      </c>
      <c r="G404" s="1">
        <v>0</v>
      </c>
      <c r="H404" s="1">
        <v>1</v>
      </c>
    </row>
    <row r="405" spans="1:8" x14ac:dyDescent="0.2">
      <c r="A405" s="1">
        <v>0</v>
      </c>
      <c r="B405" s="1">
        <v>36</v>
      </c>
      <c r="C405" s="1">
        <v>1</v>
      </c>
      <c r="D405" s="1">
        <v>0</v>
      </c>
      <c r="E405" s="1">
        <v>1</v>
      </c>
      <c r="F405" s="1">
        <v>1</v>
      </c>
      <c r="G405" s="1">
        <v>0</v>
      </c>
      <c r="H405" s="1">
        <v>0</v>
      </c>
    </row>
    <row r="406" spans="1:8" x14ac:dyDescent="0.2">
      <c r="A406" s="1">
        <v>0</v>
      </c>
      <c r="B406" s="1">
        <v>36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1</v>
      </c>
    </row>
    <row r="407" spans="1:8" x14ac:dyDescent="0.2">
      <c r="A407" s="1">
        <v>1</v>
      </c>
      <c r="B407" s="1">
        <v>36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</row>
    <row r="408" spans="1:8" x14ac:dyDescent="0.2">
      <c r="A408" s="1">
        <v>1</v>
      </c>
      <c r="B408" s="1">
        <v>37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1</v>
      </c>
    </row>
    <row r="409" spans="1:8" x14ac:dyDescent="0.2">
      <c r="A409" s="1">
        <v>1</v>
      </c>
      <c r="B409" s="1">
        <v>37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</row>
    <row r="410" spans="1:8" x14ac:dyDescent="0.2">
      <c r="A410" s="1">
        <v>1</v>
      </c>
      <c r="B410" s="1">
        <v>37</v>
      </c>
      <c r="C410" s="1">
        <v>0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</row>
    <row r="411" spans="1:8" x14ac:dyDescent="0.2">
      <c r="A411" s="1">
        <v>1</v>
      </c>
      <c r="B411" s="1">
        <v>37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</row>
    <row r="412" spans="1:8" x14ac:dyDescent="0.2">
      <c r="A412" s="1">
        <v>1</v>
      </c>
      <c r="B412" s="1">
        <v>37</v>
      </c>
      <c r="C412" s="1">
        <v>0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</row>
    <row r="413" spans="1:8" x14ac:dyDescent="0.2">
      <c r="A413" s="1">
        <v>1</v>
      </c>
      <c r="B413" s="1">
        <v>38</v>
      </c>
      <c r="C413" s="1">
        <v>1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</row>
    <row r="414" spans="1:8" x14ac:dyDescent="0.2">
      <c r="A414" s="1">
        <v>1</v>
      </c>
      <c r="B414" s="1">
        <v>38</v>
      </c>
      <c r="C414" s="1">
        <v>1</v>
      </c>
      <c r="D414" s="1">
        <v>0</v>
      </c>
      <c r="E414" s="1">
        <v>0</v>
      </c>
      <c r="F414" s="1">
        <v>1</v>
      </c>
      <c r="G414" s="1">
        <v>0</v>
      </c>
      <c r="H414" s="1">
        <v>1</v>
      </c>
    </row>
    <row r="415" spans="1:8" x14ac:dyDescent="0.2">
      <c r="A415" s="1">
        <v>1</v>
      </c>
      <c r="B415" s="1">
        <v>38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</row>
    <row r="416" spans="1:8" x14ac:dyDescent="0.2">
      <c r="A416" s="1">
        <v>1</v>
      </c>
      <c r="B416" s="1">
        <v>38</v>
      </c>
      <c r="C416" s="1">
        <v>1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</row>
    <row r="417" spans="1:8" x14ac:dyDescent="0.2">
      <c r="A417" s="1">
        <v>1</v>
      </c>
      <c r="B417" s="1">
        <v>38</v>
      </c>
      <c r="C417" s="1">
        <v>1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</row>
    <row r="418" spans="1:8" x14ac:dyDescent="0.2">
      <c r="A418" s="1">
        <v>1</v>
      </c>
      <c r="B418" s="1">
        <v>38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1</v>
      </c>
    </row>
    <row r="419" spans="1:8" x14ac:dyDescent="0.2">
      <c r="A419" s="1">
        <v>1</v>
      </c>
      <c r="B419" s="1">
        <v>38</v>
      </c>
      <c r="C419" s="1">
        <v>1</v>
      </c>
      <c r="D419" s="1">
        <v>0</v>
      </c>
      <c r="E419" s="1">
        <v>1</v>
      </c>
      <c r="F419" s="1">
        <v>1</v>
      </c>
      <c r="G419" s="1">
        <v>0</v>
      </c>
      <c r="H419" s="1">
        <v>0</v>
      </c>
    </row>
    <row r="420" spans="1:8" x14ac:dyDescent="0.2">
      <c r="A420" s="1">
        <v>1</v>
      </c>
      <c r="B420" s="1">
        <v>38</v>
      </c>
      <c r="C420" s="1">
        <v>1</v>
      </c>
      <c r="D420" s="1">
        <v>1</v>
      </c>
      <c r="E420" s="1">
        <v>0</v>
      </c>
      <c r="F420" s="1">
        <v>1</v>
      </c>
      <c r="G420" s="1">
        <v>1</v>
      </c>
      <c r="H420" s="1">
        <v>1</v>
      </c>
    </row>
    <row r="421" spans="1:8" x14ac:dyDescent="0.2">
      <c r="A421" s="1">
        <v>1</v>
      </c>
      <c r="B421" s="1">
        <v>39</v>
      </c>
      <c r="C421" s="1">
        <v>1</v>
      </c>
      <c r="D421" s="1">
        <v>0</v>
      </c>
      <c r="E421" s="1">
        <v>0</v>
      </c>
      <c r="F421" s="1">
        <v>1</v>
      </c>
      <c r="G421" s="1">
        <v>0</v>
      </c>
      <c r="H421" s="1">
        <v>1</v>
      </c>
    </row>
    <row r="422" spans="1:8" x14ac:dyDescent="0.2">
      <c r="A422" s="1">
        <v>0</v>
      </c>
      <c r="B422" s="1">
        <v>39</v>
      </c>
      <c r="C422" s="1">
        <v>1</v>
      </c>
      <c r="D422" s="1">
        <v>0</v>
      </c>
      <c r="E422" s="1">
        <v>1</v>
      </c>
      <c r="F422" s="1">
        <v>0</v>
      </c>
      <c r="G422" s="1">
        <v>1</v>
      </c>
      <c r="H422" s="1">
        <v>0</v>
      </c>
    </row>
    <row r="423" spans="1:8" x14ac:dyDescent="0.2">
      <c r="A423" s="1">
        <v>0</v>
      </c>
      <c r="B423" s="1">
        <v>39</v>
      </c>
      <c r="C423" s="1">
        <v>1</v>
      </c>
      <c r="D423" s="1">
        <v>0</v>
      </c>
      <c r="E423" s="1">
        <v>0</v>
      </c>
      <c r="F423" s="1">
        <v>1</v>
      </c>
      <c r="G423" s="1">
        <v>0</v>
      </c>
      <c r="H423" s="1">
        <v>1</v>
      </c>
    </row>
    <row r="424" spans="1:8" x14ac:dyDescent="0.2">
      <c r="A424" s="1">
        <v>1</v>
      </c>
      <c r="B424" s="1">
        <v>39</v>
      </c>
      <c r="C424" s="1">
        <v>1</v>
      </c>
      <c r="D424" s="1">
        <v>1</v>
      </c>
      <c r="E424" s="1">
        <v>0</v>
      </c>
      <c r="F424" s="1">
        <v>1</v>
      </c>
      <c r="G424" s="1">
        <v>0</v>
      </c>
      <c r="H424" s="1">
        <v>0</v>
      </c>
    </row>
    <row r="425" spans="1:8" x14ac:dyDescent="0.2">
      <c r="A425" s="1">
        <v>1</v>
      </c>
      <c r="B425" s="1">
        <v>39</v>
      </c>
      <c r="C425" s="1">
        <v>0</v>
      </c>
      <c r="D425" s="1">
        <v>1</v>
      </c>
      <c r="E425" s="1">
        <v>1</v>
      </c>
      <c r="F425" s="1">
        <v>1</v>
      </c>
      <c r="G425" s="1">
        <v>0</v>
      </c>
      <c r="H425" s="1">
        <v>1</v>
      </c>
    </row>
    <row r="426" spans="1:8" x14ac:dyDescent="0.2">
      <c r="A426" s="1">
        <v>1</v>
      </c>
      <c r="B426" s="1">
        <v>39</v>
      </c>
      <c r="C426" s="1">
        <v>1</v>
      </c>
      <c r="D426" s="1">
        <v>1</v>
      </c>
      <c r="E426" s="1">
        <v>0</v>
      </c>
      <c r="F426" s="1">
        <v>0</v>
      </c>
      <c r="G426" s="1">
        <v>0</v>
      </c>
      <c r="H426" s="1">
        <v>1</v>
      </c>
    </row>
    <row r="427" spans="1:8" x14ac:dyDescent="0.2">
      <c r="A427" s="1">
        <v>1</v>
      </c>
      <c r="B427" s="1">
        <v>39</v>
      </c>
      <c r="C427" s="1">
        <v>1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</row>
    <row r="428" spans="1:8" x14ac:dyDescent="0.2">
      <c r="A428" s="1">
        <v>1</v>
      </c>
      <c r="B428" s="1">
        <v>39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</row>
    <row r="429" spans="1:8" x14ac:dyDescent="0.2">
      <c r="A429" s="1">
        <v>1</v>
      </c>
      <c r="B429" s="1">
        <v>39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1</v>
      </c>
    </row>
    <row r="430" spans="1:8" x14ac:dyDescent="0.2">
      <c r="A430" s="1">
        <v>1</v>
      </c>
      <c r="B430" s="1">
        <v>39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">
      <c r="A431" s="1">
        <v>1</v>
      </c>
      <c r="B431" s="1">
        <v>40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</row>
    <row r="432" spans="1:8" x14ac:dyDescent="0.2">
      <c r="A432" s="1">
        <v>1</v>
      </c>
      <c r="B432" s="1">
        <v>40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</row>
    <row r="433" spans="1:8" x14ac:dyDescent="0.2">
      <c r="A433" s="1">
        <v>1</v>
      </c>
      <c r="B433" s="1">
        <v>40</v>
      </c>
      <c r="C433" s="1">
        <v>1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</row>
    <row r="434" spans="1:8" x14ac:dyDescent="0.2">
      <c r="A434" s="1">
        <v>1</v>
      </c>
      <c r="B434" s="1">
        <v>40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</row>
    <row r="435" spans="1:8" x14ac:dyDescent="0.2">
      <c r="A435" s="1">
        <v>1</v>
      </c>
      <c r="B435" s="1">
        <v>40</v>
      </c>
      <c r="C435" s="1">
        <v>0</v>
      </c>
      <c r="D435" s="1">
        <v>1</v>
      </c>
      <c r="E435" s="1">
        <v>0</v>
      </c>
      <c r="F435" s="1">
        <v>1</v>
      </c>
      <c r="G435" s="1">
        <v>0</v>
      </c>
      <c r="H435" s="1">
        <v>0</v>
      </c>
    </row>
    <row r="436" spans="1:8" x14ac:dyDescent="0.2">
      <c r="A436" s="1">
        <v>1</v>
      </c>
      <c r="B436" s="1">
        <v>40</v>
      </c>
      <c r="C436" s="1">
        <v>1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</row>
    <row r="437" spans="1:8" x14ac:dyDescent="0.2">
      <c r="A437" s="1">
        <v>0</v>
      </c>
      <c r="B437" s="1">
        <v>41</v>
      </c>
      <c r="C437" s="1">
        <v>1</v>
      </c>
      <c r="D437" s="1">
        <v>1</v>
      </c>
      <c r="E437" s="1">
        <v>0</v>
      </c>
      <c r="F437" s="1">
        <v>1</v>
      </c>
      <c r="G437" s="1">
        <v>0</v>
      </c>
      <c r="H437" s="1">
        <v>1</v>
      </c>
    </row>
    <row r="438" spans="1:8" x14ac:dyDescent="0.2">
      <c r="A438" s="1">
        <v>1</v>
      </c>
      <c r="B438" s="1">
        <v>41</v>
      </c>
      <c r="C438" s="1">
        <v>1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</row>
    <row r="439" spans="1:8" x14ac:dyDescent="0.2">
      <c r="A439" s="1">
        <v>1</v>
      </c>
      <c r="B439" s="1">
        <v>41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1</v>
      </c>
    </row>
    <row r="440" spans="1:8" x14ac:dyDescent="0.2">
      <c r="A440" s="1">
        <v>1</v>
      </c>
      <c r="B440" s="1">
        <v>41</v>
      </c>
      <c r="C440" s="1">
        <v>0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</row>
    <row r="441" spans="1:8" x14ac:dyDescent="0.2">
      <c r="A441" s="1">
        <v>1</v>
      </c>
      <c r="B441" s="1">
        <v>41</v>
      </c>
      <c r="C441" s="1">
        <v>1</v>
      </c>
      <c r="D441" s="1">
        <v>1</v>
      </c>
      <c r="E441" s="1">
        <v>1</v>
      </c>
      <c r="F441" s="1">
        <v>0</v>
      </c>
      <c r="G441" s="1">
        <v>0</v>
      </c>
      <c r="H441" s="1">
        <v>0</v>
      </c>
    </row>
    <row r="442" spans="1:8" x14ac:dyDescent="0.2">
      <c r="A442" s="1">
        <v>1</v>
      </c>
      <c r="B442" s="1">
        <v>41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</row>
    <row r="443" spans="1:8" x14ac:dyDescent="0.2">
      <c r="A443" s="1">
        <v>1</v>
      </c>
      <c r="B443" s="1">
        <v>42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</row>
    <row r="444" spans="1:8" x14ac:dyDescent="0.2">
      <c r="A444" s="1">
        <v>1</v>
      </c>
      <c r="B444" s="1">
        <v>42</v>
      </c>
      <c r="C444" s="1">
        <v>1</v>
      </c>
      <c r="D444" s="1">
        <v>1</v>
      </c>
      <c r="E444" s="1">
        <v>0</v>
      </c>
      <c r="F444" s="1">
        <v>1</v>
      </c>
      <c r="G444" s="1">
        <v>0</v>
      </c>
      <c r="H444" s="1">
        <v>0</v>
      </c>
    </row>
    <row r="445" spans="1:8" x14ac:dyDescent="0.2">
      <c r="A445" s="1">
        <v>1</v>
      </c>
      <c r="B445" s="1">
        <v>42</v>
      </c>
      <c r="C445" s="1">
        <v>0</v>
      </c>
      <c r="D445" s="1">
        <v>1</v>
      </c>
      <c r="E445" s="1">
        <v>0</v>
      </c>
      <c r="F445" s="1">
        <v>1</v>
      </c>
      <c r="G445" s="1">
        <v>0</v>
      </c>
      <c r="H445" s="1">
        <v>1</v>
      </c>
    </row>
    <row r="446" spans="1:8" x14ac:dyDescent="0.2">
      <c r="A446" s="1">
        <v>0</v>
      </c>
      <c r="B446" s="1">
        <v>43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</row>
    <row r="447" spans="1:8" x14ac:dyDescent="0.2">
      <c r="A447" s="1">
        <v>1</v>
      </c>
      <c r="B447" s="1">
        <v>43</v>
      </c>
      <c r="C447" s="1">
        <v>1</v>
      </c>
      <c r="D447" s="1">
        <v>0</v>
      </c>
      <c r="E447" s="1">
        <v>0</v>
      </c>
      <c r="F447" s="1">
        <v>1</v>
      </c>
      <c r="G447" s="1">
        <v>0</v>
      </c>
      <c r="H447" s="1">
        <v>1</v>
      </c>
    </row>
    <row r="448" spans="1:8" x14ac:dyDescent="0.2">
      <c r="A448" s="1">
        <v>1</v>
      </c>
      <c r="B448" s="1">
        <v>43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1</v>
      </c>
    </row>
    <row r="449" spans="1:8" x14ac:dyDescent="0.2">
      <c r="A449" s="1">
        <v>1</v>
      </c>
      <c r="B449" s="1">
        <v>43</v>
      </c>
      <c r="C449" s="1">
        <v>0</v>
      </c>
      <c r="D449" s="1">
        <v>0</v>
      </c>
      <c r="E449" s="1">
        <v>1</v>
      </c>
      <c r="F449" s="1">
        <v>1</v>
      </c>
      <c r="G449" s="1">
        <v>0</v>
      </c>
      <c r="H449" s="1">
        <v>1</v>
      </c>
    </row>
    <row r="450" spans="1:8" x14ac:dyDescent="0.2">
      <c r="A450" s="1">
        <v>1</v>
      </c>
      <c r="B450" s="1">
        <v>43</v>
      </c>
      <c r="C450" s="1">
        <v>0</v>
      </c>
      <c r="D450" s="1">
        <v>1</v>
      </c>
      <c r="E450" s="1">
        <v>0</v>
      </c>
      <c r="F450" s="1">
        <v>1</v>
      </c>
      <c r="G450" s="1">
        <v>0</v>
      </c>
      <c r="H450" s="1">
        <v>1</v>
      </c>
    </row>
    <row r="451" spans="1:8" x14ac:dyDescent="0.2">
      <c r="A451" s="1">
        <v>1</v>
      </c>
      <c r="B451" s="1">
        <v>43</v>
      </c>
      <c r="C451" s="1">
        <v>0</v>
      </c>
      <c r="D451" s="1">
        <v>1</v>
      </c>
      <c r="E451" s="1">
        <v>0</v>
      </c>
      <c r="F451" s="1">
        <v>1</v>
      </c>
      <c r="G451" s="1">
        <v>0</v>
      </c>
      <c r="H451" s="1">
        <v>1</v>
      </c>
    </row>
    <row r="452" spans="1:8" x14ac:dyDescent="0.2">
      <c r="A452" s="1">
        <v>1</v>
      </c>
      <c r="B452" s="1">
        <v>43</v>
      </c>
      <c r="C452" s="1">
        <v>1</v>
      </c>
      <c r="D452" s="1">
        <v>1</v>
      </c>
      <c r="E452" s="1">
        <v>0</v>
      </c>
      <c r="F452" s="1">
        <v>1</v>
      </c>
      <c r="G452" s="1">
        <v>0</v>
      </c>
      <c r="H452" s="1">
        <v>1</v>
      </c>
    </row>
    <row r="453" spans="1:8" x14ac:dyDescent="0.2">
      <c r="A453" s="1">
        <v>1</v>
      </c>
      <c r="B453" s="1">
        <v>44</v>
      </c>
      <c r="C453" s="1">
        <v>1</v>
      </c>
      <c r="D453" s="1">
        <v>1</v>
      </c>
      <c r="E453" s="1">
        <v>1</v>
      </c>
      <c r="F453" s="1">
        <v>0</v>
      </c>
      <c r="G453" s="1">
        <v>0</v>
      </c>
      <c r="H453" s="1">
        <v>1</v>
      </c>
    </row>
    <row r="454" spans="1:8" x14ac:dyDescent="0.2">
      <c r="A454" s="1">
        <v>1</v>
      </c>
      <c r="B454" s="1">
        <v>44</v>
      </c>
      <c r="C454" s="1">
        <v>1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">
      <c r="A455" s="1">
        <v>0</v>
      </c>
      <c r="B455" s="1">
        <v>44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</row>
    <row r="456" spans="1:8" x14ac:dyDescent="0.2">
      <c r="A456" s="1">
        <v>1</v>
      </c>
      <c r="B456" s="1">
        <v>44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</row>
    <row r="457" spans="1:8" x14ac:dyDescent="0.2">
      <c r="A457" s="1">
        <v>1</v>
      </c>
      <c r="B457" s="1">
        <v>44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</row>
    <row r="458" spans="1:8" x14ac:dyDescent="0.2">
      <c r="A458" s="1">
        <v>1</v>
      </c>
      <c r="B458" s="1">
        <v>44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1</v>
      </c>
    </row>
    <row r="459" spans="1:8" x14ac:dyDescent="0.2">
      <c r="A459" s="1">
        <v>1</v>
      </c>
      <c r="B459" s="1">
        <v>44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">
      <c r="A460" s="1">
        <v>1</v>
      </c>
      <c r="B460" s="1">
        <v>45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</row>
    <row r="461" spans="1:8" x14ac:dyDescent="0.2">
      <c r="A461" s="1">
        <v>1</v>
      </c>
      <c r="B461" s="1">
        <v>45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1</v>
      </c>
    </row>
    <row r="462" spans="1:8" x14ac:dyDescent="0.2">
      <c r="A462" s="1">
        <v>1</v>
      </c>
      <c r="B462" s="1">
        <v>45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>
        <v>1</v>
      </c>
    </row>
    <row r="463" spans="1:8" x14ac:dyDescent="0.2">
      <c r="A463" s="1">
        <v>0</v>
      </c>
      <c r="B463" s="1">
        <v>45</v>
      </c>
      <c r="C463" s="1">
        <v>1</v>
      </c>
      <c r="D463" s="1">
        <v>1</v>
      </c>
      <c r="E463" s="1">
        <v>0</v>
      </c>
      <c r="F463" s="1">
        <v>1</v>
      </c>
      <c r="G463" s="1">
        <v>0</v>
      </c>
      <c r="H463" s="1">
        <v>1</v>
      </c>
    </row>
    <row r="464" spans="1:8" x14ac:dyDescent="0.2">
      <c r="A464" s="1">
        <v>1</v>
      </c>
      <c r="B464" s="1">
        <v>45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1</v>
      </c>
    </row>
    <row r="465" spans="1:8" x14ac:dyDescent="0.2">
      <c r="A465" s="1">
        <v>1</v>
      </c>
      <c r="B465" s="1">
        <v>45</v>
      </c>
      <c r="C465" s="1">
        <v>1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</row>
    <row r="466" spans="1:8" x14ac:dyDescent="0.2">
      <c r="A466" s="1">
        <v>1</v>
      </c>
      <c r="B466" s="1">
        <v>45</v>
      </c>
      <c r="C466" s="1">
        <v>1</v>
      </c>
      <c r="D466" s="1">
        <v>0</v>
      </c>
      <c r="E466" s="1">
        <v>0</v>
      </c>
      <c r="F466" s="1">
        <v>1</v>
      </c>
      <c r="G466" s="1">
        <v>0</v>
      </c>
      <c r="H466" s="1">
        <v>1</v>
      </c>
    </row>
    <row r="467" spans="1:8" x14ac:dyDescent="0.2">
      <c r="A467" s="1">
        <v>1</v>
      </c>
      <c r="B467" s="1">
        <v>45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1</v>
      </c>
    </row>
    <row r="468" spans="1:8" x14ac:dyDescent="0.2">
      <c r="A468" s="1">
        <v>0</v>
      </c>
      <c r="B468" s="1">
        <v>45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">
      <c r="A469" s="1">
        <v>0</v>
      </c>
      <c r="B469" s="1">
        <v>45</v>
      </c>
      <c r="C469" s="1">
        <v>1</v>
      </c>
      <c r="D469" s="1">
        <v>1</v>
      </c>
      <c r="E469" s="1">
        <v>1</v>
      </c>
      <c r="F469" s="1">
        <v>0</v>
      </c>
      <c r="G469" s="1">
        <v>0</v>
      </c>
      <c r="H469" s="1">
        <v>1</v>
      </c>
    </row>
    <row r="470" spans="1:8" x14ac:dyDescent="0.2">
      <c r="A470" s="1">
        <v>0</v>
      </c>
      <c r="B470" s="1">
        <v>45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</row>
    <row r="471" spans="1:8" x14ac:dyDescent="0.2">
      <c r="A471" s="1">
        <v>1</v>
      </c>
      <c r="B471" s="1">
        <v>46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1">
        <v>1</v>
      </c>
    </row>
    <row r="472" spans="1:8" x14ac:dyDescent="0.2">
      <c r="A472" s="1">
        <v>1</v>
      </c>
      <c r="B472" s="1">
        <v>46</v>
      </c>
      <c r="C472" s="1">
        <v>1</v>
      </c>
      <c r="D472" s="1">
        <v>1</v>
      </c>
      <c r="E472" s="1">
        <v>0</v>
      </c>
      <c r="F472" s="1">
        <v>1</v>
      </c>
      <c r="G472" s="1">
        <v>0</v>
      </c>
      <c r="H472" s="1">
        <v>1</v>
      </c>
    </row>
    <row r="473" spans="1:8" x14ac:dyDescent="0.2">
      <c r="A473" s="1">
        <v>0</v>
      </c>
      <c r="B473" s="1">
        <v>46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</row>
    <row r="474" spans="1:8" x14ac:dyDescent="0.2">
      <c r="A474" s="1">
        <v>1</v>
      </c>
      <c r="B474" s="1">
        <v>46</v>
      </c>
      <c r="C474" s="1">
        <v>1</v>
      </c>
      <c r="D474" s="1">
        <v>1</v>
      </c>
      <c r="E474" s="1">
        <v>1</v>
      </c>
      <c r="F474" s="1">
        <v>0</v>
      </c>
      <c r="G474" s="1">
        <v>1</v>
      </c>
      <c r="H474" s="1">
        <v>1</v>
      </c>
    </row>
    <row r="475" spans="1:8" x14ac:dyDescent="0.2">
      <c r="A475" s="1">
        <v>1</v>
      </c>
      <c r="B475" s="1">
        <v>46</v>
      </c>
      <c r="C475" s="1">
        <v>0</v>
      </c>
      <c r="D475" s="1">
        <v>1</v>
      </c>
      <c r="E475" s="1">
        <v>0</v>
      </c>
      <c r="F475" s="1">
        <v>1</v>
      </c>
      <c r="G475" s="1">
        <v>1</v>
      </c>
      <c r="H475" s="1">
        <v>1</v>
      </c>
    </row>
    <row r="476" spans="1:8" x14ac:dyDescent="0.2">
      <c r="A476" s="1">
        <v>1</v>
      </c>
      <c r="B476" s="1">
        <v>47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</row>
    <row r="477" spans="1:8" x14ac:dyDescent="0.2">
      <c r="A477" s="1">
        <v>0</v>
      </c>
      <c r="B477" s="1">
        <v>47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0</v>
      </c>
    </row>
    <row r="478" spans="1:8" x14ac:dyDescent="0.2">
      <c r="A478" s="1">
        <v>0</v>
      </c>
      <c r="B478" s="1">
        <v>47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1</v>
      </c>
    </row>
    <row r="479" spans="1:8" x14ac:dyDescent="0.2">
      <c r="A479" s="1">
        <v>1</v>
      </c>
      <c r="B479" s="1">
        <v>47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</row>
    <row r="480" spans="1:8" x14ac:dyDescent="0.2">
      <c r="A480" s="1">
        <v>1</v>
      </c>
      <c r="B480" s="1">
        <v>47</v>
      </c>
      <c r="C480" s="1">
        <v>0</v>
      </c>
      <c r="D480" s="1">
        <v>1</v>
      </c>
      <c r="E480" s="1">
        <v>1</v>
      </c>
      <c r="F480" s="1">
        <v>1</v>
      </c>
      <c r="G480" s="1">
        <v>0</v>
      </c>
      <c r="H480" s="1">
        <v>1</v>
      </c>
    </row>
    <row r="481" spans="1:8" x14ac:dyDescent="0.2">
      <c r="A481" s="1">
        <v>1</v>
      </c>
      <c r="B481" s="1">
        <v>47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">
      <c r="A482" s="1">
        <v>1</v>
      </c>
      <c r="B482" s="1">
        <v>48</v>
      </c>
      <c r="C482" s="1">
        <v>1</v>
      </c>
      <c r="D482" s="1">
        <v>1</v>
      </c>
      <c r="E482" s="1">
        <v>0</v>
      </c>
      <c r="F482" s="1">
        <v>1</v>
      </c>
      <c r="G482" s="1">
        <v>0</v>
      </c>
      <c r="H482" s="1">
        <v>1</v>
      </c>
    </row>
    <row r="483" spans="1:8" x14ac:dyDescent="0.2">
      <c r="A483" s="1">
        <v>1</v>
      </c>
      <c r="B483" s="1">
        <v>48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1</v>
      </c>
    </row>
    <row r="484" spans="1:8" x14ac:dyDescent="0.2">
      <c r="A484" s="1">
        <v>1</v>
      </c>
      <c r="B484" s="1">
        <v>49</v>
      </c>
      <c r="C484" s="1">
        <v>1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</row>
    <row r="485" spans="1:8" x14ac:dyDescent="0.2">
      <c r="A485" s="1">
        <v>1</v>
      </c>
      <c r="B485" s="1">
        <v>49</v>
      </c>
      <c r="C485" s="1">
        <v>0</v>
      </c>
      <c r="D485" s="1">
        <v>1</v>
      </c>
      <c r="E485" s="1">
        <v>1</v>
      </c>
      <c r="F485" s="1">
        <v>1</v>
      </c>
      <c r="G485" s="1">
        <v>0</v>
      </c>
      <c r="H485" s="1">
        <v>1</v>
      </c>
    </row>
    <row r="486" spans="1:8" x14ac:dyDescent="0.2">
      <c r="A486" s="1">
        <v>1</v>
      </c>
      <c r="B486" s="1">
        <v>49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  <c r="H486" s="1">
        <v>1</v>
      </c>
    </row>
    <row r="487" spans="1:8" x14ac:dyDescent="0.2">
      <c r="A487" s="1">
        <v>1</v>
      </c>
      <c r="B487" s="1">
        <v>49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1</v>
      </c>
    </row>
    <row r="488" spans="1:8" x14ac:dyDescent="0.2">
      <c r="A488" s="1">
        <v>1</v>
      </c>
      <c r="B488" s="1">
        <v>49</v>
      </c>
      <c r="C488" s="1">
        <v>1</v>
      </c>
      <c r="D488" s="1">
        <v>1</v>
      </c>
      <c r="E488" s="1">
        <v>1</v>
      </c>
      <c r="F488" s="1">
        <v>1</v>
      </c>
      <c r="G488" s="1">
        <v>0</v>
      </c>
      <c r="H488" s="1">
        <v>1</v>
      </c>
    </row>
    <row r="489" spans="1:8" x14ac:dyDescent="0.2">
      <c r="A489" s="1">
        <v>1</v>
      </c>
      <c r="B489" s="1">
        <v>50</v>
      </c>
      <c r="C489" s="1">
        <v>1</v>
      </c>
      <c r="D489" s="1">
        <v>1</v>
      </c>
      <c r="E489" s="1">
        <v>0</v>
      </c>
      <c r="F489" s="1">
        <v>1</v>
      </c>
      <c r="G489" s="1">
        <v>0</v>
      </c>
      <c r="H489" s="1">
        <v>1</v>
      </c>
    </row>
    <row r="490" spans="1:8" x14ac:dyDescent="0.2">
      <c r="A490" s="1">
        <v>1</v>
      </c>
      <c r="B490" s="1">
        <v>50</v>
      </c>
      <c r="C490" s="1">
        <v>0</v>
      </c>
      <c r="D490" s="1">
        <v>1</v>
      </c>
      <c r="E490" s="1">
        <v>1</v>
      </c>
      <c r="F490" s="1">
        <v>1</v>
      </c>
      <c r="G490" s="1">
        <v>0</v>
      </c>
      <c r="H490" s="1">
        <v>0</v>
      </c>
    </row>
    <row r="491" spans="1:8" x14ac:dyDescent="0.2">
      <c r="A491" s="1">
        <v>1</v>
      </c>
      <c r="B491" s="1">
        <v>50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1</v>
      </c>
    </row>
    <row r="492" spans="1:8" x14ac:dyDescent="0.2">
      <c r="A492" s="1">
        <v>1</v>
      </c>
      <c r="B492" s="1">
        <v>50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</row>
    <row r="493" spans="1:8" x14ac:dyDescent="0.2">
      <c r="A493" s="1">
        <v>1</v>
      </c>
      <c r="B493" s="1">
        <v>50</v>
      </c>
      <c r="C493" s="1">
        <v>1</v>
      </c>
      <c r="D493" s="1">
        <v>1</v>
      </c>
      <c r="E493" s="1">
        <v>0</v>
      </c>
      <c r="F493" s="1">
        <v>1</v>
      </c>
      <c r="G493" s="1">
        <v>1</v>
      </c>
      <c r="H493" s="1">
        <v>1</v>
      </c>
    </row>
    <row r="494" spans="1:8" x14ac:dyDescent="0.2">
      <c r="A494" s="1">
        <v>1</v>
      </c>
      <c r="B494" s="1">
        <v>50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1</v>
      </c>
    </row>
    <row r="495" spans="1:8" x14ac:dyDescent="0.2">
      <c r="A495" s="1">
        <v>1</v>
      </c>
      <c r="B495" s="1">
        <v>50</v>
      </c>
      <c r="C495" s="1">
        <v>1</v>
      </c>
      <c r="D495" s="1">
        <v>1</v>
      </c>
      <c r="E495" s="1">
        <v>1</v>
      </c>
      <c r="F495" s="1">
        <v>0</v>
      </c>
      <c r="G495" s="1">
        <v>0</v>
      </c>
      <c r="H495" s="1">
        <v>1</v>
      </c>
    </row>
    <row r="496" spans="1:8" x14ac:dyDescent="0.2">
      <c r="A496" s="1">
        <v>1</v>
      </c>
      <c r="B496" s="1">
        <v>50</v>
      </c>
      <c r="C496" s="1">
        <v>0</v>
      </c>
      <c r="D496" s="1">
        <v>1</v>
      </c>
      <c r="E496" s="1">
        <v>1</v>
      </c>
      <c r="F496" s="1">
        <v>0</v>
      </c>
      <c r="G496" s="1">
        <v>0</v>
      </c>
      <c r="H496" s="1">
        <v>1</v>
      </c>
    </row>
    <row r="497" spans="1:8" x14ac:dyDescent="0.2">
      <c r="A497" s="1">
        <v>1</v>
      </c>
      <c r="B497" s="1">
        <v>51</v>
      </c>
      <c r="C497" s="1">
        <v>1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</row>
    <row r="498" spans="1:8" x14ac:dyDescent="0.2">
      <c r="A498" s="1">
        <v>1</v>
      </c>
      <c r="B498" s="1">
        <v>51</v>
      </c>
      <c r="C498" s="1">
        <v>1</v>
      </c>
      <c r="D498" s="1">
        <v>1</v>
      </c>
      <c r="E498" s="1">
        <v>1</v>
      </c>
      <c r="F498" s="1">
        <v>0</v>
      </c>
      <c r="G498" s="1">
        <v>1</v>
      </c>
      <c r="H498" s="1">
        <v>1</v>
      </c>
    </row>
    <row r="499" spans="1:8" x14ac:dyDescent="0.2">
      <c r="A499" s="1">
        <v>1</v>
      </c>
      <c r="B499" s="1">
        <v>51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1</v>
      </c>
    </row>
    <row r="500" spans="1:8" x14ac:dyDescent="0.2">
      <c r="A500" s="1">
        <v>0</v>
      </c>
      <c r="B500" s="1">
        <v>51</v>
      </c>
      <c r="C500" s="1">
        <v>1</v>
      </c>
      <c r="D500" s="1">
        <v>1</v>
      </c>
      <c r="E500" s="1">
        <v>1</v>
      </c>
      <c r="F500" s="1">
        <v>0</v>
      </c>
      <c r="G500" s="1">
        <v>0</v>
      </c>
      <c r="H500" s="1">
        <v>0</v>
      </c>
    </row>
    <row r="501" spans="1:8" x14ac:dyDescent="0.2">
      <c r="A501" s="1">
        <v>1</v>
      </c>
      <c r="B501" s="1">
        <v>51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</row>
    <row r="502" spans="1:8" x14ac:dyDescent="0.2">
      <c r="A502" s="1">
        <v>0</v>
      </c>
      <c r="B502" s="1">
        <v>51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</row>
    <row r="503" spans="1:8" x14ac:dyDescent="0.2">
      <c r="A503" s="1">
        <v>1</v>
      </c>
      <c r="B503" s="1">
        <v>51</v>
      </c>
      <c r="C503" s="1">
        <v>1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</row>
    <row r="504" spans="1:8" x14ac:dyDescent="0.2">
      <c r="A504" s="1">
        <v>1</v>
      </c>
      <c r="B504" s="1">
        <v>51</v>
      </c>
      <c r="C504" s="1">
        <v>1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</row>
    <row r="505" spans="1:8" x14ac:dyDescent="0.2">
      <c r="A505" s="1">
        <v>1</v>
      </c>
      <c r="B505" s="1">
        <v>51</v>
      </c>
      <c r="C505" s="1">
        <v>1</v>
      </c>
      <c r="D505" s="1">
        <v>0</v>
      </c>
      <c r="E505" s="1">
        <v>0</v>
      </c>
      <c r="F505" s="1">
        <v>1</v>
      </c>
      <c r="G505" s="1">
        <v>0</v>
      </c>
      <c r="H505" s="1">
        <v>1</v>
      </c>
    </row>
    <row r="506" spans="1:8" x14ac:dyDescent="0.2">
      <c r="A506" s="1">
        <v>0</v>
      </c>
      <c r="B506" s="1">
        <v>51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">
      <c r="A507" s="1">
        <v>1</v>
      </c>
      <c r="B507" s="1">
        <v>51</v>
      </c>
      <c r="C507" s="1">
        <v>1</v>
      </c>
      <c r="D507" s="1">
        <v>1</v>
      </c>
      <c r="E507" s="1">
        <v>0</v>
      </c>
      <c r="F507" s="1">
        <v>0</v>
      </c>
      <c r="G507" s="1">
        <v>1</v>
      </c>
      <c r="H507" s="1">
        <v>1</v>
      </c>
    </row>
    <row r="508" spans="1:8" x14ac:dyDescent="0.2">
      <c r="A508" s="1">
        <v>1</v>
      </c>
      <c r="B508" s="1">
        <v>51</v>
      </c>
      <c r="C508" s="1">
        <v>0</v>
      </c>
      <c r="D508" s="1">
        <v>0</v>
      </c>
      <c r="E508" s="1">
        <v>1</v>
      </c>
      <c r="F508" s="1">
        <v>1</v>
      </c>
      <c r="G508" s="1">
        <v>0</v>
      </c>
      <c r="H508" s="1">
        <v>1</v>
      </c>
    </row>
    <row r="509" spans="1:8" x14ac:dyDescent="0.2">
      <c r="A509" s="1">
        <v>1</v>
      </c>
      <c r="B509" s="1">
        <v>51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1</v>
      </c>
    </row>
    <row r="510" spans="1:8" x14ac:dyDescent="0.2">
      <c r="A510" s="1">
        <v>1</v>
      </c>
      <c r="B510" s="1">
        <v>52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</row>
    <row r="511" spans="1:8" x14ac:dyDescent="0.2">
      <c r="A511" s="1">
        <v>1</v>
      </c>
      <c r="B511" s="1">
        <v>52</v>
      </c>
      <c r="C511" s="1">
        <v>1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">
      <c r="A512" s="1">
        <v>0</v>
      </c>
      <c r="B512" s="1">
        <v>52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2">
      <c r="A513" s="1">
        <v>1</v>
      </c>
      <c r="B513" s="1">
        <v>52</v>
      </c>
      <c r="C513" s="1">
        <v>0</v>
      </c>
      <c r="D513" s="1">
        <v>1</v>
      </c>
      <c r="E513" s="1">
        <v>1</v>
      </c>
      <c r="F513" s="1">
        <v>1</v>
      </c>
      <c r="G513" s="1">
        <v>0</v>
      </c>
      <c r="H513" s="1">
        <v>1</v>
      </c>
    </row>
    <row r="514" spans="1:8" x14ac:dyDescent="0.2">
      <c r="A514" s="1">
        <v>1</v>
      </c>
      <c r="B514" s="1">
        <v>52</v>
      </c>
      <c r="C514" s="1">
        <v>0</v>
      </c>
      <c r="D514" s="1">
        <v>0</v>
      </c>
      <c r="E514" s="1">
        <v>1</v>
      </c>
      <c r="F514" s="1">
        <v>1</v>
      </c>
      <c r="G514" s="1">
        <v>0</v>
      </c>
      <c r="H514" s="1">
        <v>0</v>
      </c>
    </row>
    <row r="515" spans="1:8" x14ac:dyDescent="0.2">
      <c r="A515" s="1">
        <v>1</v>
      </c>
      <c r="B515" s="1">
        <v>53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1</v>
      </c>
    </row>
    <row r="516" spans="1:8" x14ac:dyDescent="0.2">
      <c r="A516" s="1">
        <v>1</v>
      </c>
      <c r="B516" s="1">
        <v>53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2">
      <c r="A517" s="1">
        <v>1</v>
      </c>
      <c r="B517" s="1">
        <v>53</v>
      </c>
      <c r="C517" s="1">
        <v>1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2">
      <c r="A518" s="1">
        <v>1</v>
      </c>
      <c r="B518" s="1">
        <v>53</v>
      </c>
      <c r="C518" s="1">
        <v>1</v>
      </c>
      <c r="D518" s="1">
        <v>0</v>
      </c>
      <c r="E518" s="1">
        <v>1</v>
      </c>
      <c r="F518" s="1">
        <v>1</v>
      </c>
      <c r="G518" s="1">
        <v>0</v>
      </c>
      <c r="H518" s="1">
        <v>1</v>
      </c>
    </row>
    <row r="519" spans="1:8" x14ac:dyDescent="0.2">
      <c r="A519" s="1">
        <v>1</v>
      </c>
      <c r="B519" s="1">
        <v>53</v>
      </c>
      <c r="C519" s="1">
        <v>0</v>
      </c>
      <c r="D519" s="1">
        <v>1</v>
      </c>
      <c r="E519" s="1">
        <v>0</v>
      </c>
      <c r="F519" s="1">
        <v>1</v>
      </c>
      <c r="G519" s="1">
        <v>0</v>
      </c>
      <c r="H519" s="1">
        <v>1</v>
      </c>
    </row>
    <row r="520" spans="1:8" x14ac:dyDescent="0.2">
      <c r="A520" s="1">
        <v>1</v>
      </c>
      <c r="B520" s="1">
        <v>54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0</v>
      </c>
    </row>
    <row r="521" spans="1:8" x14ac:dyDescent="0.2">
      <c r="A521" s="1">
        <v>1</v>
      </c>
      <c r="B521" s="1">
        <v>54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1</v>
      </c>
    </row>
    <row r="522" spans="1:8" x14ac:dyDescent="0.2">
      <c r="A522" s="1">
        <v>1</v>
      </c>
      <c r="B522" s="1">
        <v>54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</row>
    <row r="523" spans="1:8" x14ac:dyDescent="0.2">
      <c r="A523" s="1">
        <v>1</v>
      </c>
      <c r="B523" s="1">
        <v>55</v>
      </c>
      <c r="C523" s="1">
        <v>1</v>
      </c>
      <c r="D523" s="1">
        <v>1</v>
      </c>
      <c r="E523" s="1">
        <v>1</v>
      </c>
      <c r="F523" s="1">
        <v>1</v>
      </c>
      <c r="G523" s="1">
        <v>0</v>
      </c>
      <c r="H523" s="1">
        <v>0</v>
      </c>
    </row>
    <row r="524" spans="1:8" x14ac:dyDescent="0.2">
      <c r="A524" s="1">
        <v>0</v>
      </c>
      <c r="B524" s="1">
        <v>55</v>
      </c>
      <c r="C524" s="1">
        <v>1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</row>
    <row r="525" spans="1:8" x14ac:dyDescent="0.2">
      <c r="A525" s="1">
        <v>1</v>
      </c>
      <c r="B525" s="1">
        <v>55</v>
      </c>
      <c r="C525" s="1">
        <v>0</v>
      </c>
      <c r="D525" s="1">
        <v>1</v>
      </c>
      <c r="E525" s="1">
        <v>0</v>
      </c>
      <c r="F525" s="1">
        <v>0</v>
      </c>
      <c r="G525" s="1">
        <v>1</v>
      </c>
      <c r="H525" s="1">
        <v>1</v>
      </c>
    </row>
    <row r="526" spans="1:8" x14ac:dyDescent="0.2">
      <c r="A526" s="1">
        <v>1</v>
      </c>
      <c r="B526" s="1">
        <v>55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">
      <c r="A527" s="1">
        <v>1</v>
      </c>
      <c r="B527" s="1">
        <v>56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1</v>
      </c>
    </row>
    <row r="528" spans="1:8" x14ac:dyDescent="0.2">
      <c r="A528" s="1">
        <v>1</v>
      </c>
      <c r="B528" s="1">
        <v>56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1</v>
      </c>
    </row>
    <row r="529" spans="1:8" x14ac:dyDescent="0.2">
      <c r="A529" s="1">
        <v>1</v>
      </c>
      <c r="B529" s="1">
        <v>56</v>
      </c>
      <c r="C529" s="1">
        <v>1</v>
      </c>
      <c r="D529" s="1">
        <v>0</v>
      </c>
      <c r="E529" s="1">
        <v>0</v>
      </c>
      <c r="F529" s="1">
        <v>1</v>
      </c>
      <c r="G529" s="1">
        <v>0</v>
      </c>
      <c r="H529" s="1">
        <v>1</v>
      </c>
    </row>
    <row r="530" spans="1:8" x14ac:dyDescent="0.2">
      <c r="A530" s="1">
        <v>1</v>
      </c>
      <c r="B530" s="1">
        <v>56</v>
      </c>
      <c r="C530" s="1">
        <v>1</v>
      </c>
      <c r="D530" s="1">
        <v>1</v>
      </c>
      <c r="E530" s="1">
        <v>0</v>
      </c>
      <c r="F530" s="1">
        <v>1</v>
      </c>
      <c r="G530" s="1">
        <v>0</v>
      </c>
      <c r="H530" s="1">
        <v>1</v>
      </c>
    </row>
    <row r="531" spans="1:8" x14ac:dyDescent="0.2">
      <c r="A531" s="1">
        <v>1</v>
      </c>
      <c r="B531" s="1">
        <v>56</v>
      </c>
      <c r="C531" s="1">
        <v>1</v>
      </c>
      <c r="D531" s="1">
        <v>1</v>
      </c>
      <c r="E531" s="1">
        <v>0</v>
      </c>
      <c r="F531" s="1">
        <v>1</v>
      </c>
      <c r="G531" s="1">
        <v>0</v>
      </c>
      <c r="H531" s="1">
        <v>1</v>
      </c>
    </row>
    <row r="532" spans="1:8" x14ac:dyDescent="0.2">
      <c r="A532" s="1">
        <v>1</v>
      </c>
      <c r="B532" s="1">
        <v>56</v>
      </c>
      <c r="C532" s="1">
        <v>0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</row>
    <row r="533" spans="1:8" x14ac:dyDescent="0.2">
      <c r="A533" s="1">
        <v>0</v>
      </c>
      <c r="B533" s="1">
        <v>56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1</v>
      </c>
    </row>
    <row r="534" spans="1:8" x14ac:dyDescent="0.2">
      <c r="A534" s="1">
        <v>1</v>
      </c>
      <c r="B534" s="1">
        <v>56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">
      <c r="A535" s="1">
        <v>1</v>
      </c>
      <c r="B535" s="1">
        <v>56</v>
      </c>
      <c r="C535" s="1">
        <v>1</v>
      </c>
      <c r="D535" s="1">
        <v>1</v>
      </c>
      <c r="E535" s="1">
        <v>1</v>
      </c>
      <c r="F535" s="1">
        <v>0</v>
      </c>
      <c r="G535" s="1">
        <v>0</v>
      </c>
      <c r="H535" s="1">
        <v>1</v>
      </c>
    </row>
    <row r="536" spans="1:8" x14ac:dyDescent="0.2">
      <c r="A536" s="1">
        <v>1</v>
      </c>
      <c r="B536" s="1">
        <v>57</v>
      </c>
      <c r="C536" s="1">
        <v>1</v>
      </c>
      <c r="D536" s="1">
        <v>1</v>
      </c>
      <c r="E536" s="1">
        <v>1</v>
      </c>
      <c r="F536" s="1">
        <v>1</v>
      </c>
      <c r="G536" s="1">
        <v>0</v>
      </c>
      <c r="H536" s="1">
        <v>1</v>
      </c>
    </row>
    <row r="537" spans="1:8" x14ac:dyDescent="0.2">
      <c r="A537" s="1">
        <v>1</v>
      </c>
      <c r="B537" s="1">
        <v>57</v>
      </c>
      <c r="C537" s="1">
        <v>1</v>
      </c>
      <c r="D537" s="1">
        <v>0</v>
      </c>
      <c r="E537" s="1">
        <v>0</v>
      </c>
      <c r="F537" s="1">
        <v>1</v>
      </c>
      <c r="G537" s="1">
        <v>1</v>
      </c>
      <c r="H537" s="1">
        <v>1</v>
      </c>
    </row>
    <row r="538" spans="1:8" x14ac:dyDescent="0.2">
      <c r="A538" s="1">
        <v>1</v>
      </c>
      <c r="B538" s="1">
        <v>57</v>
      </c>
      <c r="C538" s="1">
        <v>0</v>
      </c>
      <c r="D538" s="1">
        <v>1</v>
      </c>
      <c r="E538" s="1">
        <v>0</v>
      </c>
      <c r="F538" s="1">
        <v>1</v>
      </c>
      <c r="G538" s="1">
        <v>0</v>
      </c>
      <c r="H538" s="1">
        <v>1</v>
      </c>
    </row>
    <row r="539" spans="1:8" x14ac:dyDescent="0.2">
      <c r="A539" s="1">
        <v>1</v>
      </c>
      <c r="B539" s="1">
        <v>57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</row>
    <row r="540" spans="1:8" x14ac:dyDescent="0.2">
      <c r="A540" s="1">
        <v>1</v>
      </c>
      <c r="B540" s="1">
        <v>57</v>
      </c>
      <c r="C540" s="1">
        <v>1</v>
      </c>
      <c r="D540" s="1">
        <v>1</v>
      </c>
      <c r="E540" s="1">
        <v>0</v>
      </c>
      <c r="F540" s="1">
        <v>0</v>
      </c>
      <c r="G540" s="1">
        <v>1</v>
      </c>
      <c r="H540" s="1">
        <v>1</v>
      </c>
    </row>
    <row r="541" spans="1:8" x14ac:dyDescent="0.2">
      <c r="A541" s="1">
        <v>1</v>
      </c>
      <c r="B541" s="1">
        <v>57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</row>
    <row r="542" spans="1:8" x14ac:dyDescent="0.2">
      <c r="A542" s="1">
        <v>1</v>
      </c>
      <c r="B542" s="1">
        <v>57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1</v>
      </c>
    </row>
    <row r="543" spans="1:8" x14ac:dyDescent="0.2">
      <c r="A543" s="1">
        <v>1</v>
      </c>
      <c r="B543" s="1">
        <v>57</v>
      </c>
      <c r="C543" s="1">
        <v>1</v>
      </c>
      <c r="D543" s="1">
        <v>0</v>
      </c>
      <c r="E543" s="1">
        <v>0</v>
      </c>
      <c r="F543" s="1">
        <v>1</v>
      </c>
      <c r="G543" s="1">
        <v>0</v>
      </c>
      <c r="H543" s="1">
        <v>1</v>
      </c>
    </row>
    <row r="544" spans="1:8" x14ac:dyDescent="0.2">
      <c r="A544" s="1">
        <v>1</v>
      </c>
      <c r="B544" s="1">
        <v>58</v>
      </c>
      <c r="C544" s="1">
        <v>1</v>
      </c>
      <c r="D544" s="1">
        <v>1</v>
      </c>
      <c r="E544" s="1">
        <v>0</v>
      </c>
      <c r="F544" s="1">
        <v>0</v>
      </c>
      <c r="G544" s="1">
        <v>1</v>
      </c>
      <c r="H544" s="1">
        <v>0</v>
      </c>
    </row>
    <row r="545" spans="1:8" x14ac:dyDescent="0.2">
      <c r="A545" s="1">
        <v>1</v>
      </c>
      <c r="B545" s="1">
        <v>58</v>
      </c>
      <c r="C545" s="1">
        <v>1</v>
      </c>
      <c r="D545" s="1">
        <v>1</v>
      </c>
      <c r="E545" s="1">
        <v>1</v>
      </c>
      <c r="F545" s="1">
        <v>0</v>
      </c>
      <c r="G545" s="1">
        <v>0</v>
      </c>
      <c r="H545" s="1">
        <v>1</v>
      </c>
    </row>
    <row r="546" spans="1:8" x14ac:dyDescent="0.2">
      <c r="A546" s="1">
        <v>1</v>
      </c>
      <c r="B546" s="1">
        <v>58</v>
      </c>
      <c r="C546" s="1">
        <v>1</v>
      </c>
      <c r="D546" s="1">
        <v>1</v>
      </c>
      <c r="E546" s="1">
        <v>0</v>
      </c>
      <c r="F546" s="1">
        <v>1</v>
      </c>
      <c r="G546" s="1">
        <v>1</v>
      </c>
      <c r="H546" s="1">
        <v>1</v>
      </c>
    </row>
    <row r="547" spans="1:8" x14ac:dyDescent="0.2">
      <c r="A547" s="1">
        <v>0</v>
      </c>
      <c r="B547" s="1">
        <v>59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">
      <c r="A548" s="1">
        <v>1</v>
      </c>
      <c r="B548" s="1">
        <v>59</v>
      </c>
      <c r="C548" s="1">
        <v>1</v>
      </c>
      <c r="D548" s="1">
        <v>1</v>
      </c>
      <c r="E548" s="1">
        <v>1</v>
      </c>
      <c r="F548" s="1">
        <v>0</v>
      </c>
      <c r="G548" s="1">
        <v>0</v>
      </c>
      <c r="H548" s="1">
        <v>1</v>
      </c>
    </row>
    <row r="549" spans="1:8" x14ac:dyDescent="0.2">
      <c r="A549" s="1">
        <v>1</v>
      </c>
      <c r="B549" s="1">
        <v>59</v>
      </c>
      <c r="C549" s="1">
        <v>1</v>
      </c>
      <c r="D549" s="1">
        <v>1</v>
      </c>
      <c r="E549" s="1">
        <v>0</v>
      </c>
      <c r="F549" s="1">
        <v>1</v>
      </c>
      <c r="G549" s="1">
        <v>0</v>
      </c>
      <c r="H549" s="1">
        <v>1</v>
      </c>
    </row>
    <row r="550" spans="1:8" x14ac:dyDescent="0.2">
      <c r="A550" s="1">
        <v>1</v>
      </c>
      <c r="B550" s="1">
        <v>59</v>
      </c>
      <c r="C550" s="1">
        <v>0</v>
      </c>
      <c r="D550" s="1">
        <v>1</v>
      </c>
      <c r="E550" s="1">
        <v>1</v>
      </c>
      <c r="F550" s="1">
        <v>0</v>
      </c>
      <c r="G550" s="1">
        <v>0</v>
      </c>
      <c r="H550" s="1">
        <v>1</v>
      </c>
    </row>
    <row r="551" spans="1:8" x14ac:dyDescent="0.2">
      <c r="A551" s="1">
        <v>1</v>
      </c>
      <c r="B551" s="1">
        <v>59</v>
      </c>
      <c r="C551" s="1">
        <v>1</v>
      </c>
      <c r="D551" s="1">
        <v>0</v>
      </c>
      <c r="E551" s="1">
        <v>0</v>
      </c>
      <c r="F551" s="1">
        <v>1</v>
      </c>
      <c r="G551" s="1">
        <v>0</v>
      </c>
      <c r="H551" s="1">
        <v>1</v>
      </c>
    </row>
    <row r="552" spans="1:8" x14ac:dyDescent="0.2">
      <c r="A552" s="1">
        <v>1</v>
      </c>
      <c r="B552" s="1">
        <v>60</v>
      </c>
      <c r="C552" s="1">
        <v>1</v>
      </c>
      <c r="D552" s="1">
        <v>1</v>
      </c>
      <c r="E552" s="1">
        <v>0</v>
      </c>
      <c r="F552" s="1">
        <v>1</v>
      </c>
      <c r="G552" s="1">
        <v>0</v>
      </c>
      <c r="H552" s="1">
        <v>1</v>
      </c>
    </row>
    <row r="553" spans="1:8" x14ac:dyDescent="0.2">
      <c r="A553" s="1">
        <v>1</v>
      </c>
      <c r="B553" s="1">
        <v>60</v>
      </c>
      <c r="C553" s="1">
        <v>1</v>
      </c>
      <c r="D553" s="1">
        <v>1</v>
      </c>
      <c r="E553" s="1">
        <v>0</v>
      </c>
      <c r="F553" s="1">
        <v>0</v>
      </c>
      <c r="G553" s="1">
        <v>0</v>
      </c>
      <c r="H553" s="1">
        <v>1</v>
      </c>
    </row>
    <row r="554" spans="1:8" x14ac:dyDescent="0.2">
      <c r="A554" s="1">
        <v>1</v>
      </c>
      <c r="B554" s="1">
        <v>60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">
      <c r="A555" s="1">
        <v>1</v>
      </c>
      <c r="B555" s="1">
        <v>60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1</v>
      </c>
    </row>
    <row r="556" spans="1:8" x14ac:dyDescent="0.2">
      <c r="A556" s="1">
        <v>1</v>
      </c>
      <c r="B556" s="1">
        <v>60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1">
        <v>1</v>
      </c>
    </row>
    <row r="557" spans="1:8" x14ac:dyDescent="0.2">
      <c r="A557" s="1">
        <v>0</v>
      </c>
      <c r="B557" s="1">
        <v>60</v>
      </c>
      <c r="C557" s="1">
        <v>1</v>
      </c>
      <c r="D557" s="1">
        <v>1</v>
      </c>
      <c r="E557" s="1">
        <v>1</v>
      </c>
      <c r="F557" s="1">
        <v>1</v>
      </c>
      <c r="G557" s="1">
        <v>0</v>
      </c>
      <c r="H557" s="1">
        <v>1</v>
      </c>
    </row>
    <row r="558" spans="1:8" x14ac:dyDescent="0.2">
      <c r="A558" s="1">
        <v>1</v>
      </c>
      <c r="B558" s="1">
        <v>60</v>
      </c>
      <c r="C558" s="1">
        <v>0</v>
      </c>
      <c r="D558" s="1">
        <v>1</v>
      </c>
      <c r="E558" s="1">
        <v>0</v>
      </c>
      <c r="F558" s="1">
        <v>1</v>
      </c>
      <c r="G558" s="1">
        <v>0</v>
      </c>
      <c r="H558" s="1">
        <v>1</v>
      </c>
    </row>
    <row r="559" spans="1:8" x14ac:dyDescent="0.2">
      <c r="A559" s="1">
        <v>1</v>
      </c>
      <c r="B559" s="1">
        <v>60</v>
      </c>
      <c r="C559" s="1">
        <v>1</v>
      </c>
      <c r="D559" s="1">
        <v>0</v>
      </c>
      <c r="E559" s="1">
        <v>0</v>
      </c>
      <c r="F559" s="1">
        <v>1</v>
      </c>
      <c r="G559" s="1">
        <v>0</v>
      </c>
      <c r="H559" s="1">
        <v>1</v>
      </c>
    </row>
    <row r="560" spans="1:8" x14ac:dyDescent="0.2">
      <c r="A560" s="1">
        <v>1</v>
      </c>
      <c r="B560" s="1">
        <v>60</v>
      </c>
      <c r="C560" s="1">
        <v>1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</row>
    <row r="561" spans="1:8" x14ac:dyDescent="0.2">
      <c r="A561" s="1">
        <v>1</v>
      </c>
      <c r="B561" s="1">
        <v>60</v>
      </c>
      <c r="C561" s="1">
        <v>1</v>
      </c>
      <c r="D561" s="1">
        <v>0</v>
      </c>
      <c r="E561" s="1">
        <v>0</v>
      </c>
      <c r="F561" s="1">
        <v>1</v>
      </c>
      <c r="G561" s="1">
        <v>1</v>
      </c>
      <c r="H561" s="1">
        <v>0</v>
      </c>
    </row>
    <row r="562" spans="1:8" x14ac:dyDescent="0.2">
      <c r="A562" s="1">
        <v>1</v>
      </c>
      <c r="B562" s="1">
        <v>60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>
        <v>1</v>
      </c>
    </row>
    <row r="563" spans="1:8" x14ac:dyDescent="0.2">
      <c r="A563" s="1">
        <v>1</v>
      </c>
      <c r="B563" s="1">
        <v>60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</row>
    <row r="564" spans="1:8" x14ac:dyDescent="0.2">
      <c r="A564" s="1">
        <v>1</v>
      </c>
      <c r="B564" s="1">
        <v>60</v>
      </c>
      <c r="C564" s="1">
        <v>0</v>
      </c>
      <c r="D564" s="1">
        <v>0</v>
      </c>
      <c r="E564" s="1">
        <v>0</v>
      </c>
      <c r="F564" s="1">
        <v>1</v>
      </c>
      <c r="G564" s="1">
        <v>1</v>
      </c>
      <c r="H564" s="1">
        <v>0</v>
      </c>
    </row>
    <row r="565" spans="1:8" x14ac:dyDescent="0.2">
      <c r="A565" s="1">
        <v>1</v>
      </c>
      <c r="B565" s="1">
        <v>60</v>
      </c>
      <c r="C565" s="1">
        <v>1</v>
      </c>
      <c r="D565" s="1">
        <v>1</v>
      </c>
      <c r="E565" s="1">
        <v>0</v>
      </c>
      <c r="F565" s="1">
        <v>0</v>
      </c>
      <c r="G565" s="1">
        <v>0</v>
      </c>
      <c r="H565" s="1">
        <v>1</v>
      </c>
    </row>
    <row r="566" spans="1:8" x14ac:dyDescent="0.2">
      <c r="A566" s="1">
        <v>1</v>
      </c>
      <c r="B566" s="1">
        <v>60</v>
      </c>
      <c r="C566" s="1">
        <v>1</v>
      </c>
      <c r="D566" s="1">
        <v>0</v>
      </c>
      <c r="E566" s="1">
        <v>0</v>
      </c>
      <c r="F566" s="1">
        <v>1</v>
      </c>
      <c r="G566" s="1">
        <v>0</v>
      </c>
      <c r="H566" s="1">
        <v>1</v>
      </c>
    </row>
    <row r="567" spans="1:8" x14ac:dyDescent="0.2">
      <c r="A567" s="1">
        <v>0</v>
      </c>
      <c r="B567" s="1">
        <v>61</v>
      </c>
      <c r="C567" s="1">
        <v>1</v>
      </c>
      <c r="D567" s="1">
        <v>1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2">
      <c r="A568" s="1">
        <v>1</v>
      </c>
      <c r="B568" s="1">
        <v>61</v>
      </c>
      <c r="C568" s="1">
        <v>1</v>
      </c>
      <c r="D568" s="1">
        <v>0</v>
      </c>
      <c r="E568" s="1">
        <v>1</v>
      </c>
      <c r="F568" s="1">
        <v>0</v>
      </c>
      <c r="G568" s="1">
        <v>1</v>
      </c>
      <c r="H568" s="1">
        <v>1</v>
      </c>
    </row>
    <row r="569" spans="1:8" x14ac:dyDescent="0.2">
      <c r="A569" s="1">
        <v>1</v>
      </c>
      <c r="B569" s="1">
        <v>61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1</v>
      </c>
    </row>
    <row r="570" spans="1:8" x14ac:dyDescent="0.2">
      <c r="A570" s="1">
        <v>1</v>
      </c>
      <c r="B570" s="1">
        <v>61</v>
      </c>
      <c r="C570" s="1">
        <v>1</v>
      </c>
      <c r="D570" s="1">
        <v>1</v>
      </c>
      <c r="E570" s="1">
        <v>1</v>
      </c>
      <c r="F570" s="1">
        <v>0</v>
      </c>
      <c r="G570" s="1">
        <v>1</v>
      </c>
      <c r="H570" s="1">
        <v>1</v>
      </c>
    </row>
    <row r="571" spans="1:8" x14ac:dyDescent="0.2">
      <c r="A571" s="1">
        <v>1</v>
      </c>
      <c r="B571" s="1">
        <v>61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">
      <c r="A572" s="1">
        <v>1</v>
      </c>
      <c r="B572" s="1">
        <v>61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</row>
    <row r="573" spans="1:8" x14ac:dyDescent="0.2">
      <c r="A573" s="1">
        <v>1</v>
      </c>
      <c r="B573" s="1">
        <v>61</v>
      </c>
      <c r="C573" s="1">
        <v>0</v>
      </c>
      <c r="D573" s="1">
        <v>0</v>
      </c>
      <c r="E573" s="1">
        <v>0</v>
      </c>
      <c r="F573" s="1">
        <v>1</v>
      </c>
      <c r="G573" s="1">
        <v>1</v>
      </c>
      <c r="H573" s="1">
        <v>1</v>
      </c>
    </row>
    <row r="574" spans="1:8" x14ac:dyDescent="0.2">
      <c r="A574" s="1">
        <v>1</v>
      </c>
      <c r="B574" s="1">
        <v>61</v>
      </c>
      <c r="C574" s="1">
        <v>1</v>
      </c>
      <c r="D574" s="1">
        <v>0</v>
      </c>
      <c r="E574" s="1">
        <v>1</v>
      </c>
      <c r="F574" s="1">
        <v>1</v>
      </c>
      <c r="G574" s="1">
        <v>0</v>
      </c>
      <c r="H574" s="1">
        <v>1</v>
      </c>
    </row>
    <row r="575" spans="1:8" x14ac:dyDescent="0.2">
      <c r="A575" s="1">
        <v>1</v>
      </c>
      <c r="B575" s="1">
        <v>61</v>
      </c>
      <c r="C575" s="1">
        <v>1</v>
      </c>
      <c r="D575" s="1">
        <v>1</v>
      </c>
      <c r="E575" s="1">
        <v>0</v>
      </c>
      <c r="F575" s="1">
        <v>1</v>
      </c>
      <c r="G575" s="1">
        <v>0</v>
      </c>
      <c r="H575" s="1">
        <v>1</v>
      </c>
    </row>
    <row r="576" spans="1:8" x14ac:dyDescent="0.2">
      <c r="A576" s="1">
        <v>0</v>
      </c>
      <c r="B576" s="1">
        <v>61</v>
      </c>
      <c r="C576" s="1">
        <v>1</v>
      </c>
      <c r="D576" s="1">
        <v>1</v>
      </c>
      <c r="E576" s="1">
        <v>1</v>
      </c>
      <c r="F576" s="1">
        <v>0</v>
      </c>
      <c r="G576" s="1">
        <v>0</v>
      </c>
      <c r="H576" s="1">
        <v>1</v>
      </c>
    </row>
    <row r="577" spans="1:8" x14ac:dyDescent="0.2">
      <c r="A577" s="1">
        <v>0</v>
      </c>
      <c r="B577" s="1">
        <v>62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">
      <c r="A578" s="1">
        <v>1</v>
      </c>
      <c r="B578" s="1">
        <v>62</v>
      </c>
      <c r="C578" s="1">
        <v>0</v>
      </c>
      <c r="D578" s="1">
        <v>1</v>
      </c>
      <c r="E578" s="1">
        <v>0</v>
      </c>
      <c r="F578" s="1">
        <v>1</v>
      </c>
      <c r="G578" s="1">
        <v>1</v>
      </c>
      <c r="H578" s="1">
        <v>1</v>
      </c>
    </row>
    <row r="579" spans="1:8" x14ac:dyDescent="0.2">
      <c r="A579" s="1">
        <v>1</v>
      </c>
      <c r="B579" s="1">
        <v>62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</row>
    <row r="580" spans="1:8" x14ac:dyDescent="0.2">
      <c r="A580" s="1">
        <v>0</v>
      </c>
      <c r="B580" s="1">
        <v>62</v>
      </c>
      <c r="C580" s="1">
        <v>1</v>
      </c>
      <c r="D580" s="1">
        <v>1</v>
      </c>
      <c r="E580" s="1">
        <v>0</v>
      </c>
      <c r="F580" s="1">
        <v>1</v>
      </c>
      <c r="G580" s="1">
        <v>0</v>
      </c>
      <c r="H580" s="1">
        <v>0</v>
      </c>
    </row>
    <row r="581" spans="1:8" x14ac:dyDescent="0.2">
      <c r="A581" s="1">
        <v>1</v>
      </c>
      <c r="B581" s="1">
        <v>62</v>
      </c>
      <c r="C581" s="1">
        <v>0</v>
      </c>
      <c r="D581" s="1">
        <v>1</v>
      </c>
      <c r="E581" s="1">
        <v>0</v>
      </c>
      <c r="F581" s="1">
        <v>1</v>
      </c>
      <c r="G581" s="1">
        <v>1</v>
      </c>
      <c r="H581" s="1">
        <v>0</v>
      </c>
    </row>
    <row r="582" spans="1:8" x14ac:dyDescent="0.2">
      <c r="A582" s="1">
        <v>0</v>
      </c>
      <c r="B582" s="1">
        <v>62</v>
      </c>
      <c r="C582" s="1">
        <v>1</v>
      </c>
      <c r="D582" s="1">
        <v>1</v>
      </c>
      <c r="E582" s="1">
        <v>0</v>
      </c>
      <c r="F582" s="1">
        <v>1</v>
      </c>
      <c r="G582" s="1">
        <v>0</v>
      </c>
      <c r="H582" s="1">
        <v>1</v>
      </c>
    </row>
    <row r="583" spans="1:8" x14ac:dyDescent="0.2">
      <c r="A583" s="1">
        <v>0</v>
      </c>
      <c r="B583" s="1">
        <v>62</v>
      </c>
      <c r="C583" s="1">
        <v>1</v>
      </c>
      <c r="D583" s="1">
        <v>0</v>
      </c>
      <c r="E583" s="1">
        <v>0</v>
      </c>
      <c r="F583" s="1">
        <v>1</v>
      </c>
      <c r="G583" s="1">
        <v>0</v>
      </c>
      <c r="H583" s="1">
        <v>1</v>
      </c>
    </row>
    <row r="584" spans="1:8" x14ac:dyDescent="0.2">
      <c r="A584" s="1">
        <v>1</v>
      </c>
      <c r="B584" s="1">
        <v>62</v>
      </c>
      <c r="C584" s="1">
        <v>1</v>
      </c>
      <c r="D584" s="1">
        <v>0</v>
      </c>
      <c r="E584" s="1">
        <v>1</v>
      </c>
      <c r="F584" s="1">
        <v>1</v>
      </c>
      <c r="G584" s="1">
        <v>0</v>
      </c>
      <c r="H584" s="1">
        <v>1</v>
      </c>
    </row>
    <row r="585" spans="1:8" x14ac:dyDescent="0.2">
      <c r="A585" s="1">
        <v>1</v>
      </c>
      <c r="B585" s="1">
        <v>62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</row>
    <row r="586" spans="1:8" x14ac:dyDescent="0.2">
      <c r="A586" s="1">
        <v>0</v>
      </c>
      <c r="B586" s="1">
        <v>62</v>
      </c>
      <c r="C586" s="1">
        <v>0</v>
      </c>
      <c r="D586" s="1">
        <v>1</v>
      </c>
      <c r="E586" s="1">
        <v>0</v>
      </c>
      <c r="F586" s="1">
        <v>0</v>
      </c>
      <c r="G586" s="1">
        <v>1</v>
      </c>
      <c r="H586" s="1">
        <v>1</v>
      </c>
    </row>
    <row r="587" spans="1:8" x14ac:dyDescent="0.2">
      <c r="A587" s="1">
        <v>1</v>
      </c>
      <c r="B587" s="1">
        <v>62</v>
      </c>
      <c r="C587" s="1">
        <v>1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</row>
    <row r="588" spans="1:8" x14ac:dyDescent="0.2">
      <c r="A588" s="1">
        <v>1</v>
      </c>
      <c r="B588" s="1">
        <v>62</v>
      </c>
      <c r="C588" s="1">
        <v>1</v>
      </c>
      <c r="D588" s="1">
        <v>0</v>
      </c>
      <c r="E588" s="1">
        <v>0</v>
      </c>
      <c r="F588" s="1">
        <v>1</v>
      </c>
      <c r="G588" s="1">
        <v>0</v>
      </c>
      <c r="H588" s="1">
        <v>1</v>
      </c>
    </row>
    <row r="589" spans="1:8" x14ac:dyDescent="0.2">
      <c r="A589" s="1">
        <v>1</v>
      </c>
      <c r="B589" s="1">
        <v>62</v>
      </c>
      <c r="C589" s="1">
        <v>0</v>
      </c>
      <c r="D589" s="1">
        <v>1</v>
      </c>
      <c r="E589" s="1">
        <v>0</v>
      </c>
      <c r="F589" s="1">
        <v>1</v>
      </c>
      <c r="G589" s="1">
        <v>0</v>
      </c>
      <c r="H589" s="1">
        <v>1</v>
      </c>
    </row>
    <row r="590" spans="1:8" x14ac:dyDescent="0.2">
      <c r="A590" s="1">
        <v>1</v>
      </c>
      <c r="B590" s="1">
        <v>63</v>
      </c>
      <c r="C590" s="1">
        <v>1</v>
      </c>
      <c r="D590" s="1">
        <v>0</v>
      </c>
      <c r="E590" s="1">
        <v>0</v>
      </c>
      <c r="F590" s="1">
        <v>1</v>
      </c>
      <c r="G590" s="1">
        <v>1</v>
      </c>
      <c r="H590" s="1">
        <v>1</v>
      </c>
    </row>
    <row r="591" spans="1:8" x14ac:dyDescent="0.2">
      <c r="A591" s="1">
        <v>1</v>
      </c>
      <c r="B591" s="1">
        <v>63</v>
      </c>
      <c r="C591" s="1">
        <v>1</v>
      </c>
      <c r="D591" s="1">
        <v>1</v>
      </c>
      <c r="E591" s="1">
        <v>1</v>
      </c>
      <c r="F591" s="1">
        <v>0</v>
      </c>
      <c r="G591" s="1">
        <v>0</v>
      </c>
      <c r="H591" s="1">
        <v>1</v>
      </c>
    </row>
    <row r="592" spans="1:8" x14ac:dyDescent="0.2">
      <c r="A592" s="1">
        <v>1</v>
      </c>
      <c r="B592" s="1">
        <v>63</v>
      </c>
      <c r="C592" s="1">
        <v>0</v>
      </c>
      <c r="D592" s="1">
        <v>1</v>
      </c>
      <c r="E592" s="1">
        <v>0</v>
      </c>
      <c r="F592" s="1">
        <v>1</v>
      </c>
      <c r="G592" s="1">
        <v>0</v>
      </c>
      <c r="H592" s="1">
        <v>1</v>
      </c>
    </row>
    <row r="593" spans="1:8" x14ac:dyDescent="0.2">
      <c r="A593" s="1">
        <v>1</v>
      </c>
      <c r="B593" s="1">
        <v>63</v>
      </c>
      <c r="C593" s="1">
        <v>0</v>
      </c>
      <c r="D593" s="1">
        <v>0</v>
      </c>
      <c r="E593" s="1">
        <v>1</v>
      </c>
      <c r="F593" s="1">
        <v>1</v>
      </c>
      <c r="G593" s="1">
        <v>0</v>
      </c>
      <c r="H593" s="1">
        <v>0</v>
      </c>
    </row>
    <row r="594" spans="1:8" x14ac:dyDescent="0.2">
      <c r="A594" s="1">
        <v>1</v>
      </c>
      <c r="B594" s="1">
        <v>63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1</v>
      </c>
    </row>
    <row r="595" spans="1:8" x14ac:dyDescent="0.2">
      <c r="A595" s="1">
        <v>1</v>
      </c>
      <c r="B595" s="1">
        <v>63</v>
      </c>
      <c r="C595" s="1">
        <v>1</v>
      </c>
      <c r="D595" s="1">
        <v>1</v>
      </c>
      <c r="E595" s="1">
        <v>0</v>
      </c>
      <c r="F595" s="1">
        <v>1</v>
      </c>
      <c r="G595" s="1">
        <v>0</v>
      </c>
      <c r="H595" s="1">
        <v>1</v>
      </c>
    </row>
    <row r="596" spans="1:8" x14ac:dyDescent="0.2">
      <c r="A596" s="1">
        <v>1</v>
      </c>
      <c r="B596" s="1">
        <v>63</v>
      </c>
      <c r="C596" s="1">
        <v>1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</row>
    <row r="597" spans="1:8" x14ac:dyDescent="0.2">
      <c r="A597" s="1">
        <v>0</v>
      </c>
      <c r="B597" s="1">
        <v>64</v>
      </c>
      <c r="C597" s="1">
        <v>0</v>
      </c>
      <c r="D597" s="1">
        <v>1</v>
      </c>
      <c r="E597" s="1">
        <v>0</v>
      </c>
      <c r="F597" s="1">
        <v>0</v>
      </c>
      <c r="G597" s="1">
        <v>1</v>
      </c>
      <c r="H597" s="1">
        <v>0</v>
      </c>
    </row>
    <row r="598" spans="1:8" x14ac:dyDescent="0.2">
      <c r="A598" s="1">
        <v>1</v>
      </c>
      <c r="B598" s="1">
        <v>64</v>
      </c>
      <c r="C598" s="1">
        <v>1</v>
      </c>
      <c r="D598" s="1">
        <v>0</v>
      </c>
      <c r="E598" s="1">
        <v>1</v>
      </c>
      <c r="F598" s="1">
        <v>1</v>
      </c>
      <c r="G598" s="1">
        <v>0</v>
      </c>
      <c r="H598" s="1">
        <v>1</v>
      </c>
    </row>
    <row r="599" spans="1:8" x14ac:dyDescent="0.2">
      <c r="A599" s="1">
        <v>1</v>
      </c>
      <c r="B599" s="1">
        <v>64</v>
      </c>
      <c r="C599" s="1">
        <v>1</v>
      </c>
      <c r="D599" s="1">
        <v>0</v>
      </c>
      <c r="E599" s="1">
        <v>0</v>
      </c>
      <c r="F599" s="1">
        <v>1</v>
      </c>
      <c r="G599" s="1">
        <v>0</v>
      </c>
      <c r="H599" s="1">
        <v>1</v>
      </c>
    </row>
    <row r="600" spans="1:8" x14ac:dyDescent="0.2">
      <c r="A600" s="1">
        <v>1</v>
      </c>
      <c r="B600" s="1">
        <v>64</v>
      </c>
      <c r="C600" s="1">
        <v>1</v>
      </c>
      <c r="D600" s="1">
        <v>0</v>
      </c>
      <c r="E600" s="1">
        <v>1</v>
      </c>
      <c r="F600" s="1">
        <v>1</v>
      </c>
      <c r="G600" s="1">
        <v>0</v>
      </c>
      <c r="H600" s="1">
        <v>1</v>
      </c>
    </row>
    <row r="601" spans="1:8" x14ac:dyDescent="0.2">
      <c r="A601" s="1">
        <v>0</v>
      </c>
      <c r="B601" s="1">
        <v>64</v>
      </c>
      <c r="C601" s="1">
        <v>0</v>
      </c>
      <c r="D601" s="1">
        <v>1</v>
      </c>
      <c r="E601" s="1">
        <v>1</v>
      </c>
      <c r="F601" s="1">
        <v>1</v>
      </c>
      <c r="G601" s="1">
        <v>0</v>
      </c>
      <c r="H601" s="1">
        <v>1</v>
      </c>
    </row>
    <row r="602" spans="1:8" x14ac:dyDescent="0.2">
      <c r="A602" s="1">
        <v>1</v>
      </c>
      <c r="B602" s="1">
        <v>64</v>
      </c>
      <c r="C602" s="1">
        <v>0</v>
      </c>
      <c r="D602" s="1">
        <v>1</v>
      </c>
      <c r="E602" s="1">
        <v>1</v>
      </c>
      <c r="F602" s="1">
        <v>0</v>
      </c>
      <c r="G602" s="1">
        <v>1</v>
      </c>
      <c r="H602" s="1">
        <v>1</v>
      </c>
    </row>
    <row r="603" spans="1:8" x14ac:dyDescent="0.2">
      <c r="A603" s="1">
        <v>1</v>
      </c>
      <c r="B603" s="1">
        <v>65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</row>
    <row r="604" spans="1:8" x14ac:dyDescent="0.2">
      <c r="A604" s="1">
        <v>1</v>
      </c>
      <c r="B604" s="1">
        <v>65</v>
      </c>
      <c r="C604" s="1">
        <v>1</v>
      </c>
      <c r="D604" s="1">
        <v>1</v>
      </c>
      <c r="E604" s="1">
        <v>1</v>
      </c>
      <c r="F604" s="1">
        <v>1</v>
      </c>
      <c r="G604" s="1">
        <v>0</v>
      </c>
      <c r="H604" s="1">
        <v>0</v>
      </c>
    </row>
    <row r="605" spans="1:8" x14ac:dyDescent="0.2">
      <c r="A605" s="1">
        <v>1</v>
      </c>
      <c r="B605" s="1">
        <v>65</v>
      </c>
      <c r="C605" s="1">
        <v>1</v>
      </c>
      <c r="D605" s="1">
        <v>1</v>
      </c>
      <c r="E605" s="1">
        <v>0</v>
      </c>
      <c r="F605" s="1">
        <v>1</v>
      </c>
      <c r="G605" s="1">
        <v>0</v>
      </c>
      <c r="H605" s="1">
        <v>1</v>
      </c>
    </row>
    <row r="606" spans="1:8" x14ac:dyDescent="0.2">
      <c r="A606" s="1">
        <v>0</v>
      </c>
      <c r="B606" s="1">
        <v>65</v>
      </c>
      <c r="C606" s="1">
        <v>1</v>
      </c>
      <c r="D606" s="1">
        <v>1</v>
      </c>
      <c r="E606" s="1">
        <v>0</v>
      </c>
      <c r="F606" s="1">
        <v>1</v>
      </c>
      <c r="G606" s="1">
        <v>0</v>
      </c>
      <c r="H606" s="1">
        <v>1</v>
      </c>
    </row>
    <row r="607" spans="1:8" x14ac:dyDescent="0.2">
      <c r="A607" s="1">
        <v>0</v>
      </c>
      <c r="B607" s="1">
        <v>65</v>
      </c>
      <c r="C607" s="1">
        <v>1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</row>
    <row r="608" spans="1:8" x14ac:dyDescent="0.2">
      <c r="A608" s="1">
        <v>1</v>
      </c>
      <c r="B608" s="1">
        <v>65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1</v>
      </c>
    </row>
    <row r="609" spans="1:8" x14ac:dyDescent="0.2">
      <c r="A609" s="1">
        <v>1</v>
      </c>
      <c r="B609" s="1">
        <v>65</v>
      </c>
      <c r="C609" s="1">
        <v>1</v>
      </c>
      <c r="D609" s="1">
        <v>0</v>
      </c>
      <c r="E609" s="1">
        <v>1</v>
      </c>
      <c r="F609" s="1">
        <v>1</v>
      </c>
      <c r="G609" s="1">
        <v>0</v>
      </c>
      <c r="H609" s="1">
        <v>1</v>
      </c>
    </row>
    <row r="610" spans="1:8" x14ac:dyDescent="0.2">
      <c r="A610" s="1">
        <v>1</v>
      </c>
      <c r="B610" s="1">
        <v>65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1</v>
      </c>
    </row>
    <row r="611" spans="1:8" x14ac:dyDescent="0.2">
      <c r="A611" s="1">
        <v>1</v>
      </c>
      <c r="B611" s="1">
        <v>66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</row>
    <row r="612" spans="1:8" x14ac:dyDescent="0.2">
      <c r="A612" s="1">
        <v>1</v>
      </c>
      <c r="B612" s="1">
        <v>66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">
      <c r="A613" s="1">
        <v>1</v>
      </c>
      <c r="B613" s="1">
        <v>66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1</v>
      </c>
    </row>
    <row r="614" spans="1:8" x14ac:dyDescent="0.2">
      <c r="A614" s="1">
        <v>1</v>
      </c>
      <c r="B614" s="1">
        <v>66</v>
      </c>
      <c r="C614" s="1">
        <v>1</v>
      </c>
      <c r="D614" s="1">
        <v>1</v>
      </c>
      <c r="E614" s="1">
        <v>1</v>
      </c>
      <c r="F614" s="1">
        <v>1</v>
      </c>
      <c r="G614" s="1">
        <v>0</v>
      </c>
      <c r="H614" s="1">
        <v>1</v>
      </c>
    </row>
    <row r="615" spans="1:8" x14ac:dyDescent="0.2">
      <c r="A615" s="1">
        <v>1</v>
      </c>
      <c r="B615" s="1">
        <v>66</v>
      </c>
      <c r="C615" s="1">
        <v>1</v>
      </c>
      <c r="D615" s="1">
        <v>0</v>
      </c>
      <c r="E615" s="1">
        <v>1</v>
      </c>
      <c r="F615" s="1">
        <v>1</v>
      </c>
      <c r="G615" s="1">
        <v>0</v>
      </c>
      <c r="H615" s="1">
        <v>1</v>
      </c>
    </row>
    <row r="616" spans="1:8" x14ac:dyDescent="0.2">
      <c r="A616" s="1">
        <v>1</v>
      </c>
      <c r="B616" s="1">
        <v>66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</row>
    <row r="617" spans="1:8" x14ac:dyDescent="0.2">
      <c r="A617" s="1">
        <v>1</v>
      </c>
      <c r="B617" s="1">
        <v>66</v>
      </c>
      <c r="C617" s="1">
        <v>0</v>
      </c>
      <c r="D617" s="1">
        <v>1</v>
      </c>
      <c r="E617" s="1">
        <v>0</v>
      </c>
      <c r="F617" s="1">
        <v>1</v>
      </c>
      <c r="G617" s="1">
        <v>1</v>
      </c>
      <c r="H617" s="1">
        <v>1</v>
      </c>
    </row>
    <row r="618" spans="1:8" x14ac:dyDescent="0.2">
      <c r="A618" s="1">
        <v>1</v>
      </c>
      <c r="B618" s="1">
        <v>66</v>
      </c>
      <c r="C618" s="1">
        <v>0</v>
      </c>
      <c r="D618" s="1">
        <v>1</v>
      </c>
      <c r="E618" s="1">
        <v>0</v>
      </c>
      <c r="F618" s="1">
        <v>1</v>
      </c>
      <c r="G618" s="1">
        <v>0</v>
      </c>
      <c r="H618" s="1">
        <v>1</v>
      </c>
    </row>
    <row r="619" spans="1:8" x14ac:dyDescent="0.2">
      <c r="A619" s="1">
        <v>1</v>
      </c>
      <c r="B619" s="1">
        <v>66</v>
      </c>
      <c r="C619" s="1">
        <v>1</v>
      </c>
      <c r="D619" s="1">
        <v>1</v>
      </c>
      <c r="E619" s="1">
        <v>0</v>
      </c>
      <c r="F619" s="1">
        <v>0</v>
      </c>
      <c r="G619" s="1">
        <v>0</v>
      </c>
      <c r="H619" s="1">
        <v>1</v>
      </c>
    </row>
    <row r="620" spans="1:8" x14ac:dyDescent="0.2">
      <c r="A620" s="1">
        <v>1</v>
      </c>
      <c r="B620" s="1">
        <v>66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</row>
    <row r="621" spans="1:8" x14ac:dyDescent="0.2">
      <c r="A621" s="1">
        <v>1</v>
      </c>
      <c r="B621" s="1">
        <v>66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1</v>
      </c>
    </row>
    <row r="622" spans="1:8" x14ac:dyDescent="0.2">
      <c r="A622" s="1">
        <v>1</v>
      </c>
      <c r="B622" s="1">
        <v>66</v>
      </c>
      <c r="C622" s="1">
        <v>1</v>
      </c>
      <c r="D622" s="1">
        <v>1</v>
      </c>
      <c r="E622" s="1">
        <v>0</v>
      </c>
      <c r="F622" s="1">
        <v>0</v>
      </c>
      <c r="G622" s="1">
        <v>0</v>
      </c>
      <c r="H622" s="1">
        <v>1</v>
      </c>
    </row>
    <row r="623" spans="1:8" x14ac:dyDescent="0.2">
      <c r="A623" s="1">
        <v>1</v>
      </c>
      <c r="B623" s="1">
        <v>66</v>
      </c>
      <c r="C623" s="1">
        <v>1</v>
      </c>
      <c r="D623" s="1">
        <v>0</v>
      </c>
      <c r="E623" s="1">
        <v>0</v>
      </c>
      <c r="F623" s="1">
        <v>1</v>
      </c>
      <c r="G623" s="1">
        <v>1</v>
      </c>
      <c r="H623" s="1">
        <v>1</v>
      </c>
    </row>
    <row r="624" spans="1:8" x14ac:dyDescent="0.2">
      <c r="A624" s="1">
        <v>1</v>
      </c>
      <c r="B624" s="1">
        <v>66</v>
      </c>
      <c r="C624" s="1">
        <v>1</v>
      </c>
      <c r="D624" s="1">
        <v>1</v>
      </c>
      <c r="E624" s="1">
        <v>0</v>
      </c>
      <c r="F624" s="1">
        <v>1</v>
      </c>
      <c r="G624" s="1">
        <v>0</v>
      </c>
      <c r="H624" s="1">
        <v>0</v>
      </c>
    </row>
    <row r="625" spans="1:8" x14ac:dyDescent="0.2">
      <c r="A625" s="1">
        <v>1</v>
      </c>
      <c r="B625" s="1">
        <v>67</v>
      </c>
      <c r="C625" s="1">
        <v>1</v>
      </c>
      <c r="D625" s="1">
        <v>0</v>
      </c>
      <c r="E625" s="1">
        <v>0</v>
      </c>
      <c r="F625" s="1">
        <v>1</v>
      </c>
      <c r="G625" s="1">
        <v>0</v>
      </c>
      <c r="H625" s="1">
        <v>1</v>
      </c>
    </row>
    <row r="626" spans="1:8" x14ac:dyDescent="0.2">
      <c r="A626" s="1">
        <v>1</v>
      </c>
      <c r="B626" s="1">
        <v>67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</row>
    <row r="627" spans="1:8" x14ac:dyDescent="0.2">
      <c r="A627" s="1">
        <v>1</v>
      </c>
      <c r="B627" s="1">
        <v>67</v>
      </c>
      <c r="C627" s="1">
        <v>1</v>
      </c>
      <c r="D627" s="1">
        <v>1</v>
      </c>
      <c r="E627" s="1">
        <v>0</v>
      </c>
      <c r="F627" s="1">
        <v>1</v>
      </c>
      <c r="G627" s="1">
        <v>0</v>
      </c>
      <c r="H627" s="1">
        <v>1</v>
      </c>
    </row>
    <row r="628" spans="1:8" x14ac:dyDescent="0.2">
      <c r="A628" s="1">
        <v>1</v>
      </c>
      <c r="B628" s="1">
        <v>67</v>
      </c>
      <c r="C628" s="1">
        <v>0</v>
      </c>
      <c r="D628" s="1">
        <v>1</v>
      </c>
      <c r="E628" s="1">
        <v>1</v>
      </c>
      <c r="F628" s="1">
        <v>1</v>
      </c>
      <c r="G628" s="1">
        <v>0</v>
      </c>
      <c r="H628" s="1">
        <v>0</v>
      </c>
    </row>
    <row r="629" spans="1:8" x14ac:dyDescent="0.2">
      <c r="A629" s="1">
        <v>1</v>
      </c>
      <c r="B629" s="1">
        <v>67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">
      <c r="A630" s="1">
        <v>1</v>
      </c>
      <c r="B630" s="1">
        <v>67</v>
      </c>
      <c r="C630" s="1">
        <v>1</v>
      </c>
      <c r="D630" s="1">
        <v>1</v>
      </c>
      <c r="E630" s="1">
        <v>0</v>
      </c>
      <c r="F630" s="1">
        <v>1</v>
      </c>
      <c r="G630" s="1">
        <v>0</v>
      </c>
      <c r="H630" s="1">
        <v>1</v>
      </c>
    </row>
    <row r="631" spans="1:8" x14ac:dyDescent="0.2">
      <c r="A631" s="1">
        <v>1</v>
      </c>
      <c r="B631" s="1">
        <v>67</v>
      </c>
      <c r="C631" s="1">
        <v>0</v>
      </c>
      <c r="D631" s="1">
        <v>1</v>
      </c>
      <c r="E631" s="1">
        <v>0</v>
      </c>
      <c r="F631" s="1">
        <v>1</v>
      </c>
      <c r="G631" s="1">
        <v>0</v>
      </c>
      <c r="H631" s="1">
        <v>0</v>
      </c>
    </row>
    <row r="632" spans="1:8" x14ac:dyDescent="0.2">
      <c r="A632" s="1">
        <v>1</v>
      </c>
      <c r="B632" s="1">
        <v>67</v>
      </c>
      <c r="C632" s="1">
        <v>1</v>
      </c>
      <c r="D632" s="1">
        <v>0</v>
      </c>
      <c r="E632" s="1">
        <v>1</v>
      </c>
      <c r="F632" s="1">
        <v>0</v>
      </c>
      <c r="G632" s="1">
        <v>0</v>
      </c>
      <c r="H632" s="1">
        <v>1</v>
      </c>
    </row>
    <row r="633" spans="1:8" x14ac:dyDescent="0.2">
      <c r="A633" s="1">
        <v>1</v>
      </c>
      <c r="B633" s="1">
        <v>68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1</v>
      </c>
    </row>
    <row r="634" spans="1:8" x14ac:dyDescent="0.2">
      <c r="A634" s="1">
        <v>1</v>
      </c>
      <c r="B634" s="1">
        <v>68</v>
      </c>
      <c r="C634" s="1">
        <v>1</v>
      </c>
      <c r="D634" s="1">
        <v>1</v>
      </c>
      <c r="E634" s="1">
        <v>1</v>
      </c>
      <c r="F634" s="1">
        <v>1</v>
      </c>
      <c r="G634" s="1">
        <v>0</v>
      </c>
      <c r="H634" s="1">
        <v>1</v>
      </c>
    </row>
    <row r="635" spans="1:8" x14ac:dyDescent="0.2">
      <c r="A635" s="1">
        <v>1</v>
      </c>
      <c r="B635" s="1">
        <v>68</v>
      </c>
      <c r="C635" s="1">
        <v>1</v>
      </c>
      <c r="D635" s="1">
        <v>1</v>
      </c>
      <c r="E635" s="1">
        <v>1</v>
      </c>
      <c r="F635" s="1">
        <v>1</v>
      </c>
      <c r="G635" s="1">
        <v>0</v>
      </c>
      <c r="H635" s="1">
        <v>0</v>
      </c>
    </row>
    <row r="636" spans="1:8" x14ac:dyDescent="0.2">
      <c r="A636" s="1">
        <v>1</v>
      </c>
      <c r="B636" s="1">
        <v>68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</row>
    <row r="637" spans="1:8" x14ac:dyDescent="0.2">
      <c r="A637" s="1">
        <v>1</v>
      </c>
      <c r="B637" s="1">
        <v>68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1</v>
      </c>
    </row>
    <row r="638" spans="1:8" x14ac:dyDescent="0.2">
      <c r="A638" s="1">
        <v>1</v>
      </c>
      <c r="B638" s="1">
        <v>68</v>
      </c>
      <c r="C638" s="1">
        <v>0</v>
      </c>
      <c r="D638" s="1">
        <v>1</v>
      </c>
      <c r="E638" s="1">
        <v>0</v>
      </c>
      <c r="F638" s="1">
        <v>1</v>
      </c>
      <c r="G638" s="1">
        <v>0</v>
      </c>
      <c r="H638" s="1">
        <v>1</v>
      </c>
    </row>
    <row r="639" spans="1:8" x14ac:dyDescent="0.2">
      <c r="A639" s="1">
        <v>1</v>
      </c>
      <c r="B639" s="1">
        <v>68</v>
      </c>
      <c r="C639" s="1">
        <v>1</v>
      </c>
      <c r="D639" s="1">
        <v>0</v>
      </c>
      <c r="E639" s="1">
        <v>0</v>
      </c>
      <c r="F639" s="1">
        <v>1</v>
      </c>
      <c r="G639" s="1">
        <v>0</v>
      </c>
      <c r="H639" s="1">
        <v>1</v>
      </c>
    </row>
    <row r="640" spans="1:8" x14ac:dyDescent="0.2">
      <c r="A640" s="1">
        <v>1</v>
      </c>
      <c r="B640" s="1">
        <v>68</v>
      </c>
      <c r="C640" s="1">
        <v>1</v>
      </c>
      <c r="D640" s="1">
        <v>1</v>
      </c>
      <c r="E640" s="1">
        <v>0</v>
      </c>
      <c r="F640" s="1">
        <v>1</v>
      </c>
      <c r="G640" s="1">
        <v>0</v>
      </c>
      <c r="H640" s="1">
        <v>1</v>
      </c>
    </row>
    <row r="641" spans="1:8" x14ac:dyDescent="0.2">
      <c r="A641" s="1">
        <v>1</v>
      </c>
      <c r="B641" s="1">
        <v>68</v>
      </c>
      <c r="C641" s="1">
        <v>0</v>
      </c>
      <c r="D641" s="1">
        <v>1</v>
      </c>
      <c r="E641" s="1">
        <v>1</v>
      </c>
      <c r="F641" s="1">
        <v>0</v>
      </c>
      <c r="G641" s="1">
        <v>1</v>
      </c>
      <c r="H641" s="1">
        <v>1</v>
      </c>
    </row>
    <row r="642" spans="1:8" x14ac:dyDescent="0.2">
      <c r="A642" s="1">
        <v>1</v>
      </c>
      <c r="B642" s="1">
        <v>68</v>
      </c>
      <c r="C642" s="1">
        <v>1</v>
      </c>
      <c r="D642" s="1">
        <v>1</v>
      </c>
      <c r="E642" s="1">
        <v>1</v>
      </c>
      <c r="F642" s="1">
        <v>0</v>
      </c>
      <c r="G642" s="1">
        <v>0</v>
      </c>
      <c r="H642" s="1">
        <v>1</v>
      </c>
    </row>
    <row r="643" spans="1:8" x14ac:dyDescent="0.2">
      <c r="A643" s="1">
        <v>1</v>
      </c>
      <c r="B643" s="1">
        <v>69</v>
      </c>
      <c r="C643" s="1">
        <v>0</v>
      </c>
      <c r="D643" s="1">
        <v>0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2">
      <c r="A644" s="1">
        <v>1</v>
      </c>
      <c r="B644" s="1">
        <v>69</v>
      </c>
      <c r="C644" s="1">
        <v>1</v>
      </c>
      <c r="D644" s="1">
        <v>1</v>
      </c>
      <c r="E644" s="1">
        <v>1</v>
      </c>
      <c r="F644" s="1">
        <v>0</v>
      </c>
      <c r="G644" s="1">
        <v>0</v>
      </c>
      <c r="H644" s="1">
        <v>1</v>
      </c>
    </row>
    <row r="645" spans="1:8" x14ac:dyDescent="0.2">
      <c r="A645" s="1">
        <v>0</v>
      </c>
      <c r="B645" s="1">
        <v>69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1</v>
      </c>
    </row>
    <row r="646" spans="1:8" x14ac:dyDescent="0.2">
      <c r="A646" s="1">
        <v>1</v>
      </c>
      <c r="B646" s="1">
        <v>69</v>
      </c>
      <c r="C646" s="1">
        <v>1</v>
      </c>
      <c r="D646" s="1">
        <v>1</v>
      </c>
      <c r="E646" s="1">
        <v>1</v>
      </c>
      <c r="F646" s="1">
        <v>1</v>
      </c>
      <c r="G646" s="1">
        <v>0</v>
      </c>
      <c r="H646" s="1">
        <v>1</v>
      </c>
    </row>
    <row r="647" spans="1:8" x14ac:dyDescent="0.2">
      <c r="A647" s="1">
        <v>0</v>
      </c>
      <c r="B647" s="1">
        <v>69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</row>
    <row r="648" spans="1:8" x14ac:dyDescent="0.2">
      <c r="A648" s="1">
        <v>1</v>
      </c>
      <c r="B648" s="1">
        <v>69</v>
      </c>
      <c r="C648" s="1">
        <v>0</v>
      </c>
      <c r="D648" s="1">
        <v>0</v>
      </c>
      <c r="E648" s="1">
        <v>1</v>
      </c>
      <c r="F648" s="1">
        <v>1</v>
      </c>
      <c r="G648" s="1">
        <v>0</v>
      </c>
      <c r="H648" s="1">
        <v>1</v>
      </c>
    </row>
    <row r="649" spans="1:8" x14ac:dyDescent="0.2">
      <c r="A649" s="1">
        <v>0</v>
      </c>
      <c r="B649" s="1">
        <v>69</v>
      </c>
      <c r="C649" s="1">
        <v>1</v>
      </c>
      <c r="D649" s="1">
        <v>1</v>
      </c>
      <c r="E649" s="1">
        <v>0</v>
      </c>
      <c r="F649" s="1">
        <v>1</v>
      </c>
      <c r="G649" s="1">
        <v>0</v>
      </c>
      <c r="H649" s="1">
        <v>1</v>
      </c>
    </row>
    <row r="650" spans="1:8" x14ac:dyDescent="0.2">
      <c r="A650" s="1">
        <v>1</v>
      </c>
      <c r="B650" s="1">
        <v>69</v>
      </c>
      <c r="C650" s="1">
        <v>0</v>
      </c>
      <c r="D650" s="1">
        <v>1</v>
      </c>
      <c r="E650" s="1">
        <v>0</v>
      </c>
      <c r="F650" s="1">
        <v>1</v>
      </c>
      <c r="G650" s="1">
        <v>0</v>
      </c>
      <c r="H650" s="1">
        <v>0</v>
      </c>
    </row>
    <row r="651" spans="1:8" x14ac:dyDescent="0.2">
      <c r="A651" s="1">
        <v>1</v>
      </c>
      <c r="B651" s="1">
        <v>69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</row>
    <row r="652" spans="1:8" x14ac:dyDescent="0.2">
      <c r="A652" s="1">
        <v>1</v>
      </c>
      <c r="B652" s="1">
        <v>69</v>
      </c>
      <c r="C652" s="1">
        <v>0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</row>
    <row r="653" spans="1:8" x14ac:dyDescent="0.2">
      <c r="A653" s="1">
        <v>1</v>
      </c>
      <c r="B653" s="1">
        <v>70</v>
      </c>
      <c r="C653" s="1">
        <v>1</v>
      </c>
      <c r="D653" s="1">
        <v>1</v>
      </c>
      <c r="E653" s="1">
        <v>0</v>
      </c>
      <c r="F653" s="1">
        <v>0</v>
      </c>
      <c r="G653" s="1">
        <v>0</v>
      </c>
      <c r="H653" s="1">
        <v>1</v>
      </c>
    </row>
    <row r="654" spans="1:8" x14ac:dyDescent="0.2">
      <c r="A654" s="1">
        <v>1</v>
      </c>
      <c r="B654" s="1">
        <v>70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1</v>
      </c>
    </row>
    <row r="655" spans="1:8" x14ac:dyDescent="0.2">
      <c r="A655" s="1">
        <v>1</v>
      </c>
      <c r="B655" s="1">
        <v>70</v>
      </c>
      <c r="C655" s="1">
        <v>1</v>
      </c>
      <c r="D655" s="1">
        <v>1</v>
      </c>
      <c r="E655" s="1">
        <v>0</v>
      </c>
      <c r="F655" s="1">
        <v>1</v>
      </c>
      <c r="G655" s="1">
        <v>0</v>
      </c>
      <c r="H655" s="1">
        <v>1</v>
      </c>
    </row>
    <row r="656" spans="1:8" x14ac:dyDescent="0.2">
      <c r="A656" s="1">
        <v>0</v>
      </c>
      <c r="B656" s="1">
        <v>70</v>
      </c>
      <c r="C656" s="1">
        <v>0</v>
      </c>
      <c r="D656" s="1">
        <v>1</v>
      </c>
      <c r="E656" s="1">
        <v>0</v>
      </c>
      <c r="F656" s="1">
        <v>1</v>
      </c>
      <c r="G656" s="1">
        <v>1</v>
      </c>
      <c r="H656" s="1">
        <v>0</v>
      </c>
    </row>
    <row r="657" spans="1:8" x14ac:dyDescent="0.2">
      <c r="A657" s="1">
        <v>1</v>
      </c>
      <c r="B657" s="1">
        <v>70</v>
      </c>
      <c r="C657" s="1">
        <v>1</v>
      </c>
      <c r="D657" s="1">
        <v>0</v>
      </c>
      <c r="E657" s="1">
        <v>1</v>
      </c>
      <c r="F657" s="1">
        <v>1</v>
      </c>
      <c r="G657" s="1">
        <v>0</v>
      </c>
      <c r="H657" s="1">
        <v>1</v>
      </c>
    </row>
    <row r="658" spans="1:8" x14ac:dyDescent="0.2">
      <c r="A658" s="1">
        <v>1</v>
      </c>
      <c r="B658" s="1">
        <v>70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1</v>
      </c>
    </row>
    <row r="659" spans="1:8" x14ac:dyDescent="0.2">
      <c r="A659" s="1">
        <v>1</v>
      </c>
      <c r="B659" s="1">
        <v>70</v>
      </c>
      <c r="C659" s="1">
        <v>1</v>
      </c>
      <c r="D659" s="1">
        <v>0</v>
      </c>
      <c r="E659" s="1">
        <v>1</v>
      </c>
      <c r="F659" s="1">
        <v>1</v>
      </c>
      <c r="G659" s="1">
        <v>0</v>
      </c>
      <c r="H659" s="1">
        <v>1</v>
      </c>
    </row>
    <row r="660" spans="1:8" x14ac:dyDescent="0.2">
      <c r="A660" s="1">
        <v>1</v>
      </c>
      <c r="B660" s="1">
        <v>70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</row>
    <row r="661" spans="1:8" x14ac:dyDescent="0.2">
      <c r="A661" s="1">
        <v>1</v>
      </c>
      <c r="B661" s="1">
        <v>70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1</v>
      </c>
    </row>
    <row r="662" spans="1:8" x14ac:dyDescent="0.2">
      <c r="A662" s="1">
        <v>1</v>
      </c>
      <c r="B662" s="1">
        <v>71</v>
      </c>
      <c r="C662" s="1">
        <v>1</v>
      </c>
      <c r="D662" s="1">
        <v>1</v>
      </c>
      <c r="E662" s="1">
        <v>0</v>
      </c>
      <c r="F662" s="1">
        <v>0</v>
      </c>
      <c r="G662" s="1">
        <v>0</v>
      </c>
      <c r="H662" s="1">
        <v>1</v>
      </c>
    </row>
    <row r="663" spans="1:8" x14ac:dyDescent="0.2">
      <c r="A663" s="1">
        <v>1</v>
      </c>
      <c r="B663" s="1">
        <v>71</v>
      </c>
      <c r="C663" s="1">
        <v>1</v>
      </c>
      <c r="D663" s="1">
        <v>1</v>
      </c>
      <c r="E663" s="1">
        <v>0</v>
      </c>
      <c r="F663" s="1">
        <v>0</v>
      </c>
      <c r="G663" s="1">
        <v>1</v>
      </c>
      <c r="H663" s="1">
        <v>1</v>
      </c>
    </row>
    <row r="664" spans="1:8" x14ac:dyDescent="0.2">
      <c r="A664" s="1">
        <v>1</v>
      </c>
      <c r="B664" s="1">
        <v>71</v>
      </c>
      <c r="C664" s="1">
        <v>1</v>
      </c>
      <c r="D664" s="1">
        <v>1</v>
      </c>
      <c r="E664" s="1">
        <v>1</v>
      </c>
      <c r="F664" s="1">
        <v>1</v>
      </c>
      <c r="G664" s="1">
        <v>0</v>
      </c>
      <c r="H664" s="1">
        <v>0</v>
      </c>
    </row>
    <row r="665" spans="1:8" x14ac:dyDescent="0.2">
      <c r="A665" s="1">
        <v>1</v>
      </c>
      <c r="B665" s="1">
        <v>71</v>
      </c>
      <c r="C665" s="1">
        <v>0</v>
      </c>
      <c r="D665" s="1">
        <v>1</v>
      </c>
      <c r="E665" s="1">
        <v>1</v>
      </c>
      <c r="F665" s="1">
        <v>1</v>
      </c>
      <c r="G665" s="1">
        <v>0</v>
      </c>
      <c r="H665" s="1">
        <v>0</v>
      </c>
    </row>
    <row r="666" spans="1:8" x14ac:dyDescent="0.2">
      <c r="A666" s="1">
        <v>0</v>
      </c>
      <c r="B666" s="1">
        <v>71</v>
      </c>
      <c r="C666" s="1">
        <v>0</v>
      </c>
      <c r="D666" s="1">
        <v>1</v>
      </c>
      <c r="E666" s="1">
        <v>1</v>
      </c>
      <c r="F666" s="1">
        <v>1</v>
      </c>
      <c r="G666" s="1">
        <v>0</v>
      </c>
      <c r="H666" s="1">
        <v>1</v>
      </c>
    </row>
    <row r="667" spans="1:8" x14ac:dyDescent="0.2">
      <c r="A667" s="1">
        <v>1</v>
      </c>
      <c r="B667" s="1">
        <v>71</v>
      </c>
      <c r="C667" s="1">
        <v>1</v>
      </c>
      <c r="D667" s="1">
        <v>1</v>
      </c>
      <c r="E667" s="1">
        <v>0</v>
      </c>
      <c r="F667" s="1">
        <v>0</v>
      </c>
      <c r="G667" s="1">
        <v>0</v>
      </c>
      <c r="H667" s="1">
        <v>1</v>
      </c>
    </row>
    <row r="668" spans="1:8" x14ac:dyDescent="0.2">
      <c r="A668" s="1">
        <v>1</v>
      </c>
      <c r="B668" s="1">
        <v>71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">
      <c r="A669" s="1">
        <v>0</v>
      </c>
      <c r="B669" s="1">
        <v>71</v>
      </c>
      <c r="C669" s="1">
        <v>1</v>
      </c>
      <c r="D669" s="1">
        <v>1</v>
      </c>
      <c r="E669" s="1">
        <v>0</v>
      </c>
      <c r="F669" s="1">
        <v>0</v>
      </c>
      <c r="G669" s="1">
        <v>0</v>
      </c>
      <c r="H669" s="1">
        <v>1</v>
      </c>
    </row>
    <row r="670" spans="1:8" x14ac:dyDescent="0.2">
      <c r="A670" s="1">
        <v>1</v>
      </c>
      <c r="B670" s="1">
        <v>71</v>
      </c>
      <c r="C670" s="1">
        <v>0</v>
      </c>
      <c r="D670" s="1">
        <v>1</v>
      </c>
      <c r="E670" s="1">
        <v>0</v>
      </c>
      <c r="F670" s="1">
        <v>1</v>
      </c>
      <c r="G670" s="1">
        <v>0</v>
      </c>
      <c r="H670" s="1">
        <v>1</v>
      </c>
    </row>
    <row r="671" spans="1:8" x14ac:dyDescent="0.2">
      <c r="A671" s="1">
        <v>0</v>
      </c>
      <c r="B671" s="1">
        <v>72</v>
      </c>
      <c r="C671" s="1">
        <v>1</v>
      </c>
      <c r="D671" s="1">
        <v>1</v>
      </c>
      <c r="E671" s="1">
        <v>1</v>
      </c>
      <c r="F671" s="1">
        <v>1</v>
      </c>
      <c r="G671" s="1">
        <v>0</v>
      </c>
      <c r="H671" s="1">
        <v>1</v>
      </c>
    </row>
    <row r="672" spans="1:8" x14ac:dyDescent="0.2">
      <c r="A672" s="1">
        <v>1</v>
      </c>
      <c r="B672" s="1">
        <v>72</v>
      </c>
      <c r="C672" s="1">
        <v>0</v>
      </c>
      <c r="D672" s="1">
        <v>1</v>
      </c>
      <c r="E672" s="1">
        <v>1</v>
      </c>
      <c r="F672" s="1">
        <v>0</v>
      </c>
      <c r="G672" s="1">
        <v>0</v>
      </c>
      <c r="H672" s="1">
        <v>1</v>
      </c>
    </row>
    <row r="673" spans="1:8" x14ac:dyDescent="0.2">
      <c r="A673" s="1">
        <v>1</v>
      </c>
      <c r="B673" s="1">
        <v>72</v>
      </c>
      <c r="C673" s="1">
        <v>1</v>
      </c>
      <c r="D673" s="1">
        <v>0</v>
      </c>
      <c r="E673" s="1">
        <v>0</v>
      </c>
      <c r="F673" s="1">
        <v>1</v>
      </c>
      <c r="G673" s="1">
        <v>0</v>
      </c>
      <c r="H673" s="1">
        <v>1</v>
      </c>
    </row>
    <row r="674" spans="1:8" x14ac:dyDescent="0.2">
      <c r="A674" s="1">
        <v>1</v>
      </c>
      <c r="B674" s="1">
        <v>72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1</v>
      </c>
    </row>
    <row r="675" spans="1:8" x14ac:dyDescent="0.2">
      <c r="A675" s="1">
        <v>1</v>
      </c>
      <c r="B675" s="1">
        <v>72</v>
      </c>
      <c r="C675" s="1">
        <v>1</v>
      </c>
      <c r="D675" s="1">
        <v>1</v>
      </c>
      <c r="E675" s="1">
        <v>0</v>
      </c>
      <c r="F675" s="1">
        <v>1</v>
      </c>
      <c r="G675" s="1">
        <v>0</v>
      </c>
      <c r="H675" s="1">
        <v>1</v>
      </c>
    </row>
    <row r="676" spans="1:8" x14ac:dyDescent="0.2">
      <c r="A676" s="1">
        <v>0</v>
      </c>
      <c r="B676" s="1">
        <v>72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1</v>
      </c>
    </row>
    <row r="677" spans="1:8" x14ac:dyDescent="0.2">
      <c r="A677" s="1">
        <v>1</v>
      </c>
      <c r="B677" s="1">
        <v>72</v>
      </c>
      <c r="C677" s="1">
        <v>1</v>
      </c>
      <c r="D677" s="1">
        <v>0</v>
      </c>
      <c r="E677" s="1">
        <v>1</v>
      </c>
      <c r="F677" s="1">
        <v>1</v>
      </c>
      <c r="G677" s="1">
        <v>1</v>
      </c>
      <c r="H677" s="1">
        <v>1</v>
      </c>
    </row>
    <row r="678" spans="1:8" x14ac:dyDescent="0.2">
      <c r="A678" s="1">
        <v>1</v>
      </c>
      <c r="B678" s="1">
        <v>73</v>
      </c>
      <c r="C678" s="1">
        <v>1</v>
      </c>
      <c r="D678" s="1">
        <v>1</v>
      </c>
      <c r="E678" s="1">
        <v>1</v>
      </c>
      <c r="F678" s="1">
        <v>1</v>
      </c>
      <c r="G678" s="1">
        <v>0</v>
      </c>
      <c r="H678" s="1">
        <v>0</v>
      </c>
    </row>
    <row r="679" spans="1:8" x14ac:dyDescent="0.2">
      <c r="A679" s="1">
        <v>1</v>
      </c>
      <c r="B679" s="1">
        <v>73</v>
      </c>
      <c r="C679" s="1">
        <v>1</v>
      </c>
      <c r="D679" s="1">
        <v>1</v>
      </c>
      <c r="E679" s="1">
        <v>1</v>
      </c>
      <c r="F679" s="1">
        <v>1</v>
      </c>
      <c r="G679" s="1">
        <v>0</v>
      </c>
      <c r="H679" s="1">
        <v>0</v>
      </c>
    </row>
    <row r="680" spans="1:8" x14ac:dyDescent="0.2">
      <c r="A680" s="1">
        <v>1</v>
      </c>
      <c r="B680" s="1">
        <v>73</v>
      </c>
      <c r="C680" s="1">
        <v>0</v>
      </c>
      <c r="D680" s="1">
        <v>1</v>
      </c>
      <c r="E680" s="1">
        <v>1</v>
      </c>
      <c r="F680" s="1">
        <v>0</v>
      </c>
      <c r="G680" s="1">
        <v>0</v>
      </c>
      <c r="H680" s="1">
        <v>1</v>
      </c>
    </row>
    <row r="681" spans="1:8" x14ac:dyDescent="0.2">
      <c r="A681" s="1">
        <v>1</v>
      </c>
      <c r="B681" s="1">
        <v>73</v>
      </c>
      <c r="C681" s="1">
        <v>1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">
      <c r="A682" s="1">
        <v>0</v>
      </c>
      <c r="B682" s="1">
        <v>73</v>
      </c>
      <c r="C682" s="1">
        <v>1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</row>
    <row r="683" spans="1:8" x14ac:dyDescent="0.2">
      <c r="A683" s="1">
        <v>1</v>
      </c>
      <c r="B683" s="1">
        <v>73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1</v>
      </c>
    </row>
    <row r="684" spans="1:8" x14ac:dyDescent="0.2">
      <c r="A684" s="1">
        <v>1</v>
      </c>
      <c r="B684" s="1">
        <v>73</v>
      </c>
      <c r="C684" s="1">
        <v>0</v>
      </c>
      <c r="D684" s="1">
        <v>0</v>
      </c>
      <c r="E684" s="1">
        <v>1</v>
      </c>
      <c r="F684" s="1">
        <v>1</v>
      </c>
      <c r="G684" s="1">
        <v>1</v>
      </c>
      <c r="H684" s="1">
        <v>1</v>
      </c>
    </row>
    <row r="685" spans="1:8" x14ac:dyDescent="0.2">
      <c r="A685" s="1">
        <v>1</v>
      </c>
      <c r="B685" s="1">
        <v>73</v>
      </c>
      <c r="C685" s="1">
        <v>1</v>
      </c>
      <c r="D685" s="1">
        <v>1</v>
      </c>
      <c r="E685" s="1">
        <v>1</v>
      </c>
      <c r="F685" s="1">
        <v>0</v>
      </c>
      <c r="G685" s="1">
        <v>0</v>
      </c>
      <c r="H685" s="1">
        <v>1</v>
      </c>
    </row>
    <row r="686" spans="1:8" x14ac:dyDescent="0.2">
      <c r="A686" s="1">
        <v>0</v>
      </c>
      <c r="B686" s="1">
        <v>73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2">
      <c r="A687" s="1">
        <v>1</v>
      </c>
      <c r="B687" s="1">
        <v>74</v>
      </c>
      <c r="C687" s="1">
        <v>0</v>
      </c>
      <c r="D687" s="1">
        <v>1</v>
      </c>
      <c r="E687" s="1">
        <v>0</v>
      </c>
      <c r="F687" s="1">
        <v>1</v>
      </c>
      <c r="G687" s="1">
        <v>0</v>
      </c>
      <c r="H687" s="1">
        <v>1</v>
      </c>
    </row>
    <row r="688" spans="1:8" x14ac:dyDescent="0.2">
      <c r="A688" s="1">
        <v>0</v>
      </c>
      <c r="B688" s="1">
        <v>74</v>
      </c>
      <c r="C688" s="1">
        <v>0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</row>
    <row r="689" spans="1:8" x14ac:dyDescent="0.2">
      <c r="A689" s="1">
        <v>1</v>
      </c>
      <c r="B689" s="1">
        <v>74</v>
      </c>
      <c r="C689" s="1">
        <v>1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</row>
    <row r="690" spans="1:8" x14ac:dyDescent="0.2">
      <c r="A690" s="1">
        <v>1</v>
      </c>
      <c r="B690" s="1">
        <v>74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1</v>
      </c>
    </row>
    <row r="691" spans="1:8" x14ac:dyDescent="0.2">
      <c r="A691" s="1">
        <v>1</v>
      </c>
      <c r="B691" s="1">
        <v>74</v>
      </c>
      <c r="C691" s="1">
        <v>0</v>
      </c>
      <c r="D691" s="1">
        <v>0</v>
      </c>
      <c r="E691" s="1">
        <v>1</v>
      </c>
      <c r="F691" s="1">
        <v>1</v>
      </c>
      <c r="G691" s="1">
        <v>0</v>
      </c>
      <c r="H691" s="1">
        <v>1</v>
      </c>
    </row>
    <row r="692" spans="1:8" x14ac:dyDescent="0.2">
      <c r="A692" s="1">
        <v>1</v>
      </c>
      <c r="B692" s="1">
        <v>74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1</v>
      </c>
    </row>
    <row r="693" spans="1:8" x14ac:dyDescent="0.2">
      <c r="A693" s="1">
        <v>1</v>
      </c>
      <c r="B693" s="1">
        <v>74</v>
      </c>
      <c r="C693" s="1">
        <v>1</v>
      </c>
      <c r="D693" s="1">
        <v>0</v>
      </c>
      <c r="E693" s="1">
        <v>0</v>
      </c>
      <c r="F693" s="1">
        <v>1</v>
      </c>
      <c r="G693" s="1">
        <v>0</v>
      </c>
      <c r="H693" s="1">
        <v>1</v>
      </c>
    </row>
    <row r="694" spans="1:8" x14ac:dyDescent="0.2">
      <c r="A694" s="1">
        <v>1</v>
      </c>
      <c r="B694" s="1">
        <v>74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</row>
    <row r="695" spans="1:8" x14ac:dyDescent="0.2">
      <c r="A695" s="1">
        <v>1</v>
      </c>
      <c r="B695" s="1">
        <v>74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1">
        <v>1</v>
      </c>
    </row>
    <row r="696" spans="1:8" x14ac:dyDescent="0.2">
      <c r="A696" s="1">
        <v>1</v>
      </c>
      <c r="B696" s="1">
        <v>74</v>
      </c>
      <c r="C696" s="1">
        <v>0</v>
      </c>
      <c r="D696" s="1">
        <v>1</v>
      </c>
      <c r="E696" s="1">
        <v>1</v>
      </c>
      <c r="F696" s="1">
        <v>1</v>
      </c>
      <c r="G696" s="1">
        <v>0</v>
      </c>
      <c r="H696" s="1">
        <v>0</v>
      </c>
    </row>
    <row r="697" spans="1:8" x14ac:dyDescent="0.2">
      <c r="A697" s="1">
        <v>1</v>
      </c>
      <c r="B697" s="1">
        <v>74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</row>
    <row r="698" spans="1:8" x14ac:dyDescent="0.2">
      <c r="A698" s="1">
        <v>1</v>
      </c>
      <c r="B698" s="1">
        <v>74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</v>
      </c>
    </row>
    <row r="699" spans="1:8" x14ac:dyDescent="0.2">
      <c r="A699" s="1">
        <v>1</v>
      </c>
      <c r="B699" s="1">
        <v>74</v>
      </c>
      <c r="C699" s="1">
        <v>1</v>
      </c>
      <c r="D699" s="1">
        <v>0</v>
      </c>
      <c r="E699" s="1">
        <v>1</v>
      </c>
      <c r="F699" s="1">
        <v>0</v>
      </c>
      <c r="G699" s="1">
        <v>1</v>
      </c>
      <c r="H699" s="1">
        <v>1</v>
      </c>
    </row>
    <row r="700" spans="1:8" x14ac:dyDescent="0.2">
      <c r="A700" s="1">
        <v>1</v>
      </c>
      <c r="B700" s="1">
        <v>74</v>
      </c>
      <c r="C700" s="1">
        <v>1</v>
      </c>
      <c r="D700" s="1">
        <v>0</v>
      </c>
      <c r="E700" s="1">
        <v>1</v>
      </c>
      <c r="F700" s="1">
        <v>1</v>
      </c>
      <c r="G700" s="1">
        <v>1</v>
      </c>
      <c r="H700" s="1">
        <v>1</v>
      </c>
    </row>
    <row r="701" spans="1:8" x14ac:dyDescent="0.2">
      <c r="A701" s="1">
        <v>1</v>
      </c>
      <c r="B701" s="1">
        <v>75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1</v>
      </c>
    </row>
    <row r="702" spans="1:8" x14ac:dyDescent="0.2">
      <c r="A702" s="1">
        <v>1</v>
      </c>
      <c r="B702" s="1">
        <v>75</v>
      </c>
      <c r="C702" s="1">
        <v>1</v>
      </c>
      <c r="D702" s="1">
        <v>1</v>
      </c>
      <c r="E702" s="1">
        <v>0</v>
      </c>
      <c r="F702" s="1">
        <v>1</v>
      </c>
      <c r="G702" s="1">
        <v>0</v>
      </c>
      <c r="H702" s="1">
        <v>1</v>
      </c>
    </row>
    <row r="703" spans="1:8" x14ac:dyDescent="0.2">
      <c r="A703" s="1">
        <v>1</v>
      </c>
      <c r="B703" s="1">
        <v>75</v>
      </c>
      <c r="C703" s="1">
        <v>1</v>
      </c>
      <c r="D703" s="1">
        <v>1</v>
      </c>
      <c r="E703" s="1">
        <v>1</v>
      </c>
      <c r="F703" s="1">
        <v>0</v>
      </c>
      <c r="G703" s="1">
        <v>1</v>
      </c>
      <c r="H703" s="1">
        <v>1</v>
      </c>
    </row>
    <row r="704" spans="1:8" x14ac:dyDescent="0.2">
      <c r="A704" s="1">
        <v>1</v>
      </c>
      <c r="B704" s="1">
        <v>75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 spans="1:8" x14ac:dyDescent="0.2">
      <c r="A705" s="1">
        <v>1</v>
      </c>
      <c r="B705" s="1">
        <v>75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1</v>
      </c>
    </row>
    <row r="706" spans="1:8" x14ac:dyDescent="0.2">
      <c r="A706" s="1">
        <v>1</v>
      </c>
      <c r="B706" s="1">
        <v>75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1</v>
      </c>
    </row>
    <row r="707" spans="1:8" x14ac:dyDescent="0.2">
      <c r="A707" s="1">
        <v>1</v>
      </c>
      <c r="B707" s="1">
        <v>75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1</v>
      </c>
    </row>
    <row r="708" spans="1:8" x14ac:dyDescent="0.2">
      <c r="A708" s="1">
        <v>1</v>
      </c>
      <c r="B708" s="1">
        <v>75</v>
      </c>
      <c r="C708" s="1">
        <v>1</v>
      </c>
      <c r="D708" s="1">
        <v>1</v>
      </c>
      <c r="E708" s="1">
        <v>0</v>
      </c>
      <c r="F708" s="1">
        <v>1</v>
      </c>
      <c r="G708" s="1">
        <v>1</v>
      </c>
      <c r="H708" s="1">
        <v>1</v>
      </c>
    </row>
    <row r="709" spans="1:8" x14ac:dyDescent="0.2">
      <c r="A709" s="1">
        <v>1</v>
      </c>
      <c r="B709" s="1">
        <v>75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</row>
    <row r="710" spans="1:8" x14ac:dyDescent="0.2">
      <c r="A710" s="1">
        <v>1</v>
      </c>
      <c r="B710" s="1">
        <v>75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">
      <c r="A711" s="1">
        <v>1</v>
      </c>
      <c r="B711" s="1">
        <v>76</v>
      </c>
      <c r="C711" s="1">
        <v>1</v>
      </c>
      <c r="D711" s="1">
        <v>0</v>
      </c>
      <c r="E711" s="1">
        <v>1</v>
      </c>
      <c r="F711" s="1">
        <v>0</v>
      </c>
      <c r="G711" s="1">
        <v>1</v>
      </c>
      <c r="H711" s="1">
        <v>1</v>
      </c>
    </row>
    <row r="712" spans="1:8" x14ac:dyDescent="0.2">
      <c r="A712" s="1">
        <v>1</v>
      </c>
      <c r="B712" s="1">
        <v>76</v>
      </c>
      <c r="C712" s="1">
        <v>1</v>
      </c>
      <c r="D712" s="1">
        <v>1</v>
      </c>
      <c r="E712" s="1">
        <v>0</v>
      </c>
      <c r="F712" s="1">
        <v>1</v>
      </c>
      <c r="G712" s="1">
        <v>0</v>
      </c>
      <c r="H712" s="1">
        <v>1</v>
      </c>
    </row>
    <row r="713" spans="1:8" x14ac:dyDescent="0.2">
      <c r="A713" s="1">
        <v>1</v>
      </c>
      <c r="B713" s="1">
        <v>76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1</v>
      </c>
    </row>
    <row r="714" spans="1:8" x14ac:dyDescent="0.2">
      <c r="A714" s="1">
        <v>1</v>
      </c>
      <c r="B714" s="1">
        <v>76</v>
      </c>
      <c r="C714" s="1">
        <v>1</v>
      </c>
      <c r="D714" s="1">
        <v>1</v>
      </c>
      <c r="E714" s="1">
        <v>1</v>
      </c>
      <c r="F714" s="1">
        <v>0</v>
      </c>
      <c r="G714" s="1">
        <v>0</v>
      </c>
      <c r="H714" s="1">
        <v>1</v>
      </c>
    </row>
    <row r="715" spans="1:8" x14ac:dyDescent="0.2">
      <c r="A715" s="1">
        <v>1</v>
      </c>
      <c r="B715" s="1">
        <v>76</v>
      </c>
      <c r="C715" s="1">
        <v>1</v>
      </c>
      <c r="D715" s="1">
        <v>1</v>
      </c>
      <c r="E715" s="1">
        <v>1</v>
      </c>
      <c r="F715" s="1">
        <v>1</v>
      </c>
      <c r="G715" s="1">
        <v>0</v>
      </c>
      <c r="H715" s="1">
        <v>1</v>
      </c>
    </row>
    <row r="716" spans="1:8" x14ac:dyDescent="0.2">
      <c r="A716" s="1">
        <v>1</v>
      </c>
      <c r="B716" s="1">
        <v>76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</row>
    <row r="717" spans="1:8" x14ac:dyDescent="0.2">
      <c r="A717" s="1">
        <v>1</v>
      </c>
      <c r="B717" s="1">
        <v>76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</row>
    <row r="718" spans="1:8" x14ac:dyDescent="0.2">
      <c r="A718" s="1">
        <v>1</v>
      </c>
      <c r="B718" s="1">
        <v>77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1</v>
      </c>
    </row>
    <row r="719" spans="1:8" x14ac:dyDescent="0.2">
      <c r="A719" s="1">
        <v>1</v>
      </c>
      <c r="B719" s="1">
        <v>77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</row>
    <row r="720" spans="1:8" x14ac:dyDescent="0.2">
      <c r="A720" s="1">
        <v>1</v>
      </c>
      <c r="B720" s="1">
        <v>77</v>
      </c>
      <c r="C720" s="1">
        <v>0</v>
      </c>
      <c r="D720" s="1">
        <v>0</v>
      </c>
      <c r="E720" s="1">
        <v>0</v>
      </c>
      <c r="F720" s="1">
        <v>1</v>
      </c>
      <c r="G720" s="1">
        <v>1</v>
      </c>
      <c r="H720" s="1">
        <v>1</v>
      </c>
    </row>
    <row r="721" spans="1:8" x14ac:dyDescent="0.2">
      <c r="A721" s="1">
        <v>1</v>
      </c>
      <c r="B721" s="1">
        <v>77</v>
      </c>
      <c r="C721" s="1">
        <v>1</v>
      </c>
      <c r="D721" s="1">
        <v>1</v>
      </c>
      <c r="E721" s="1">
        <v>0</v>
      </c>
      <c r="F721" s="1">
        <v>1</v>
      </c>
      <c r="G721" s="1">
        <v>0</v>
      </c>
      <c r="H721" s="1">
        <v>1</v>
      </c>
    </row>
    <row r="722" spans="1:8" x14ac:dyDescent="0.2">
      <c r="A722" s="1">
        <v>1</v>
      </c>
      <c r="B722" s="1">
        <v>77</v>
      </c>
      <c r="C722" s="1">
        <v>0</v>
      </c>
      <c r="D722" s="1">
        <v>1</v>
      </c>
      <c r="E722" s="1">
        <v>1</v>
      </c>
      <c r="F722" s="1">
        <v>0</v>
      </c>
      <c r="G722" s="1">
        <v>1</v>
      </c>
      <c r="H722" s="1">
        <v>0</v>
      </c>
    </row>
    <row r="723" spans="1:8" x14ac:dyDescent="0.2">
      <c r="A723" s="1">
        <v>1</v>
      </c>
      <c r="B723" s="1">
        <v>77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2">
      <c r="A724" s="1">
        <v>1</v>
      </c>
      <c r="B724" s="1">
        <v>77</v>
      </c>
      <c r="C724" s="1">
        <v>1</v>
      </c>
      <c r="D724" s="1">
        <v>1</v>
      </c>
      <c r="E724" s="1">
        <v>0</v>
      </c>
      <c r="F724" s="1">
        <v>0</v>
      </c>
      <c r="G724" s="1">
        <v>1</v>
      </c>
      <c r="H724" s="1">
        <v>0</v>
      </c>
    </row>
    <row r="725" spans="1:8" x14ac:dyDescent="0.2">
      <c r="A725" s="1">
        <v>1</v>
      </c>
      <c r="B725" s="1">
        <v>77</v>
      </c>
      <c r="C725" s="1">
        <v>1</v>
      </c>
      <c r="D725" s="1">
        <v>0</v>
      </c>
      <c r="E725" s="1">
        <v>0</v>
      </c>
      <c r="F725" s="1">
        <v>1</v>
      </c>
      <c r="G725" s="1">
        <v>0</v>
      </c>
      <c r="H725" s="1">
        <v>1</v>
      </c>
    </row>
    <row r="726" spans="1:8" x14ac:dyDescent="0.2">
      <c r="A726" s="1">
        <v>1</v>
      </c>
      <c r="B726" s="1">
        <v>77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1</v>
      </c>
    </row>
    <row r="727" spans="1:8" x14ac:dyDescent="0.2">
      <c r="A727" s="1">
        <v>1</v>
      </c>
      <c r="B727" s="1">
        <v>77</v>
      </c>
      <c r="C727" s="1">
        <v>0</v>
      </c>
      <c r="D727" s="1">
        <v>0</v>
      </c>
      <c r="E727" s="1">
        <v>1</v>
      </c>
      <c r="F727" s="1">
        <v>1</v>
      </c>
      <c r="G727" s="1">
        <v>0</v>
      </c>
      <c r="H727" s="1">
        <v>0</v>
      </c>
    </row>
    <row r="728" spans="1:8" x14ac:dyDescent="0.2">
      <c r="A728" s="1">
        <v>1</v>
      </c>
      <c r="B728" s="1">
        <v>77</v>
      </c>
      <c r="C728" s="1">
        <v>0</v>
      </c>
      <c r="D728" s="1">
        <v>1</v>
      </c>
      <c r="E728" s="1">
        <v>0</v>
      </c>
      <c r="F728" s="1">
        <v>1</v>
      </c>
      <c r="G728" s="1">
        <v>0</v>
      </c>
      <c r="H728" s="1">
        <v>1</v>
      </c>
    </row>
    <row r="729" spans="1:8" x14ac:dyDescent="0.2">
      <c r="A729" s="1">
        <v>1</v>
      </c>
      <c r="B729" s="1">
        <v>77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2">
      <c r="A730" s="1">
        <v>1</v>
      </c>
      <c r="B730" s="1">
        <v>77</v>
      </c>
      <c r="C730" s="1">
        <v>1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</row>
    <row r="731" spans="1:8" x14ac:dyDescent="0.2">
      <c r="A731" s="1">
        <v>1</v>
      </c>
      <c r="B731" s="1">
        <v>78</v>
      </c>
      <c r="C731" s="1">
        <v>1</v>
      </c>
      <c r="D731" s="1">
        <v>0</v>
      </c>
      <c r="E731" s="1">
        <v>1</v>
      </c>
      <c r="F731" s="1">
        <v>1</v>
      </c>
      <c r="G731" s="1">
        <v>0</v>
      </c>
      <c r="H731" s="1">
        <v>1</v>
      </c>
    </row>
    <row r="732" spans="1:8" x14ac:dyDescent="0.2">
      <c r="A732" s="1">
        <v>1</v>
      </c>
      <c r="B732" s="1">
        <v>78</v>
      </c>
      <c r="C732" s="1">
        <v>1</v>
      </c>
      <c r="D732" s="1">
        <v>0</v>
      </c>
      <c r="E732" s="1">
        <v>0</v>
      </c>
      <c r="F732" s="1">
        <v>1</v>
      </c>
      <c r="G732" s="1">
        <v>1</v>
      </c>
      <c r="H732" s="1">
        <v>0</v>
      </c>
    </row>
    <row r="733" spans="1:8" x14ac:dyDescent="0.2">
      <c r="A733" s="1">
        <v>1</v>
      </c>
      <c r="B733" s="1">
        <v>78</v>
      </c>
      <c r="C733" s="1">
        <v>1</v>
      </c>
      <c r="D733" s="1">
        <v>1</v>
      </c>
      <c r="E733" s="1">
        <v>1</v>
      </c>
      <c r="F733" s="1">
        <v>1</v>
      </c>
      <c r="G733" s="1">
        <v>0</v>
      </c>
      <c r="H733" s="1">
        <v>1</v>
      </c>
    </row>
    <row r="734" spans="1:8" x14ac:dyDescent="0.2">
      <c r="A734" s="1">
        <v>1</v>
      </c>
      <c r="B734" s="1">
        <v>78</v>
      </c>
      <c r="C734" s="1">
        <v>1</v>
      </c>
      <c r="D734" s="1">
        <v>0</v>
      </c>
      <c r="E734" s="1">
        <v>1</v>
      </c>
      <c r="F734" s="1">
        <v>1</v>
      </c>
      <c r="G734" s="1">
        <v>1</v>
      </c>
      <c r="H734" s="1">
        <v>1</v>
      </c>
    </row>
    <row r="735" spans="1:8" x14ac:dyDescent="0.2">
      <c r="A735" s="1">
        <v>0</v>
      </c>
      <c r="B735" s="1">
        <v>78</v>
      </c>
      <c r="C735" s="1">
        <v>0</v>
      </c>
      <c r="D735" s="1">
        <v>1</v>
      </c>
      <c r="E735" s="1">
        <v>0</v>
      </c>
      <c r="F735" s="1">
        <v>1</v>
      </c>
      <c r="G735" s="1">
        <v>0</v>
      </c>
      <c r="H735" s="1">
        <v>1</v>
      </c>
    </row>
    <row r="736" spans="1:8" x14ac:dyDescent="0.2">
      <c r="A736" s="1">
        <v>0</v>
      </c>
      <c r="B736" s="1">
        <v>78</v>
      </c>
      <c r="C736" s="1">
        <v>1</v>
      </c>
      <c r="D736" s="1">
        <v>1</v>
      </c>
      <c r="E736" s="1">
        <v>0</v>
      </c>
      <c r="F736" s="1">
        <v>1</v>
      </c>
      <c r="G736" s="1">
        <v>1</v>
      </c>
      <c r="H736" s="1">
        <v>1</v>
      </c>
    </row>
    <row r="737" spans="1:8" x14ac:dyDescent="0.2">
      <c r="A737" s="1">
        <v>1</v>
      </c>
      <c r="B737" s="1">
        <v>78</v>
      </c>
      <c r="C737" s="1">
        <v>1</v>
      </c>
      <c r="D737" s="1">
        <v>0</v>
      </c>
      <c r="E737" s="1">
        <v>1</v>
      </c>
      <c r="F737" s="1">
        <v>1</v>
      </c>
      <c r="G737" s="1">
        <v>0</v>
      </c>
      <c r="H737" s="1">
        <v>1</v>
      </c>
    </row>
    <row r="738" spans="1:8" x14ac:dyDescent="0.2">
      <c r="A738" s="1">
        <v>1</v>
      </c>
      <c r="B738" s="1">
        <v>79</v>
      </c>
      <c r="C738" s="1">
        <v>0</v>
      </c>
      <c r="D738" s="1">
        <v>0</v>
      </c>
      <c r="E738" s="1">
        <v>0</v>
      </c>
      <c r="F738" s="1">
        <v>1</v>
      </c>
      <c r="G738" s="1">
        <v>0</v>
      </c>
      <c r="H738" s="1">
        <v>1</v>
      </c>
    </row>
    <row r="739" spans="1:8" x14ac:dyDescent="0.2">
      <c r="A739" s="1">
        <v>0</v>
      </c>
      <c r="B739" s="1">
        <v>79</v>
      </c>
      <c r="C739" s="1">
        <v>1</v>
      </c>
      <c r="D739" s="1">
        <v>1</v>
      </c>
      <c r="E739" s="1">
        <v>0</v>
      </c>
      <c r="F739" s="1">
        <v>0</v>
      </c>
      <c r="G739" s="1">
        <v>0</v>
      </c>
      <c r="H739" s="1">
        <v>1</v>
      </c>
    </row>
    <row r="740" spans="1:8" x14ac:dyDescent="0.2">
      <c r="A740" s="1">
        <v>1</v>
      </c>
      <c r="B740" s="1">
        <v>79</v>
      </c>
      <c r="C740" s="1">
        <v>1</v>
      </c>
      <c r="D740" s="1">
        <v>1</v>
      </c>
      <c r="E740" s="1">
        <v>0</v>
      </c>
      <c r="F740" s="1">
        <v>1</v>
      </c>
      <c r="G740" s="1">
        <v>0</v>
      </c>
      <c r="H740" s="1">
        <v>1</v>
      </c>
    </row>
    <row r="741" spans="1:8" x14ac:dyDescent="0.2">
      <c r="A741" s="1">
        <v>0</v>
      </c>
      <c r="B741" s="1">
        <v>79</v>
      </c>
      <c r="C741" s="1">
        <v>1</v>
      </c>
      <c r="D741" s="1">
        <v>1</v>
      </c>
      <c r="E741" s="1">
        <v>0</v>
      </c>
      <c r="F741" s="1">
        <v>0</v>
      </c>
      <c r="G741" s="1">
        <v>1</v>
      </c>
      <c r="H741" s="1">
        <v>0</v>
      </c>
    </row>
    <row r="742" spans="1:8" x14ac:dyDescent="0.2">
      <c r="A742" s="1">
        <v>0</v>
      </c>
      <c r="B742" s="1">
        <v>80</v>
      </c>
      <c r="C742" s="1">
        <v>1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</row>
    <row r="743" spans="1:8" x14ac:dyDescent="0.2">
      <c r="A743" s="1">
        <v>1</v>
      </c>
      <c r="B743" s="1">
        <v>80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</row>
    <row r="744" spans="1:8" x14ac:dyDescent="0.2">
      <c r="A744" s="1">
        <v>0</v>
      </c>
      <c r="B744" s="1">
        <v>80</v>
      </c>
      <c r="C744" s="1">
        <v>1</v>
      </c>
      <c r="D744" s="1">
        <v>1</v>
      </c>
      <c r="E744" s="1">
        <v>0</v>
      </c>
      <c r="F744" s="1">
        <v>1</v>
      </c>
      <c r="G744" s="1">
        <v>0</v>
      </c>
      <c r="H744" s="1">
        <v>1</v>
      </c>
    </row>
    <row r="745" spans="1:8" x14ac:dyDescent="0.2">
      <c r="A745" s="1">
        <v>1</v>
      </c>
      <c r="B745" s="1">
        <v>80</v>
      </c>
      <c r="C745" s="1">
        <v>0</v>
      </c>
      <c r="D745" s="1">
        <v>0</v>
      </c>
      <c r="E745" s="1">
        <v>0</v>
      </c>
      <c r="F745" s="1">
        <v>1</v>
      </c>
      <c r="G745" s="1">
        <v>1</v>
      </c>
      <c r="H745" s="1">
        <v>1</v>
      </c>
    </row>
    <row r="746" spans="1:8" x14ac:dyDescent="0.2">
      <c r="A746" s="1">
        <v>0</v>
      </c>
      <c r="B746" s="1">
        <v>80</v>
      </c>
      <c r="C746" s="1">
        <v>1</v>
      </c>
      <c r="D746" s="1">
        <v>0</v>
      </c>
      <c r="E746" s="1">
        <v>0</v>
      </c>
      <c r="F746" s="1">
        <v>1</v>
      </c>
      <c r="G746" s="1">
        <v>0</v>
      </c>
      <c r="H746" s="1">
        <v>1</v>
      </c>
    </row>
    <row r="747" spans="1:8" x14ac:dyDescent="0.2">
      <c r="A747" s="1">
        <v>1</v>
      </c>
      <c r="B747" s="1">
        <v>80</v>
      </c>
      <c r="C747" s="1">
        <v>1</v>
      </c>
      <c r="D747" s="1">
        <v>0</v>
      </c>
      <c r="E747" s="1">
        <v>1</v>
      </c>
      <c r="F747" s="1">
        <v>1</v>
      </c>
      <c r="G747" s="1">
        <v>1</v>
      </c>
      <c r="H747" s="1">
        <v>0</v>
      </c>
    </row>
    <row r="748" spans="1:8" x14ac:dyDescent="0.2">
      <c r="A748" s="1">
        <v>1</v>
      </c>
      <c r="B748" s="1">
        <v>80</v>
      </c>
      <c r="C748" s="1">
        <v>1</v>
      </c>
      <c r="D748" s="1">
        <v>1</v>
      </c>
      <c r="E748" s="1">
        <v>0</v>
      </c>
      <c r="F748" s="1">
        <v>1</v>
      </c>
      <c r="G748" s="1">
        <v>0</v>
      </c>
      <c r="H748" s="1">
        <v>1</v>
      </c>
    </row>
    <row r="749" spans="1:8" x14ac:dyDescent="0.2">
      <c r="A749" s="1">
        <v>1</v>
      </c>
      <c r="B749" s="1">
        <v>80</v>
      </c>
      <c r="C749" s="1">
        <v>1</v>
      </c>
      <c r="D749" s="1">
        <v>0</v>
      </c>
      <c r="E749" s="1">
        <v>0</v>
      </c>
      <c r="F749" s="1">
        <v>1</v>
      </c>
      <c r="G749" s="1">
        <v>0</v>
      </c>
      <c r="H749" s="1">
        <v>1</v>
      </c>
    </row>
    <row r="750" spans="1:8" x14ac:dyDescent="0.2">
      <c r="A750" s="1">
        <v>1</v>
      </c>
      <c r="B750" s="1">
        <v>80</v>
      </c>
      <c r="C750" s="1">
        <v>0</v>
      </c>
      <c r="D750" s="1">
        <v>1</v>
      </c>
      <c r="E750" s="1">
        <v>0</v>
      </c>
      <c r="F750" s="1">
        <v>1</v>
      </c>
      <c r="G750" s="1">
        <v>1</v>
      </c>
      <c r="H750" s="1">
        <v>0</v>
      </c>
    </row>
    <row r="751" spans="1:8" x14ac:dyDescent="0.2">
      <c r="A751" s="1">
        <v>1</v>
      </c>
      <c r="B751" s="1">
        <v>80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</row>
  </sheetData>
  <sortState xmlns:xlrd2="http://schemas.microsoft.com/office/spreadsheetml/2017/richdata2" ref="A2:H751">
    <sortCondition ref="B2:B751"/>
  </sortState>
  <mergeCells count="10">
    <mergeCell ref="AS28:AX28"/>
    <mergeCell ref="S17:U18"/>
    <mergeCell ref="S19:U27"/>
    <mergeCell ref="AS40:AU41"/>
    <mergeCell ref="AS42:AU50"/>
    <mergeCell ref="J1:R2"/>
    <mergeCell ref="J17:R18"/>
    <mergeCell ref="AJ22:AR23"/>
    <mergeCell ref="AJ40:AR41"/>
    <mergeCell ref="S7:X7"/>
  </mergeCells>
  <conditionalFormatting sqref="L31:L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{36490BB4-5715-F041-8B04-9DA6B519A321}</x14:id>
        </ext>
      </extLst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90BB4-5715-F041-8B04-9DA6B519A3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L31:L33</xm:sqref>
        </x14:conditionalFormatting>
      </x14:conditionalFormattings>
    </ext>
  </extLst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60"/>
  <sheetViews>
    <sheetView topLeftCell="AS1" zoomScale="125" workbookViewId="0">
      <selection activeCell="BE12" sqref="BE12"/>
    </sheetView>
  </sheetViews>
  <sheetFormatPr baseColWidth="10" defaultRowHeight="16" x14ac:dyDescent="0.2"/>
  <cols>
    <col min="4" max="4" width="17" bestFit="1" customWidth="1"/>
    <col min="5" max="6" width="18.33203125" bestFit="1" customWidth="1"/>
    <col min="24" max="24" width="9.6640625" customWidth="1"/>
  </cols>
  <sheetData>
    <row r="1" spans="1:55" ht="22" thickBot="1" x14ac:dyDescent="0.3">
      <c r="A1" s="119" t="s">
        <v>102</v>
      </c>
      <c r="B1" s="120"/>
      <c r="C1" s="120"/>
      <c r="D1" s="120"/>
      <c r="E1" s="120"/>
      <c r="F1" s="121"/>
      <c r="U1" t="s">
        <v>102</v>
      </c>
      <c r="X1" t="s">
        <v>106</v>
      </c>
    </row>
    <row r="2" spans="1:55" ht="17" customHeight="1" thickBot="1" x14ac:dyDescent="0.25">
      <c r="A2" s="122" t="s">
        <v>115</v>
      </c>
      <c r="B2" s="122"/>
      <c r="C2" s="122"/>
      <c r="D2" s="122"/>
      <c r="E2" s="122"/>
      <c r="F2" s="122"/>
      <c r="L2" s="112" t="s">
        <v>73</v>
      </c>
      <c r="M2" s="113"/>
      <c r="N2" s="113"/>
      <c r="O2" s="113"/>
      <c r="P2" s="114"/>
      <c r="U2" t="s">
        <v>58</v>
      </c>
      <c r="V2" t="s">
        <v>59</v>
      </c>
      <c r="W2" t="s">
        <v>61</v>
      </c>
      <c r="X2" t="s">
        <v>64</v>
      </c>
    </row>
    <row r="3" spans="1:55" ht="17" customHeight="1" thickBot="1" x14ac:dyDescent="0.25">
      <c r="A3" s="1"/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H3" s="124" t="s">
        <v>108</v>
      </c>
      <c r="I3" s="60"/>
      <c r="J3" s="61"/>
      <c r="L3" s="115"/>
      <c r="M3" s="116"/>
      <c r="N3" s="116"/>
      <c r="O3" s="116"/>
      <c r="P3" s="117"/>
      <c r="U3" s="7">
        <v>34</v>
      </c>
      <c r="V3" t="s">
        <v>60</v>
      </c>
      <c r="W3">
        <v>205</v>
      </c>
      <c r="X3">
        <v>0.41</v>
      </c>
    </row>
    <row r="4" spans="1:55" ht="16" customHeight="1" x14ac:dyDescent="0.2">
      <c r="A4" s="1" t="s">
        <v>14</v>
      </c>
      <c r="B4" s="1">
        <v>0.74871794871794872</v>
      </c>
      <c r="C4" s="1">
        <v>45.805128205128206</v>
      </c>
      <c r="D4" s="1">
        <v>0.80512820512820515</v>
      </c>
      <c r="E4" s="1">
        <v>7.0564102564102562</v>
      </c>
      <c r="F4" s="1">
        <v>8.430769230769231</v>
      </c>
      <c r="H4" s="14">
        <v>0.49324014053349496</v>
      </c>
      <c r="I4" s="14">
        <v>0.31200883081439634</v>
      </c>
      <c r="J4" s="14">
        <v>0.21473233630496713</v>
      </c>
      <c r="L4" s="66" t="s">
        <v>120</v>
      </c>
      <c r="M4" s="98"/>
      <c r="N4" s="98"/>
      <c r="O4" s="98"/>
      <c r="P4" s="67"/>
      <c r="U4" s="7">
        <v>59</v>
      </c>
      <c r="V4" t="s">
        <v>62</v>
      </c>
      <c r="W4">
        <v>195</v>
      </c>
      <c r="X4" s="134">
        <v>0.39</v>
      </c>
      <c r="Z4" s="112" t="s">
        <v>73</v>
      </c>
      <c r="AA4" s="113"/>
      <c r="AB4" s="114"/>
      <c r="AZ4" s="112" t="s">
        <v>73</v>
      </c>
      <c r="BA4" s="113"/>
      <c r="BB4" s="113"/>
      <c r="BC4" s="114"/>
    </row>
    <row r="5" spans="1:55" ht="16" customHeight="1" x14ac:dyDescent="0.2">
      <c r="A5" s="1" t="s">
        <v>15</v>
      </c>
      <c r="B5" s="1">
        <v>3.114146157121438E-2</v>
      </c>
      <c r="C5" s="1">
        <v>0.52755414152371882</v>
      </c>
      <c r="D5" s="1">
        <v>2.8438464807264485E-2</v>
      </c>
      <c r="E5" s="1">
        <v>0.15766431305595427</v>
      </c>
      <c r="F5" s="1">
        <v>0.1296424845245279</v>
      </c>
      <c r="L5" s="66"/>
      <c r="M5" s="98"/>
      <c r="N5" s="98"/>
      <c r="O5" s="98"/>
      <c r="P5" s="67"/>
      <c r="V5" t="s">
        <v>63</v>
      </c>
      <c r="W5">
        <v>100</v>
      </c>
      <c r="X5">
        <v>0.2</v>
      </c>
      <c r="Z5" s="115"/>
      <c r="AA5" s="116"/>
      <c r="AB5" s="117"/>
      <c r="AZ5" s="115"/>
      <c r="BA5" s="116"/>
      <c r="BB5" s="116"/>
      <c r="BC5" s="117"/>
    </row>
    <row r="6" spans="1:55" ht="16" customHeight="1" x14ac:dyDescent="0.2">
      <c r="A6" s="1" t="s">
        <v>16</v>
      </c>
      <c r="B6" s="1">
        <v>1</v>
      </c>
      <c r="C6" s="1">
        <v>45</v>
      </c>
      <c r="D6" s="1">
        <v>1</v>
      </c>
      <c r="E6" s="1">
        <v>7</v>
      </c>
      <c r="F6" s="1">
        <v>9</v>
      </c>
      <c r="L6" s="66"/>
      <c r="M6" s="98"/>
      <c r="N6" s="98"/>
      <c r="O6" s="98"/>
      <c r="P6" s="67"/>
      <c r="W6">
        <v>500</v>
      </c>
      <c r="Z6" s="66" t="s">
        <v>114</v>
      </c>
      <c r="AA6" s="98"/>
      <c r="AB6" s="67"/>
      <c r="AZ6" s="66" t="s">
        <v>124</v>
      </c>
      <c r="BA6" s="98"/>
      <c r="BB6" s="98"/>
      <c r="BC6" s="67"/>
    </row>
    <row r="7" spans="1:55" x14ac:dyDescent="0.2">
      <c r="A7" s="1" t="s">
        <v>17</v>
      </c>
      <c r="B7" s="1">
        <v>1</v>
      </c>
      <c r="C7" s="1">
        <v>40</v>
      </c>
      <c r="D7" s="1">
        <v>1</v>
      </c>
      <c r="E7" s="1">
        <v>10</v>
      </c>
      <c r="F7" s="1">
        <v>10</v>
      </c>
      <c r="L7" s="66"/>
      <c r="M7" s="98"/>
      <c r="N7" s="98"/>
      <c r="O7" s="98"/>
      <c r="P7" s="67"/>
      <c r="Z7" s="66"/>
      <c r="AA7" s="98"/>
      <c r="AB7" s="67"/>
      <c r="AZ7" s="66"/>
      <c r="BA7" s="98"/>
      <c r="BB7" s="98"/>
      <c r="BC7" s="67"/>
    </row>
    <row r="8" spans="1:55" ht="17" thickBot="1" x14ac:dyDescent="0.25">
      <c r="A8" s="123" t="s">
        <v>116</v>
      </c>
      <c r="B8" s="123"/>
      <c r="C8" s="123"/>
      <c r="D8" s="123"/>
      <c r="E8" s="123"/>
      <c r="F8" s="123"/>
      <c r="L8" s="66"/>
      <c r="M8" s="98"/>
      <c r="N8" s="98"/>
      <c r="O8" s="98"/>
      <c r="P8" s="67"/>
      <c r="U8" t="s">
        <v>103</v>
      </c>
      <c r="Z8" s="66"/>
      <c r="AA8" s="98"/>
      <c r="AB8" s="67"/>
      <c r="AZ8" s="66"/>
      <c r="BA8" s="98"/>
      <c r="BB8" s="98"/>
      <c r="BC8" s="67"/>
    </row>
    <row r="9" spans="1:55" x14ac:dyDescent="0.2">
      <c r="A9" s="14"/>
      <c r="B9" s="14" t="s">
        <v>0</v>
      </c>
      <c r="C9" s="14" t="s">
        <v>1</v>
      </c>
      <c r="D9" s="14" t="s">
        <v>2</v>
      </c>
      <c r="E9" s="14" t="s">
        <v>3</v>
      </c>
      <c r="F9" s="14" t="s">
        <v>4</v>
      </c>
      <c r="H9" s="125" t="s">
        <v>108</v>
      </c>
      <c r="I9" s="126"/>
      <c r="J9" s="127"/>
      <c r="L9" s="66"/>
      <c r="M9" s="98"/>
      <c r="N9" s="98"/>
      <c r="O9" s="98"/>
      <c r="P9" s="67"/>
      <c r="U9" t="s">
        <v>58</v>
      </c>
      <c r="V9" t="s">
        <v>59</v>
      </c>
      <c r="W9" t="s">
        <v>61</v>
      </c>
      <c r="X9" t="s">
        <v>64</v>
      </c>
      <c r="Z9" s="66"/>
      <c r="AA9" s="98"/>
      <c r="AB9" s="67"/>
      <c r="AZ9" s="66"/>
      <c r="BA9" s="98"/>
      <c r="BB9" s="98"/>
      <c r="BC9" s="67"/>
    </row>
    <row r="10" spans="1:55" x14ac:dyDescent="0.2">
      <c r="A10" s="1" t="s">
        <v>14</v>
      </c>
      <c r="B10" s="1">
        <v>0.72</v>
      </c>
      <c r="C10" s="1">
        <v>42.597999999999999</v>
      </c>
      <c r="D10" s="1">
        <v>0.75</v>
      </c>
      <c r="E10" s="1">
        <v>7.1</v>
      </c>
      <c r="F10" s="1">
        <v>8.3000000000000007</v>
      </c>
      <c r="H10" s="1">
        <v>0.57792848693012533</v>
      </c>
      <c r="I10" s="1">
        <v>0.30349699499331473</v>
      </c>
      <c r="J10" s="1">
        <v>0.22283756048324566</v>
      </c>
      <c r="L10" s="66"/>
      <c r="M10" s="98"/>
      <c r="N10" s="98"/>
      <c r="O10" s="98"/>
      <c r="P10" s="67"/>
      <c r="U10" s="7">
        <v>34</v>
      </c>
      <c r="V10" t="s">
        <v>60</v>
      </c>
      <c r="W10">
        <v>257</v>
      </c>
      <c r="X10">
        <v>0.46727272727272728</v>
      </c>
      <c r="Z10" s="66"/>
      <c r="AA10" s="98"/>
      <c r="AB10" s="67"/>
      <c r="AZ10" s="66"/>
      <c r="BA10" s="98"/>
      <c r="BB10" s="98"/>
      <c r="BC10" s="67"/>
    </row>
    <row r="11" spans="1:55" x14ac:dyDescent="0.2">
      <c r="A11" s="1" t="s">
        <v>15</v>
      </c>
      <c r="B11" s="1">
        <v>2.0099950647503195E-2</v>
      </c>
      <c r="C11" s="1">
        <v>0.78799153124041443</v>
      </c>
      <c r="D11" s="1">
        <v>1.9384310743640384E-2</v>
      </c>
      <c r="E11" s="1">
        <v>9.636686747161903E-2</v>
      </c>
      <c r="F11" s="1">
        <v>8.271446890800585E-2</v>
      </c>
      <c r="L11" s="66"/>
      <c r="M11" s="98"/>
      <c r="N11" s="98"/>
      <c r="O11" s="98"/>
      <c r="P11" s="67"/>
      <c r="U11" s="7">
        <v>59</v>
      </c>
      <c r="V11" t="s">
        <v>62</v>
      </c>
      <c r="W11">
        <v>193</v>
      </c>
      <c r="X11" s="33">
        <v>0.35090909090909089</v>
      </c>
      <c r="Z11" s="66"/>
      <c r="AA11" s="98"/>
      <c r="AB11" s="67"/>
      <c r="AZ11" s="66"/>
      <c r="BA11" s="98"/>
      <c r="BB11" s="98"/>
      <c r="BC11" s="67"/>
    </row>
    <row r="12" spans="1:55" x14ac:dyDescent="0.2">
      <c r="A12" s="1" t="s">
        <v>16</v>
      </c>
      <c r="B12" s="1">
        <v>1</v>
      </c>
      <c r="C12" s="1">
        <v>39</v>
      </c>
      <c r="D12" s="1">
        <v>1</v>
      </c>
      <c r="E12" s="1">
        <v>7</v>
      </c>
      <c r="F12" s="1">
        <v>9</v>
      </c>
      <c r="L12" s="66"/>
      <c r="M12" s="98"/>
      <c r="N12" s="98"/>
      <c r="O12" s="98"/>
      <c r="P12" s="67"/>
      <c r="V12" t="s">
        <v>63</v>
      </c>
      <c r="W12">
        <v>100</v>
      </c>
      <c r="X12">
        <v>0.18181818181818182</v>
      </c>
      <c r="Z12" s="66"/>
      <c r="AA12" s="98"/>
      <c r="AB12" s="67"/>
      <c r="AZ12" s="66"/>
      <c r="BA12" s="98"/>
      <c r="BB12" s="98"/>
      <c r="BC12" s="67"/>
    </row>
    <row r="13" spans="1:55" x14ac:dyDescent="0.2">
      <c r="A13" s="1" t="s">
        <v>17</v>
      </c>
      <c r="B13" s="1">
        <v>1</v>
      </c>
      <c r="C13" s="1">
        <v>29</v>
      </c>
      <c r="D13" s="1">
        <v>1</v>
      </c>
      <c r="E13" s="1">
        <v>10</v>
      </c>
      <c r="F13" s="87">
        <v>10</v>
      </c>
      <c r="L13" s="66"/>
      <c r="M13" s="98"/>
      <c r="N13" s="98"/>
      <c r="O13" s="98"/>
      <c r="P13" s="67"/>
      <c r="W13">
        <v>550</v>
      </c>
      <c r="Z13" s="66"/>
      <c r="AA13" s="98"/>
      <c r="AB13" s="67"/>
      <c r="AZ13" s="66"/>
      <c r="BA13" s="98"/>
      <c r="BB13" s="98"/>
      <c r="BC13" s="67"/>
    </row>
    <row r="14" spans="1:55" x14ac:dyDescent="0.2">
      <c r="L14" s="66"/>
      <c r="M14" s="98"/>
      <c r="N14" s="98"/>
      <c r="O14" s="98"/>
      <c r="P14" s="67"/>
      <c r="Z14" s="66"/>
      <c r="AA14" s="98"/>
      <c r="AB14" s="67"/>
      <c r="AZ14" s="66"/>
      <c r="BA14" s="98"/>
      <c r="BB14" s="98"/>
      <c r="BC14" s="67"/>
    </row>
    <row r="15" spans="1:55" ht="17" thickBot="1" x14ac:dyDescent="0.25">
      <c r="L15" s="68"/>
      <c r="M15" s="83"/>
      <c r="N15" s="83"/>
      <c r="O15" s="83"/>
      <c r="P15" s="69"/>
      <c r="U15" t="s">
        <v>104</v>
      </c>
      <c r="Z15" s="66"/>
      <c r="AA15" s="98"/>
      <c r="AB15" s="67"/>
      <c r="AZ15" s="66"/>
      <c r="BA15" s="98"/>
      <c r="BB15" s="98"/>
      <c r="BC15" s="67"/>
    </row>
    <row r="16" spans="1:55" ht="22" thickBot="1" x14ac:dyDescent="0.3">
      <c r="A16" s="119" t="s">
        <v>117</v>
      </c>
      <c r="B16" s="120"/>
      <c r="C16" s="120"/>
      <c r="D16" s="120"/>
      <c r="E16" s="121"/>
      <c r="F16" s="129"/>
      <c r="U16" t="s">
        <v>58</v>
      </c>
      <c r="V16" t="s">
        <v>59</v>
      </c>
      <c r="W16" t="s">
        <v>61</v>
      </c>
      <c r="X16" t="s">
        <v>64</v>
      </c>
      <c r="Z16" s="66"/>
      <c r="AA16" s="98"/>
      <c r="AB16" s="67"/>
      <c r="AZ16" s="66"/>
      <c r="BA16" s="98"/>
      <c r="BB16" s="98"/>
      <c r="BC16" s="67"/>
    </row>
    <row r="17" spans="1:55" ht="17" thickBot="1" x14ac:dyDescent="0.25">
      <c r="A17" s="122" t="s">
        <v>115</v>
      </c>
      <c r="B17" s="122"/>
      <c r="C17" s="122"/>
      <c r="D17" s="122"/>
      <c r="E17" s="122"/>
      <c r="F17" s="130"/>
      <c r="U17" s="7">
        <v>34</v>
      </c>
      <c r="V17" t="s">
        <v>60</v>
      </c>
      <c r="W17">
        <v>206</v>
      </c>
      <c r="X17">
        <v>0.58857142857142852</v>
      </c>
      <c r="Z17" s="68"/>
      <c r="AA17" s="83"/>
      <c r="AB17" s="69"/>
      <c r="AZ17" s="66"/>
      <c r="BA17" s="98"/>
      <c r="BB17" s="98"/>
      <c r="BC17" s="67"/>
    </row>
    <row r="18" spans="1:55" ht="17" customHeight="1" thickBot="1" x14ac:dyDescent="0.25">
      <c r="A18" s="1"/>
      <c r="B18" s="32" t="s">
        <v>0</v>
      </c>
      <c r="C18" s="32" t="s">
        <v>1</v>
      </c>
      <c r="D18" s="32" t="s">
        <v>3</v>
      </c>
      <c r="E18" s="32" t="s">
        <v>4</v>
      </c>
      <c r="J18" s="112" t="s">
        <v>73</v>
      </c>
      <c r="K18" s="113"/>
      <c r="L18" s="113"/>
      <c r="M18" s="114"/>
      <c r="U18" s="7">
        <v>59</v>
      </c>
      <c r="V18" t="s">
        <v>62</v>
      </c>
      <c r="W18">
        <v>109</v>
      </c>
      <c r="X18" s="33">
        <v>0.31142857142857144</v>
      </c>
      <c r="AZ18" s="66"/>
      <c r="BA18" s="98"/>
      <c r="BB18" s="98"/>
      <c r="BC18" s="67"/>
    </row>
    <row r="19" spans="1:55" ht="17" customHeight="1" thickBot="1" x14ac:dyDescent="0.25">
      <c r="A19" s="1" t="s">
        <v>14</v>
      </c>
      <c r="B19" s="1">
        <v>0.68393782383419688</v>
      </c>
      <c r="C19" s="1">
        <v>46.569948186528499</v>
      </c>
      <c r="D19" s="1">
        <v>9.1709844559585498</v>
      </c>
      <c r="E19" s="1">
        <v>8.6735751295336794</v>
      </c>
      <c r="G19" s="124" t="s">
        <v>118</v>
      </c>
      <c r="H19" s="61"/>
      <c r="J19" s="115"/>
      <c r="K19" s="116"/>
      <c r="L19" s="116"/>
      <c r="M19" s="117"/>
      <c r="V19" t="s">
        <v>63</v>
      </c>
      <c r="W19">
        <v>35</v>
      </c>
      <c r="X19">
        <v>0.1</v>
      </c>
      <c r="AZ19" s="66"/>
      <c r="BA19" s="98"/>
      <c r="BB19" s="98"/>
      <c r="BC19" s="67"/>
    </row>
    <row r="20" spans="1:55" ht="16" customHeight="1" x14ac:dyDescent="0.2">
      <c r="A20" s="1" t="s">
        <v>15</v>
      </c>
      <c r="B20" s="1">
        <v>3.3553973696861708E-2</v>
      </c>
      <c r="C20" s="1">
        <v>0.5367362052069643</v>
      </c>
      <c r="D20" s="1">
        <v>9.5978832761894395E-2</v>
      </c>
      <c r="E20" s="1">
        <v>0.12165596412198747</v>
      </c>
      <c r="G20" s="1">
        <v>0.14539121342104847</v>
      </c>
      <c r="H20" s="1">
        <v>0.19485605904218314</v>
      </c>
      <c r="J20" s="66" t="s">
        <v>121</v>
      </c>
      <c r="K20" s="98"/>
      <c r="L20" s="98"/>
      <c r="M20" s="67"/>
      <c r="W20">
        <v>350</v>
      </c>
      <c r="AZ20" s="66"/>
      <c r="BA20" s="98"/>
      <c r="BB20" s="98"/>
      <c r="BC20" s="67"/>
    </row>
    <row r="21" spans="1:55" x14ac:dyDescent="0.2">
      <c r="A21" s="1" t="s">
        <v>16</v>
      </c>
      <c r="B21" s="1">
        <v>1</v>
      </c>
      <c r="C21" s="1">
        <v>46</v>
      </c>
      <c r="D21" s="1">
        <v>10</v>
      </c>
      <c r="E21" s="1">
        <v>10</v>
      </c>
      <c r="J21" s="66"/>
      <c r="K21" s="98"/>
      <c r="L21" s="98"/>
      <c r="M21" s="67"/>
      <c r="AZ21" s="66"/>
      <c r="BA21" s="98"/>
      <c r="BB21" s="98"/>
      <c r="BC21" s="67"/>
    </row>
    <row r="22" spans="1:55" ht="17" thickBot="1" x14ac:dyDescent="0.25">
      <c r="A22" s="1" t="s">
        <v>17</v>
      </c>
      <c r="B22" s="1">
        <v>1</v>
      </c>
      <c r="C22" s="1">
        <v>35</v>
      </c>
      <c r="D22" s="1">
        <v>10</v>
      </c>
      <c r="E22" s="1">
        <v>10</v>
      </c>
      <c r="J22" s="66"/>
      <c r="K22" s="98"/>
      <c r="L22" s="98"/>
      <c r="M22" s="67"/>
      <c r="U22" t="s">
        <v>105</v>
      </c>
      <c r="AZ22" s="68"/>
      <c r="BA22" s="83"/>
      <c r="BB22" s="83"/>
      <c r="BC22" s="69"/>
    </row>
    <row r="23" spans="1:55" x14ac:dyDescent="0.2">
      <c r="A23" s="123" t="s">
        <v>116</v>
      </c>
      <c r="B23" s="123"/>
      <c r="C23" s="123"/>
      <c r="D23" s="123"/>
      <c r="E23" s="123"/>
      <c r="F23" s="130"/>
      <c r="J23" s="66"/>
      <c r="K23" s="98"/>
      <c r="L23" s="98"/>
      <c r="M23" s="67"/>
      <c r="U23" t="s">
        <v>58</v>
      </c>
      <c r="V23" t="s">
        <v>59</v>
      </c>
      <c r="W23" t="s">
        <v>61</v>
      </c>
      <c r="X23" t="s">
        <v>64</v>
      </c>
    </row>
    <row r="24" spans="1:55" ht="17" thickBot="1" x14ac:dyDescent="0.25">
      <c r="B24" s="4" t="s">
        <v>0</v>
      </c>
      <c r="C24" s="4" t="s">
        <v>1</v>
      </c>
      <c r="D24" s="4" t="s">
        <v>3</v>
      </c>
      <c r="E24" s="4" t="s">
        <v>4</v>
      </c>
      <c r="J24" s="66"/>
      <c r="K24" s="98"/>
      <c r="L24" s="98"/>
      <c r="M24" s="67"/>
      <c r="U24" s="7">
        <v>34</v>
      </c>
      <c r="V24" t="s">
        <v>60</v>
      </c>
      <c r="W24">
        <v>385</v>
      </c>
      <c r="X24">
        <v>0.51333333333333331</v>
      </c>
    </row>
    <row r="25" spans="1:55" x14ac:dyDescent="0.2">
      <c r="A25" s="1" t="s">
        <v>14</v>
      </c>
      <c r="B25" s="1">
        <v>0.68909090909090909</v>
      </c>
      <c r="C25" s="1">
        <v>41.14</v>
      </c>
      <c r="D25" s="1">
        <v>9.1</v>
      </c>
      <c r="E25" s="1">
        <v>8.6999999999999993</v>
      </c>
      <c r="G25" s="131" t="s">
        <v>118</v>
      </c>
      <c r="H25" s="133"/>
      <c r="J25" s="66"/>
      <c r="K25" s="98"/>
      <c r="L25" s="98"/>
      <c r="M25" s="67"/>
      <c r="U25" s="7">
        <v>59</v>
      </c>
      <c r="V25" t="s">
        <v>62</v>
      </c>
      <c r="W25">
        <v>165</v>
      </c>
      <c r="X25" s="134">
        <v>0.22</v>
      </c>
    </row>
    <row r="26" spans="1:55" x14ac:dyDescent="0.2">
      <c r="A26" s="1" t="s">
        <v>15</v>
      </c>
      <c r="B26" s="1">
        <v>1.9754625388104928E-2</v>
      </c>
      <c r="C26" s="1">
        <v>0.75174075183747624</v>
      </c>
      <c r="D26" s="1">
        <v>5.9958035774885482E-2</v>
      </c>
      <c r="E26" s="1">
        <v>7.1727899302392512E-2</v>
      </c>
      <c r="G26" s="1">
        <v>0.15452094281680215</v>
      </c>
      <c r="H26" s="1">
        <v>0.19335268350975279</v>
      </c>
      <c r="J26" s="66"/>
      <c r="K26" s="98"/>
      <c r="L26" s="98"/>
      <c r="M26" s="67"/>
      <c r="V26" t="s">
        <v>63</v>
      </c>
      <c r="W26">
        <v>200</v>
      </c>
      <c r="X26">
        <v>0.26666666666666666</v>
      </c>
    </row>
    <row r="27" spans="1:55" x14ac:dyDescent="0.2">
      <c r="A27" s="1" t="s">
        <v>16</v>
      </c>
      <c r="B27" s="1">
        <v>1</v>
      </c>
      <c r="C27" s="1">
        <v>36</v>
      </c>
      <c r="D27" s="1">
        <v>10</v>
      </c>
      <c r="E27" s="1">
        <v>10</v>
      </c>
      <c r="J27" s="66"/>
      <c r="K27" s="98"/>
      <c r="L27" s="98"/>
      <c r="M27" s="67"/>
      <c r="W27">
        <v>750</v>
      </c>
    </row>
    <row r="28" spans="1:55" ht="17" thickBot="1" x14ac:dyDescent="0.25">
      <c r="A28" s="1" t="s">
        <v>17</v>
      </c>
      <c r="B28" s="1">
        <v>1</v>
      </c>
      <c r="C28" s="1">
        <v>24</v>
      </c>
      <c r="D28" s="1">
        <v>10</v>
      </c>
      <c r="E28" s="1">
        <v>10</v>
      </c>
      <c r="J28" s="68"/>
      <c r="K28" s="83"/>
      <c r="L28" s="83"/>
      <c r="M28" s="69"/>
    </row>
    <row r="29" spans="1:55" x14ac:dyDescent="0.2">
      <c r="J29" s="111"/>
      <c r="K29" s="111"/>
      <c r="L29" s="111"/>
      <c r="V29" t="s">
        <v>102</v>
      </c>
    </row>
    <row r="30" spans="1:55" ht="17" thickBot="1" x14ac:dyDescent="0.25">
      <c r="J30" s="111"/>
      <c r="K30" s="111"/>
      <c r="L30" s="111"/>
    </row>
    <row r="31" spans="1:55" ht="21" customHeight="1" thickBot="1" x14ac:dyDescent="0.3">
      <c r="A31" s="119" t="s">
        <v>119</v>
      </c>
      <c r="B31" s="120"/>
      <c r="C31" s="120"/>
      <c r="D31" s="120"/>
      <c r="E31" s="120"/>
      <c r="F31" s="120"/>
      <c r="G31" s="120"/>
      <c r="H31" s="120"/>
      <c r="I31" s="121"/>
      <c r="J31" s="111"/>
      <c r="K31" s="111"/>
      <c r="L31" s="111"/>
      <c r="R31" s="112" t="s">
        <v>73</v>
      </c>
      <c r="S31" s="113"/>
      <c r="T31" s="114"/>
      <c r="V31" s="13" t="s">
        <v>3</v>
      </c>
      <c r="AD31" s="13" t="s">
        <v>4</v>
      </c>
      <c r="AK31" s="79" t="s">
        <v>100</v>
      </c>
      <c r="AL31" s="80"/>
      <c r="AM31" s="80"/>
    </row>
    <row r="32" spans="1:55" ht="17" thickBot="1" x14ac:dyDescent="0.25">
      <c r="A32" s="128" t="s">
        <v>115</v>
      </c>
      <c r="B32" s="128"/>
      <c r="C32" s="128"/>
      <c r="D32" s="128"/>
      <c r="E32" s="128"/>
      <c r="F32" s="128"/>
      <c r="G32" s="128"/>
      <c r="H32" s="128"/>
      <c r="I32" s="128"/>
      <c r="R32" s="115"/>
      <c r="S32" s="116"/>
      <c r="T32" s="117"/>
      <c r="U32">
        <v>1</v>
      </c>
      <c r="V32" s="21">
        <v>0</v>
      </c>
      <c r="AC32">
        <v>1</v>
      </c>
      <c r="AD32" s="12">
        <v>0</v>
      </c>
      <c r="AK32" s="79"/>
      <c r="AL32" s="80"/>
      <c r="AM32" s="80"/>
    </row>
    <row r="33" spans="1:39" ht="16" customHeight="1" x14ac:dyDescent="0.2">
      <c r="A33" s="14"/>
      <c r="B33" s="29" t="s">
        <v>0</v>
      </c>
      <c r="C33" s="29" t="s">
        <v>1</v>
      </c>
      <c r="D33" s="29" t="s">
        <v>5</v>
      </c>
      <c r="E33" s="29" t="s">
        <v>6</v>
      </c>
      <c r="F33" s="29" t="s">
        <v>7</v>
      </c>
      <c r="G33" s="29" t="s">
        <v>8</v>
      </c>
      <c r="H33" s="29" t="s">
        <v>9</v>
      </c>
      <c r="I33" s="29" t="s">
        <v>10</v>
      </c>
      <c r="K33" s="131" t="s">
        <v>108</v>
      </c>
      <c r="L33" s="132"/>
      <c r="M33" s="132"/>
      <c r="N33" s="132"/>
      <c r="O33" s="132"/>
      <c r="P33" s="133"/>
      <c r="R33" s="66" t="s">
        <v>122</v>
      </c>
      <c r="S33" s="98"/>
      <c r="T33" s="67"/>
      <c r="U33">
        <v>2</v>
      </c>
      <c r="V33" s="21">
        <v>1</v>
      </c>
      <c r="AC33">
        <v>2</v>
      </c>
      <c r="AD33" s="12">
        <v>1</v>
      </c>
      <c r="AK33" s="66" t="s">
        <v>99</v>
      </c>
      <c r="AL33" s="82"/>
      <c r="AM33" s="82"/>
    </row>
    <row r="34" spans="1:39" x14ac:dyDescent="0.2">
      <c r="A34" s="1" t="s">
        <v>14</v>
      </c>
      <c r="B34" s="1">
        <v>0.78899082568807344</v>
      </c>
      <c r="C34" s="1">
        <v>47.009174311926607</v>
      </c>
      <c r="D34" s="1">
        <v>0.5321100917431193</v>
      </c>
      <c r="E34" s="1">
        <v>0.33027522935779818</v>
      </c>
      <c r="F34" s="1">
        <v>0.64220183486238536</v>
      </c>
      <c r="G34" s="1">
        <v>0.28440366972477066</v>
      </c>
      <c r="H34" s="1">
        <v>0.75229357798165142</v>
      </c>
      <c r="I34" s="1">
        <v>0.16513761467889909</v>
      </c>
      <c r="K34" s="1">
        <v>0.94204676491121897</v>
      </c>
      <c r="L34" s="1">
        <v>1.4305780293092674</v>
      </c>
      <c r="M34" s="1">
        <v>0.74986771320119339</v>
      </c>
      <c r="N34" s="1">
        <v>1.593557819251467</v>
      </c>
      <c r="O34" s="1">
        <v>0.57646949023407268</v>
      </c>
      <c r="P34" s="1">
        <v>2.2588417950675592</v>
      </c>
      <c r="R34" s="66"/>
      <c r="S34" s="98"/>
      <c r="T34" s="67"/>
      <c r="U34">
        <v>3</v>
      </c>
      <c r="V34" s="21">
        <v>7</v>
      </c>
      <c r="AC34">
        <v>3</v>
      </c>
      <c r="AD34" s="12">
        <v>2</v>
      </c>
      <c r="AK34" s="66"/>
      <c r="AL34" s="82"/>
      <c r="AM34" s="82"/>
    </row>
    <row r="35" spans="1:39" x14ac:dyDescent="0.2">
      <c r="A35" s="1" t="s">
        <v>15</v>
      </c>
      <c r="B35" s="1">
        <v>3.9262212380368505E-2</v>
      </c>
      <c r="C35" s="1">
        <v>0.73785274658605515</v>
      </c>
      <c r="D35" s="1">
        <v>4.8013206324488023E-2</v>
      </c>
      <c r="E35" s="1">
        <v>4.5255806076295847E-2</v>
      </c>
      <c r="F35" s="1">
        <v>4.6125697642196803E-2</v>
      </c>
      <c r="G35" s="1">
        <v>4.3409998674551656E-2</v>
      </c>
      <c r="H35" s="1">
        <v>4.1538463936410162E-2</v>
      </c>
      <c r="I35" s="1">
        <v>3.5728811760085397E-2</v>
      </c>
      <c r="R35" s="66"/>
      <c r="S35" s="98"/>
      <c r="T35" s="67"/>
      <c r="U35">
        <v>4</v>
      </c>
      <c r="V35" s="21">
        <v>21</v>
      </c>
      <c r="AC35">
        <v>4</v>
      </c>
      <c r="AD35" s="12">
        <v>6</v>
      </c>
      <c r="AK35" s="66"/>
      <c r="AL35" s="82"/>
      <c r="AM35" s="82"/>
    </row>
    <row r="36" spans="1:39" x14ac:dyDescent="0.2">
      <c r="A36" s="1" t="s">
        <v>16</v>
      </c>
      <c r="B36" s="1">
        <v>1</v>
      </c>
      <c r="C36" s="1">
        <v>46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R36" s="66"/>
      <c r="S36" s="98"/>
      <c r="T36" s="67"/>
      <c r="U36">
        <v>5</v>
      </c>
      <c r="V36" s="21">
        <v>25</v>
      </c>
      <c r="AC36">
        <v>5</v>
      </c>
      <c r="AD36" s="12">
        <v>5</v>
      </c>
      <c r="AK36" s="66"/>
      <c r="AL36" s="82"/>
      <c r="AM36" s="82"/>
    </row>
    <row r="37" spans="1:39" x14ac:dyDescent="0.2">
      <c r="A37" s="1" t="s">
        <v>17</v>
      </c>
      <c r="B37" s="1">
        <v>1</v>
      </c>
      <c r="C37" s="1">
        <v>41</v>
      </c>
      <c r="D37" s="1">
        <v>1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R37" s="66"/>
      <c r="S37" s="98"/>
      <c r="T37" s="67"/>
      <c r="U37">
        <v>6</v>
      </c>
      <c r="V37" s="21">
        <v>33</v>
      </c>
      <c r="AC37">
        <v>6</v>
      </c>
      <c r="AD37" s="12">
        <v>18</v>
      </c>
      <c r="AK37" s="66"/>
      <c r="AL37" s="82"/>
      <c r="AM37" s="82"/>
    </row>
    <row r="38" spans="1:39" x14ac:dyDescent="0.2">
      <c r="A38" s="123" t="s">
        <v>116</v>
      </c>
      <c r="B38" s="123"/>
      <c r="C38" s="123"/>
      <c r="D38" s="123"/>
      <c r="E38" s="123"/>
      <c r="F38" s="123"/>
      <c r="G38" s="123"/>
      <c r="H38" s="123"/>
      <c r="I38" s="123"/>
      <c r="R38" s="66"/>
      <c r="S38" s="98"/>
      <c r="T38" s="67"/>
      <c r="U38">
        <v>7</v>
      </c>
      <c r="V38" s="21">
        <v>22</v>
      </c>
      <c r="AC38">
        <v>7</v>
      </c>
      <c r="AD38" s="12">
        <v>19</v>
      </c>
      <c r="AK38" s="66"/>
      <c r="AL38" s="82"/>
      <c r="AM38" s="82"/>
    </row>
    <row r="39" spans="1:39" ht="17" thickBot="1" x14ac:dyDescent="0.25">
      <c r="B39" s="29" t="s">
        <v>0</v>
      </c>
      <c r="C39" s="29" t="s">
        <v>1</v>
      </c>
      <c r="D39" s="29" t="s">
        <v>5</v>
      </c>
      <c r="E39" s="29" t="s">
        <v>6</v>
      </c>
      <c r="F39" s="29" t="s">
        <v>7</v>
      </c>
      <c r="G39" s="29" t="s">
        <v>8</v>
      </c>
      <c r="H39" s="29" t="s">
        <v>9</v>
      </c>
      <c r="I39" s="29" t="s">
        <v>10</v>
      </c>
      <c r="R39" s="66"/>
      <c r="S39" s="98"/>
      <c r="T39" s="67"/>
      <c r="U39">
        <v>8</v>
      </c>
      <c r="V39" s="21">
        <v>24</v>
      </c>
      <c r="AC39">
        <v>8</v>
      </c>
      <c r="AD39" s="12">
        <v>30</v>
      </c>
      <c r="AK39" s="66"/>
      <c r="AL39" s="82"/>
      <c r="AM39" s="82"/>
    </row>
    <row r="40" spans="1:39" x14ac:dyDescent="0.2">
      <c r="A40" s="1" t="s">
        <v>14</v>
      </c>
      <c r="B40" s="1">
        <v>0.78</v>
      </c>
      <c r="C40" s="1">
        <v>36.645714285714284</v>
      </c>
      <c r="D40" s="1">
        <v>0.55142857142857138</v>
      </c>
      <c r="E40" s="1">
        <v>0.34857142857142859</v>
      </c>
      <c r="F40" s="1">
        <v>0.6</v>
      </c>
      <c r="G40" s="1">
        <v>0.22</v>
      </c>
      <c r="H40" s="1">
        <v>0.70857142857142852</v>
      </c>
      <c r="I40" s="1">
        <v>0.13142857142857142</v>
      </c>
      <c r="K40" s="131" t="s">
        <v>108</v>
      </c>
      <c r="L40" s="132"/>
      <c r="M40" s="132"/>
      <c r="N40" s="132"/>
      <c r="O40" s="132"/>
      <c r="P40" s="133"/>
      <c r="R40" s="66"/>
      <c r="S40" s="98"/>
      <c r="T40" s="67"/>
      <c r="U40">
        <v>9</v>
      </c>
      <c r="V40" s="21">
        <v>20</v>
      </c>
      <c r="AC40">
        <v>9</v>
      </c>
      <c r="AD40" s="12">
        <v>34</v>
      </c>
      <c r="AK40" s="66"/>
      <c r="AL40" s="82"/>
      <c r="AM40" s="82"/>
    </row>
    <row r="41" spans="1:39" x14ac:dyDescent="0.2">
      <c r="A41" s="1" t="s">
        <v>15</v>
      </c>
      <c r="B41" s="1">
        <v>2.2174096247933251E-2</v>
      </c>
      <c r="C41" s="1">
        <v>0.84502865194433807</v>
      </c>
      <c r="D41" s="1">
        <v>2.6622431783036905E-2</v>
      </c>
      <c r="E41" s="1">
        <v>2.5507422806106093E-2</v>
      </c>
      <c r="F41" s="1">
        <v>2.6223635962515871E-2</v>
      </c>
      <c r="G41" s="1">
        <v>2.2174096247933251E-2</v>
      </c>
      <c r="H41" s="1">
        <v>2.4324569817395676E-2</v>
      </c>
      <c r="I41" s="1">
        <v>1.8085684474881649E-2</v>
      </c>
      <c r="K41" s="1">
        <v>0.90321778464274327</v>
      </c>
      <c r="L41" s="1">
        <v>1.3690169236070302</v>
      </c>
      <c r="M41" s="1">
        <v>0.81766551006015253</v>
      </c>
      <c r="N41" s="1">
        <v>1.8856334322980861</v>
      </c>
      <c r="O41" s="1">
        <v>0.64223734310634983</v>
      </c>
      <c r="P41" s="1">
        <v>2.5744187194137287</v>
      </c>
      <c r="R41" s="66"/>
      <c r="S41" s="98"/>
      <c r="T41" s="67"/>
      <c r="U41">
        <v>10</v>
      </c>
      <c r="V41" s="21">
        <v>42</v>
      </c>
      <c r="AC41">
        <v>10</v>
      </c>
      <c r="AD41" s="12">
        <v>80</v>
      </c>
    </row>
    <row r="42" spans="1:39" x14ac:dyDescent="0.2">
      <c r="A42" s="1" t="s">
        <v>16</v>
      </c>
      <c r="B42" s="1">
        <v>1</v>
      </c>
      <c r="C42" s="1">
        <v>32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R42" s="66"/>
      <c r="S42" s="98"/>
      <c r="T42" s="67"/>
    </row>
    <row r="43" spans="1:39" x14ac:dyDescent="0.2">
      <c r="A43" s="1" t="s">
        <v>17</v>
      </c>
      <c r="B43" s="1">
        <v>1</v>
      </c>
      <c r="C43" s="1">
        <v>27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R43" s="66"/>
      <c r="S43" s="98"/>
      <c r="T43" s="67"/>
    </row>
    <row r="44" spans="1:39" ht="17" thickBot="1" x14ac:dyDescent="0.25">
      <c r="R44" s="68"/>
      <c r="S44" s="83"/>
      <c r="T44" s="69"/>
    </row>
    <row r="45" spans="1:39" ht="17" thickBot="1" x14ac:dyDescent="0.25"/>
    <row r="46" spans="1:39" ht="22" thickBot="1" x14ac:dyDescent="0.3">
      <c r="A46" s="119" t="s">
        <v>105</v>
      </c>
      <c r="B46" s="120"/>
      <c r="C46" s="120"/>
      <c r="D46" s="120"/>
      <c r="E46" s="120"/>
      <c r="F46" s="120"/>
      <c r="G46" s="120"/>
      <c r="H46" s="120"/>
      <c r="I46" s="121"/>
    </row>
    <row r="47" spans="1:39" x14ac:dyDescent="0.2">
      <c r="A47" s="128" t="s">
        <v>115</v>
      </c>
      <c r="B47" s="128"/>
      <c r="C47" s="128"/>
      <c r="D47" s="128"/>
      <c r="E47" s="128"/>
      <c r="F47" s="128"/>
      <c r="G47" s="128"/>
      <c r="H47" s="128"/>
      <c r="I47" s="128"/>
      <c r="R47" s="112" t="s">
        <v>73</v>
      </c>
      <c r="S47" s="113"/>
      <c r="T47" s="114"/>
      <c r="V47" t="s">
        <v>103</v>
      </c>
    </row>
    <row r="48" spans="1:39" ht="17" thickBot="1" x14ac:dyDescent="0.25">
      <c r="A48" s="1"/>
      <c r="B48" s="20" t="s">
        <v>0</v>
      </c>
      <c r="C48" s="20" t="s">
        <v>1</v>
      </c>
      <c r="D48" s="20" t="s">
        <v>11</v>
      </c>
      <c r="E48" s="20" t="s">
        <v>6</v>
      </c>
      <c r="F48" s="20" t="s">
        <v>8</v>
      </c>
      <c r="G48" s="20" t="s">
        <v>12</v>
      </c>
      <c r="H48" s="20" t="s">
        <v>10</v>
      </c>
      <c r="I48" s="20" t="s">
        <v>13</v>
      </c>
      <c r="R48" s="115"/>
      <c r="S48" s="116"/>
      <c r="T48" s="117"/>
    </row>
    <row r="49" spans="1:39" ht="21" x14ac:dyDescent="0.25">
      <c r="A49" s="1" t="s">
        <v>14</v>
      </c>
      <c r="B49" s="1">
        <v>0.85321100917431192</v>
      </c>
      <c r="C49" s="1">
        <v>41.642201834862384</v>
      </c>
      <c r="D49" s="1">
        <v>0.67889908256880738</v>
      </c>
      <c r="E49" s="1">
        <v>0.54128440366972475</v>
      </c>
      <c r="F49" s="1">
        <v>0.25688073394495414</v>
      </c>
      <c r="G49" s="1">
        <v>0.60550458715596334</v>
      </c>
      <c r="H49" s="1">
        <v>0.14678899082568808</v>
      </c>
      <c r="I49" s="1">
        <v>0.73394495412844041</v>
      </c>
      <c r="K49" s="131" t="s">
        <v>108</v>
      </c>
      <c r="L49" s="132"/>
      <c r="M49" s="132"/>
      <c r="N49" s="132"/>
      <c r="O49" s="132"/>
      <c r="P49" s="133"/>
      <c r="R49" s="66" t="s">
        <v>123</v>
      </c>
      <c r="S49" s="98"/>
      <c r="T49" s="67"/>
      <c r="V49" s="13" t="s">
        <v>3</v>
      </c>
      <c r="AD49" s="13" t="s">
        <v>4</v>
      </c>
      <c r="AK49" s="70" t="s">
        <v>100</v>
      </c>
      <c r="AL49" s="77"/>
      <c r="AM49" s="78"/>
    </row>
    <row r="50" spans="1:39" x14ac:dyDescent="0.2">
      <c r="A50" s="1" t="s">
        <v>15</v>
      </c>
      <c r="B50" s="1">
        <v>3.4053604665627048E-2</v>
      </c>
      <c r="C50" s="1">
        <v>0.45518176699989238</v>
      </c>
      <c r="D50" s="1">
        <v>4.4927422774799206E-2</v>
      </c>
      <c r="E50" s="1">
        <v>4.7948235785491275E-2</v>
      </c>
      <c r="F50" s="1">
        <v>4.2041978852805868E-2</v>
      </c>
      <c r="G50" s="1">
        <v>4.7029224768286533E-2</v>
      </c>
      <c r="H50" s="1">
        <v>3.4053604665627048E-2</v>
      </c>
      <c r="I50" s="1">
        <v>4.252121022347443E-2</v>
      </c>
      <c r="K50" s="1">
        <v>0.69090690570608149</v>
      </c>
      <c r="L50" s="1">
        <v>0.92482671728241728</v>
      </c>
      <c r="M50" s="1">
        <v>1.7086962448436693</v>
      </c>
      <c r="N50" s="1">
        <v>0.81089314907351739</v>
      </c>
      <c r="O50" s="1">
        <v>2.4220486048889369</v>
      </c>
      <c r="P50" s="1">
        <v>0.60486071246319295</v>
      </c>
      <c r="R50" s="66"/>
      <c r="S50" s="98"/>
      <c r="T50" s="67"/>
      <c r="U50">
        <v>1</v>
      </c>
      <c r="V50" s="22">
        <v>0</v>
      </c>
      <c r="AC50">
        <v>1</v>
      </c>
      <c r="AD50" s="22">
        <v>0</v>
      </c>
      <c r="AK50" s="79"/>
      <c r="AL50" s="80"/>
      <c r="AM50" s="81"/>
    </row>
    <row r="51" spans="1:39" x14ac:dyDescent="0.2">
      <c r="A51" s="1" t="s">
        <v>16</v>
      </c>
      <c r="B51" s="1">
        <v>1</v>
      </c>
      <c r="C51" s="1">
        <v>41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R51" s="66"/>
      <c r="S51" s="98"/>
      <c r="T51" s="67"/>
      <c r="U51">
        <v>2</v>
      </c>
      <c r="V51" s="22">
        <v>0</v>
      </c>
      <c r="AC51">
        <v>2</v>
      </c>
      <c r="AD51" s="23">
        <v>1</v>
      </c>
      <c r="AK51" s="66" t="s">
        <v>101</v>
      </c>
      <c r="AL51" s="82"/>
      <c r="AM51" s="67"/>
    </row>
    <row r="52" spans="1:39" x14ac:dyDescent="0.2">
      <c r="A52" s="1" t="s">
        <v>17</v>
      </c>
      <c r="B52" s="1">
        <v>1</v>
      </c>
      <c r="C52" s="1">
        <v>35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R52" s="66"/>
      <c r="S52" s="98"/>
      <c r="T52" s="67"/>
      <c r="U52">
        <v>3</v>
      </c>
      <c r="V52" s="22">
        <v>0</v>
      </c>
      <c r="AC52">
        <v>3</v>
      </c>
      <c r="AD52" s="22">
        <v>0</v>
      </c>
      <c r="AK52" s="66"/>
      <c r="AL52" s="82"/>
      <c r="AM52" s="67"/>
    </row>
    <row r="53" spans="1:39" x14ac:dyDescent="0.2">
      <c r="A53" s="123" t="s">
        <v>116</v>
      </c>
      <c r="B53" s="123"/>
      <c r="C53" s="123"/>
      <c r="D53" s="123"/>
      <c r="E53" s="123"/>
      <c r="F53" s="123"/>
      <c r="G53" s="123"/>
      <c r="H53" s="123"/>
      <c r="I53" s="123"/>
      <c r="R53" s="66"/>
      <c r="S53" s="98"/>
      <c r="T53" s="67"/>
      <c r="U53">
        <v>4</v>
      </c>
      <c r="V53" s="23">
        <v>1</v>
      </c>
      <c r="AC53">
        <v>4</v>
      </c>
      <c r="AD53" s="23">
        <v>2</v>
      </c>
      <c r="AK53" s="66"/>
      <c r="AL53" s="82"/>
      <c r="AM53" s="67"/>
    </row>
    <row r="54" spans="1:39" ht="17" thickBot="1" x14ac:dyDescent="0.25">
      <c r="B54" s="1" t="s">
        <v>0</v>
      </c>
      <c r="C54" s="1" t="s">
        <v>1</v>
      </c>
      <c r="D54" s="1" t="s">
        <v>11</v>
      </c>
      <c r="E54" s="1" t="s">
        <v>6</v>
      </c>
      <c r="F54" s="1" t="s">
        <v>8</v>
      </c>
      <c r="G54" s="1" t="s">
        <v>12</v>
      </c>
      <c r="H54" s="1" t="s">
        <v>10</v>
      </c>
      <c r="I54" s="1" t="s">
        <v>13</v>
      </c>
      <c r="R54" s="66"/>
      <c r="S54" s="98"/>
      <c r="T54" s="67"/>
      <c r="U54">
        <v>5</v>
      </c>
      <c r="V54" s="23">
        <v>4</v>
      </c>
      <c r="AC54">
        <v>5</v>
      </c>
      <c r="AD54" s="23">
        <v>11</v>
      </c>
      <c r="AK54" s="66"/>
      <c r="AL54" s="82"/>
      <c r="AM54" s="67"/>
    </row>
    <row r="55" spans="1:39" x14ac:dyDescent="0.2">
      <c r="A55" s="1" t="s">
        <v>14</v>
      </c>
      <c r="B55" s="1">
        <v>0.88</v>
      </c>
      <c r="C55" s="1">
        <v>41.936</v>
      </c>
      <c r="D55" s="1">
        <v>0.65066666666666662</v>
      </c>
      <c r="E55" s="1">
        <v>0.55066666666666664</v>
      </c>
      <c r="F55" s="1">
        <v>0.26933333333333331</v>
      </c>
      <c r="G55" s="1">
        <v>0.61066666666666669</v>
      </c>
      <c r="H55" s="1">
        <v>0.17066666666666666</v>
      </c>
      <c r="I55" s="1">
        <v>0.73066666666666669</v>
      </c>
      <c r="K55" s="131" t="s">
        <v>108</v>
      </c>
      <c r="L55" s="132"/>
      <c r="M55" s="132"/>
      <c r="N55" s="132"/>
      <c r="O55" s="132"/>
      <c r="P55" s="133"/>
      <c r="R55" s="66"/>
      <c r="S55" s="98"/>
      <c r="T55" s="67"/>
      <c r="U55">
        <v>6</v>
      </c>
      <c r="V55" s="23">
        <v>7</v>
      </c>
      <c r="AC55">
        <v>6</v>
      </c>
      <c r="AD55" s="23">
        <v>9</v>
      </c>
      <c r="AK55" s="66"/>
      <c r="AL55" s="82"/>
      <c r="AM55" s="67"/>
    </row>
    <row r="56" spans="1:39" x14ac:dyDescent="0.2">
      <c r="A56" s="1" t="s">
        <v>15</v>
      </c>
      <c r="B56" s="1">
        <v>1.1873836110484186E-2</v>
      </c>
      <c r="C56" s="1">
        <v>0.7075999513452127</v>
      </c>
      <c r="D56" s="1">
        <v>1.7420410491039217E-2</v>
      </c>
      <c r="E56" s="1">
        <v>1.8175560142689392E-2</v>
      </c>
      <c r="F56" s="1">
        <v>1.6209282514597488E-2</v>
      </c>
      <c r="G56" s="1">
        <v>1.7816483602808495E-2</v>
      </c>
      <c r="H56" s="1">
        <v>1.3746685754502845E-2</v>
      </c>
      <c r="I56" s="1">
        <v>1.6209282514597488E-2</v>
      </c>
      <c r="K56" s="1">
        <v>0.73321350821786579</v>
      </c>
      <c r="L56" s="1">
        <v>0.90391927531260252</v>
      </c>
      <c r="M56" s="1">
        <v>1.6481787761545372</v>
      </c>
      <c r="N56" s="1">
        <v>0.79900299929141305</v>
      </c>
      <c r="O56" s="1">
        <v>2.2058700816433983</v>
      </c>
      <c r="P56" s="1">
        <v>0.60754035179419064</v>
      </c>
      <c r="R56" s="66"/>
      <c r="S56" s="98"/>
      <c r="T56" s="67"/>
      <c r="U56">
        <v>7</v>
      </c>
      <c r="V56" s="23">
        <v>14</v>
      </c>
      <c r="AC56">
        <v>7</v>
      </c>
      <c r="AD56" s="23">
        <v>22</v>
      </c>
      <c r="AK56" s="66"/>
      <c r="AL56" s="82"/>
      <c r="AM56" s="67"/>
    </row>
    <row r="57" spans="1:39" x14ac:dyDescent="0.2">
      <c r="A57" s="1" t="s">
        <v>16</v>
      </c>
      <c r="B57" s="1">
        <v>1</v>
      </c>
      <c r="C57" s="1">
        <v>34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  <c r="R57" s="66"/>
      <c r="S57" s="98"/>
      <c r="T57" s="67"/>
      <c r="U57">
        <v>8</v>
      </c>
      <c r="V57" s="23">
        <v>18</v>
      </c>
      <c r="AC57">
        <v>8</v>
      </c>
      <c r="AD57" s="23">
        <v>28</v>
      </c>
      <c r="AK57" s="66"/>
      <c r="AL57" s="82"/>
      <c r="AM57" s="67"/>
    </row>
    <row r="58" spans="1:39" x14ac:dyDescent="0.2">
      <c r="A58" s="1" t="s">
        <v>17</v>
      </c>
      <c r="B58" s="1">
        <v>1</v>
      </c>
      <c r="C58" s="1">
        <v>28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R58" s="66"/>
      <c r="S58" s="98"/>
      <c r="T58" s="67"/>
      <c r="U58">
        <v>9</v>
      </c>
      <c r="V58" s="23">
        <v>28</v>
      </c>
      <c r="AC58">
        <v>9</v>
      </c>
      <c r="AD58" s="23">
        <v>23</v>
      </c>
      <c r="AK58" s="66"/>
      <c r="AL58" s="82"/>
      <c r="AM58" s="67"/>
    </row>
    <row r="59" spans="1:39" ht="17" thickBot="1" x14ac:dyDescent="0.25">
      <c r="R59" s="66"/>
      <c r="S59" s="98"/>
      <c r="T59" s="67"/>
      <c r="U59">
        <v>10</v>
      </c>
      <c r="V59" s="23">
        <v>121</v>
      </c>
      <c r="AC59">
        <v>10</v>
      </c>
      <c r="AD59" s="23">
        <v>97</v>
      </c>
      <c r="AK59" s="68"/>
      <c r="AL59" s="83"/>
      <c r="AM59" s="69"/>
    </row>
    <row r="60" spans="1:39" ht="17" thickBot="1" x14ac:dyDescent="0.25">
      <c r="R60" s="68"/>
      <c r="S60" s="83"/>
      <c r="T60" s="69"/>
    </row>
  </sheetData>
  <mergeCells count="36">
    <mergeCell ref="R31:T32"/>
    <mergeCell ref="R33:T44"/>
    <mergeCell ref="R47:T48"/>
    <mergeCell ref="R49:T60"/>
    <mergeCell ref="A47:I47"/>
    <mergeCell ref="A53:I53"/>
    <mergeCell ref="K55:P55"/>
    <mergeCell ref="K49:P49"/>
    <mergeCell ref="L2:P3"/>
    <mergeCell ref="L4:P15"/>
    <mergeCell ref="J18:M19"/>
    <mergeCell ref="J20:M28"/>
    <mergeCell ref="A32:I32"/>
    <mergeCell ref="A38:I38"/>
    <mergeCell ref="K40:P40"/>
    <mergeCell ref="K33:P33"/>
    <mergeCell ref="A46:I46"/>
    <mergeCell ref="A23:E23"/>
    <mergeCell ref="G25:H25"/>
    <mergeCell ref="G19:H19"/>
    <mergeCell ref="A31:I31"/>
    <mergeCell ref="AZ4:BC5"/>
    <mergeCell ref="AZ6:BC22"/>
    <mergeCell ref="A1:F1"/>
    <mergeCell ref="A2:F2"/>
    <mergeCell ref="A8:F8"/>
    <mergeCell ref="H9:J9"/>
    <mergeCell ref="H3:J3"/>
    <mergeCell ref="A16:E16"/>
    <mergeCell ref="A17:E17"/>
    <mergeCell ref="AK33:AM40"/>
    <mergeCell ref="AK31:AM32"/>
    <mergeCell ref="AK49:AM50"/>
    <mergeCell ref="AK51:AM59"/>
    <mergeCell ref="Z4:AB5"/>
    <mergeCell ref="Z6:AB17"/>
  </mergeCells>
  <conditionalFormatting sqref="W3:W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{A61930EE-5A61-7B44-8AE4-E395391E037C}</x14:id>
        </ext>
      </extLst>
    </cfRule>
  </conditionalFormatting>
  <conditionalFormatting sqref="W10:W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{41D80F70-DF1D-1740-BF3B-AEBD6C9C141A}</x14:id>
        </ext>
      </extLst>
    </cfRule>
  </conditionalFormatting>
  <conditionalFormatting sqref="W17:W1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{EE74C27C-A952-4A43-A0D3-D96EF159A3C6}</x14:id>
        </ext>
      </extLst>
    </cfRule>
  </conditionalFormatting>
  <conditionalFormatting sqref="W24:W2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{8EC9B56D-79BE-614C-BFF7-5346D4FA283A}</x14:id>
        </ext>
      </extLst>
    </cfRule>
  </conditionalFormatting>
  <conditionalFormatting sqref="V32:V4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{1B099430-B628-C245-BE50-06D2921E501E}</x14:id>
        </ext>
      </extLst>
    </cfRule>
  </conditionalFormatting>
  <conditionalFormatting sqref="AD32:AD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{EB3DB3B3-C916-3543-8EAD-F1D786703968}</x14:id>
        </ext>
      </extLst>
    </cfRule>
  </conditionalFormatting>
  <conditionalFormatting sqref="V50:V5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{14645903-8008-B548-8B97-15566ACE5122}</x14:id>
        </ext>
      </extLst>
    </cfRule>
  </conditionalFormatting>
  <conditionalFormatting sqref="AD50:AD5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{7784B9C0-423D-914A-9DCF-8D0C9AC70E54}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1930EE-5A61-7B44-8AE4-E395391E03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W3:W5</xm:sqref>
        </x14:conditionalFormatting>
        <x14:conditionalFormatting xmlns:xm="http://schemas.microsoft.com/office/excel/2006/main">
          <x14:cfRule type="dataBar" id="{41D80F70-DF1D-1740-BF3B-AEBD6C9C14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W10:W12</xm:sqref>
        </x14:conditionalFormatting>
        <x14:conditionalFormatting xmlns:xm="http://schemas.microsoft.com/office/excel/2006/main">
          <x14:cfRule type="dataBar" id="{EE74C27C-A952-4A43-A0D3-D96EF159A3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W17:W19</xm:sqref>
        </x14:conditionalFormatting>
        <x14:conditionalFormatting xmlns:xm="http://schemas.microsoft.com/office/excel/2006/main">
          <x14:cfRule type="dataBar" id="{8EC9B56D-79BE-614C-BFF7-5346D4FA28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W24:W26</xm:sqref>
        </x14:conditionalFormatting>
        <x14:conditionalFormatting xmlns:xm="http://schemas.microsoft.com/office/excel/2006/main">
          <x14:cfRule type="dataBar" id="{1B099430-B628-C245-BE50-06D2921E50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V32:V41</xm:sqref>
        </x14:conditionalFormatting>
        <x14:conditionalFormatting xmlns:xm="http://schemas.microsoft.com/office/excel/2006/main">
          <x14:cfRule type="dataBar" id="{EB3DB3B3-C916-3543-8EAD-F1D7867039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AD32:AD41</xm:sqref>
        </x14:conditionalFormatting>
        <x14:conditionalFormatting xmlns:xm="http://schemas.microsoft.com/office/excel/2006/main">
          <x14:cfRule type="dataBar" id="{14645903-8008-B548-8B97-15566ACE51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V50:V59</xm:sqref>
        </x14:conditionalFormatting>
        <x14:conditionalFormatting xmlns:xm="http://schemas.microsoft.com/office/excel/2006/main">
          <x14:cfRule type="dataBar" id="{7784B9C0-423D-914A-9DCF-8D0C9AC70E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AD50:AD59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regression(G_r_with_constant)</vt:lpstr>
      <vt:lpstr>regression(G_r_without_const)</vt:lpstr>
      <vt:lpstr>regression(G_r_w_const(35-59))</vt:lpstr>
      <vt:lpstr>regression(G_r_wo_const(35-59))</vt:lpstr>
      <vt:lpstr>Goods review</vt:lpstr>
      <vt:lpstr>Delivery service review</vt:lpstr>
      <vt:lpstr>Favourite products</vt:lpstr>
      <vt:lpstr>Category</vt:lpstr>
      <vt:lpstr>charts (presentation)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2023-09-26T09:11:36Z</dcterms:created>
  <dcterms:modified xsi:type="dcterms:W3CDTF">2023-09-29T19:07:54Z</dcterms:modified>
</cp:coreProperties>
</file>