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macd/Documents/GitHub/MacroEnergy.jl/ExampleSystems/eastern_us_three_zones_reduced/"/>
    </mc:Choice>
  </mc:AlternateContent>
  <xr:revisionPtr revIDLastSave="0" documentId="13_ncr:9_{6442EE63-3EDD-F74C-B2D5-A38722CAA733}" xr6:coauthVersionLast="47" xr6:coauthVersionMax="47" xr10:uidLastSave="{00000000-0000-0000-0000-000000000000}"/>
  <bookViews>
    <workbookView xWindow="680" yWindow="740" windowWidth="28040" windowHeight="17040" activeTab="1" xr2:uid="{674AE9C4-424C-A54F-BD9F-E3C45AB4F4F4}"/>
  </bookViews>
  <sheets>
    <sheet name="capacity" sheetId="1" r:id="rId1"/>
    <sheet name="co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1" l="1"/>
  <c r="U400" i="1"/>
  <c r="V400" i="1" s="1"/>
  <c r="S605" i="1"/>
  <c r="R605" i="1"/>
  <c r="S604" i="1"/>
  <c r="R604" i="1"/>
  <c r="S603" i="1"/>
  <c r="R603" i="1"/>
  <c r="S602" i="1"/>
  <c r="R602" i="1"/>
  <c r="S601" i="1"/>
  <c r="R601" i="1"/>
  <c r="S600" i="1"/>
  <c r="R600" i="1"/>
  <c r="S599" i="1"/>
  <c r="R599" i="1"/>
  <c r="S598" i="1"/>
  <c r="R598" i="1"/>
  <c r="S597" i="1"/>
  <c r="R597" i="1"/>
  <c r="S596" i="1"/>
  <c r="R596" i="1"/>
  <c r="S595" i="1"/>
  <c r="R595" i="1"/>
  <c r="S594" i="1"/>
  <c r="R594" i="1"/>
  <c r="S593" i="1"/>
  <c r="R593" i="1"/>
  <c r="S592" i="1"/>
  <c r="R592" i="1"/>
  <c r="S591" i="1"/>
  <c r="R591" i="1"/>
  <c r="S590" i="1"/>
  <c r="R590" i="1"/>
  <c r="S589" i="1"/>
  <c r="R589" i="1"/>
  <c r="S588" i="1"/>
  <c r="R588" i="1"/>
  <c r="S587" i="1"/>
  <c r="R587" i="1"/>
  <c r="S586" i="1"/>
  <c r="R586" i="1"/>
  <c r="S585" i="1"/>
  <c r="R585" i="1"/>
  <c r="S584" i="1"/>
  <c r="R584" i="1"/>
  <c r="S583" i="1"/>
  <c r="R583" i="1"/>
  <c r="S582" i="1"/>
  <c r="R582" i="1"/>
  <c r="S581" i="1"/>
  <c r="R581" i="1"/>
  <c r="S580" i="1"/>
  <c r="R580" i="1"/>
  <c r="S579" i="1"/>
  <c r="R579" i="1"/>
  <c r="S578" i="1"/>
  <c r="R578" i="1"/>
  <c r="S577" i="1"/>
  <c r="R577" i="1"/>
  <c r="S576" i="1"/>
  <c r="R576" i="1"/>
  <c r="S575" i="1"/>
  <c r="R575" i="1"/>
  <c r="S574" i="1"/>
  <c r="R574" i="1"/>
  <c r="S573" i="1"/>
  <c r="R573" i="1"/>
  <c r="S572" i="1"/>
  <c r="R572" i="1"/>
  <c r="S571" i="1"/>
  <c r="R571" i="1"/>
  <c r="S570" i="1"/>
  <c r="R570" i="1"/>
  <c r="S569" i="1"/>
  <c r="R569" i="1"/>
  <c r="S568" i="1"/>
  <c r="R568" i="1"/>
  <c r="S567" i="1"/>
  <c r="R567" i="1"/>
  <c r="S566" i="1"/>
  <c r="R566" i="1"/>
  <c r="S565" i="1"/>
  <c r="R565" i="1"/>
  <c r="S564" i="1"/>
  <c r="R564" i="1"/>
  <c r="S563" i="1"/>
  <c r="R563" i="1"/>
  <c r="S562" i="1"/>
  <c r="R562" i="1"/>
  <c r="S561" i="1"/>
  <c r="R561" i="1"/>
  <c r="S560" i="1"/>
  <c r="R560" i="1"/>
  <c r="S559" i="1"/>
  <c r="R559" i="1"/>
  <c r="S558" i="1"/>
  <c r="R558" i="1"/>
  <c r="S557" i="1"/>
  <c r="R557" i="1"/>
  <c r="S556" i="1"/>
  <c r="R556" i="1"/>
  <c r="S555" i="1"/>
  <c r="R555" i="1"/>
  <c r="S554" i="1"/>
  <c r="R554" i="1"/>
  <c r="S553" i="1"/>
  <c r="R553" i="1"/>
  <c r="S552" i="1"/>
  <c r="R552" i="1"/>
  <c r="S551" i="1"/>
  <c r="R551" i="1"/>
  <c r="S550" i="1"/>
  <c r="R550" i="1"/>
  <c r="S549" i="1"/>
  <c r="R549" i="1"/>
  <c r="S548" i="1"/>
  <c r="R548" i="1"/>
  <c r="S547" i="1"/>
  <c r="R547" i="1"/>
  <c r="S546" i="1"/>
  <c r="R546" i="1"/>
  <c r="S545" i="1"/>
  <c r="R545" i="1"/>
  <c r="S544" i="1"/>
  <c r="R544" i="1"/>
  <c r="S543" i="1"/>
  <c r="R543" i="1"/>
  <c r="S542" i="1"/>
  <c r="R542" i="1"/>
  <c r="S541" i="1"/>
  <c r="R541" i="1"/>
  <c r="S540" i="1"/>
  <c r="R540" i="1"/>
  <c r="S539" i="1"/>
  <c r="R539" i="1"/>
  <c r="S538" i="1"/>
  <c r="R538" i="1"/>
  <c r="S537" i="1"/>
  <c r="R537" i="1"/>
  <c r="S536" i="1"/>
  <c r="R536" i="1"/>
  <c r="S535" i="1"/>
  <c r="R535" i="1"/>
  <c r="S534" i="1"/>
  <c r="R534" i="1"/>
  <c r="S533" i="1"/>
  <c r="R533" i="1"/>
  <c r="S532" i="1"/>
  <c r="R532" i="1"/>
  <c r="S531" i="1"/>
  <c r="R531" i="1"/>
  <c r="S530" i="1"/>
  <c r="R530" i="1"/>
  <c r="S529" i="1"/>
  <c r="R529" i="1"/>
  <c r="S528" i="1"/>
  <c r="R528" i="1"/>
  <c r="S527" i="1"/>
  <c r="R527" i="1"/>
  <c r="S526" i="1"/>
  <c r="R526" i="1"/>
  <c r="S525" i="1"/>
  <c r="R525" i="1"/>
  <c r="S524" i="1"/>
  <c r="R524" i="1"/>
  <c r="S523" i="1"/>
  <c r="R523" i="1"/>
  <c r="S522" i="1"/>
  <c r="R522" i="1"/>
  <c r="S521" i="1"/>
  <c r="R521" i="1"/>
  <c r="S520" i="1"/>
  <c r="R520" i="1"/>
  <c r="S519" i="1"/>
  <c r="R519" i="1"/>
  <c r="S518" i="1"/>
  <c r="R518" i="1"/>
  <c r="S517" i="1"/>
  <c r="R517" i="1"/>
  <c r="S516" i="1"/>
  <c r="R516" i="1"/>
  <c r="S515" i="1"/>
  <c r="R515" i="1"/>
  <c r="S514" i="1"/>
  <c r="R514" i="1"/>
  <c r="S513" i="1"/>
  <c r="R513" i="1"/>
  <c r="S512" i="1"/>
  <c r="R512" i="1"/>
  <c r="S511" i="1"/>
  <c r="R511" i="1"/>
  <c r="S510" i="1"/>
  <c r="R510" i="1"/>
  <c r="S509" i="1"/>
  <c r="R509" i="1"/>
  <c r="S508" i="1"/>
  <c r="R508" i="1"/>
  <c r="S507" i="1"/>
  <c r="R507" i="1"/>
  <c r="S506" i="1"/>
  <c r="R506" i="1"/>
  <c r="S505" i="1"/>
  <c r="R505" i="1"/>
  <c r="S504" i="1"/>
  <c r="R504" i="1"/>
  <c r="S503" i="1"/>
  <c r="R503" i="1"/>
  <c r="S502" i="1"/>
  <c r="R502" i="1"/>
  <c r="S501" i="1"/>
  <c r="R501" i="1"/>
  <c r="S500" i="1"/>
  <c r="R500" i="1"/>
  <c r="S499" i="1"/>
  <c r="R499" i="1"/>
  <c r="S498" i="1"/>
  <c r="R498" i="1"/>
  <c r="S497" i="1"/>
  <c r="R497" i="1"/>
  <c r="S496" i="1"/>
  <c r="R496" i="1"/>
  <c r="S495" i="1"/>
  <c r="R495" i="1"/>
  <c r="S494" i="1"/>
  <c r="R494" i="1"/>
  <c r="S493" i="1"/>
  <c r="R493" i="1"/>
  <c r="S492" i="1"/>
  <c r="R492" i="1"/>
  <c r="S491" i="1"/>
  <c r="R491" i="1"/>
  <c r="S490" i="1"/>
  <c r="R490" i="1"/>
  <c r="S489" i="1"/>
  <c r="R489" i="1"/>
  <c r="S488" i="1"/>
  <c r="R488" i="1"/>
  <c r="S487" i="1"/>
  <c r="R487" i="1"/>
  <c r="S486" i="1"/>
  <c r="R486" i="1"/>
  <c r="S485" i="1"/>
  <c r="R485" i="1"/>
  <c r="S484" i="1"/>
  <c r="R484" i="1"/>
  <c r="S483" i="1"/>
  <c r="R483" i="1"/>
  <c r="S482" i="1"/>
  <c r="R482" i="1"/>
  <c r="S481" i="1"/>
  <c r="R481" i="1"/>
  <c r="S480" i="1"/>
  <c r="R480" i="1"/>
  <c r="S479" i="1"/>
  <c r="R479" i="1"/>
  <c r="S478" i="1"/>
  <c r="R478" i="1"/>
  <c r="S477" i="1"/>
  <c r="R477" i="1"/>
  <c r="S476" i="1"/>
  <c r="R476" i="1"/>
  <c r="S475" i="1"/>
  <c r="R475" i="1"/>
  <c r="S474" i="1"/>
  <c r="R474" i="1"/>
  <c r="S473" i="1"/>
  <c r="R473" i="1"/>
  <c r="S472" i="1"/>
  <c r="R472" i="1"/>
  <c r="S471" i="1"/>
  <c r="R471" i="1"/>
  <c r="S470" i="1"/>
  <c r="R470" i="1"/>
  <c r="S469" i="1"/>
  <c r="R469" i="1"/>
  <c r="S468" i="1"/>
  <c r="R468" i="1"/>
  <c r="S467" i="1"/>
  <c r="R467" i="1"/>
  <c r="S466" i="1"/>
  <c r="R466" i="1"/>
  <c r="S465" i="1"/>
  <c r="R465" i="1"/>
  <c r="S464" i="1"/>
  <c r="R464" i="1"/>
  <c r="S463" i="1"/>
  <c r="R463" i="1"/>
  <c r="S462" i="1"/>
  <c r="R462" i="1"/>
  <c r="S461" i="1"/>
  <c r="R461" i="1"/>
  <c r="S460" i="1"/>
  <c r="R460" i="1"/>
  <c r="S459" i="1"/>
  <c r="R459" i="1"/>
  <c r="S458" i="1"/>
  <c r="R458" i="1"/>
  <c r="S457" i="1"/>
  <c r="R457" i="1"/>
  <c r="S456" i="1"/>
  <c r="R456" i="1"/>
  <c r="S455" i="1"/>
  <c r="R455" i="1"/>
  <c r="S454" i="1"/>
  <c r="R454" i="1"/>
  <c r="S453" i="1"/>
  <c r="R453" i="1"/>
  <c r="S452" i="1"/>
  <c r="R452" i="1"/>
  <c r="S451" i="1"/>
  <c r="R451" i="1"/>
  <c r="S450" i="1"/>
  <c r="R450" i="1"/>
  <c r="S449" i="1"/>
  <c r="R449" i="1"/>
  <c r="S448" i="1"/>
  <c r="R448" i="1"/>
  <c r="S447" i="1"/>
  <c r="R447" i="1"/>
  <c r="S446" i="1"/>
  <c r="R446" i="1"/>
  <c r="S445" i="1"/>
  <c r="R445" i="1"/>
  <c r="S444" i="1"/>
  <c r="R444" i="1"/>
  <c r="S443" i="1"/>
  <c r="R443" i="1"/>
  <c r="S442" i="1"/>
  <c r="R442" i="1"/>
  <c r="S441" i="1"/>
  <c r="R441" i="1"/>
  <c r="S440" i="1"/>
  <c r="R440" i="1"/>
  <c r="S439" i="1"/>
  <c r="R439" i="1"/>
  <c r="S438" i="1"/>
  <c r="R438" i="1"/>
  <c r="S437" i="1"/>
  <c r="R437" i="1"/>
  <c r="S436" i="1"/>
  <c r="R436" i="1"/>
  <c r="S435" i="1"/>
  <c r="R435" i="1"/>
  <c r="S434" i="1"/>
  <c r="R434" i="1"/>
  <c r="S433" i="1"/>
  <c r="R433" i="1"/>
  <c r="S432" i="1"/>
  <c r="R432" i="1"/>
  <c r="S431" i="1"/>
  <c r="R431" i="1"/>
  <c r="S430" i="1"/>
  <c r="R430" i="1"/>
  <c r="S429" i="1"/>
  <c r="R429" i="1"/>
  <c r="S428" i="1"/>
  <c r="R428" i="1"/>
  <c r="S427" i="1"/>
  <c r="R427" i="1"/>
  <c r="S426" i="1"/>
  <c r="R426" i="1"/>
  <c r="S425" i="1"/>
  <c r="R425" i="1"/>
  <c r="S424" i="1"/>
  <c r="R424" i="1"/>
  <c r="S423" i="1"/>
  <c r="R423" i="1"/>
  <c r="S422" i="1"/>
  <c r="R422" i="1"/>
  <c r="S421" i="1"/>
  <c r="R421" i="1"/>
  <c r="S420" i="1"/>
  <c r="R420" i="1"/>
  <c r="S419" i="1"/>
  <c r="R419" i="1"/>
  <c r="S418" i="1"/>
  <c r="R418" i="1"/>
  <c r="S417" i="1"/>
  <c r="R417" i="1"/>
  <c r="S416" i="1"/>
  <c r="R416" i="1"/>
  <c r="S415" i="1"/>
  <c r="R415" i="1"/>
  <c r="S414" i="1"/>
  <c r="R414" i="1"/>
  <c r="S413" i="1"/>
  <c r="R413" i="1"/>
  <c r="S412" i="1"/>
  <c r="R412" i="1"/>
  <c r="S411" i="1"/>
  <c r="R411" i="1"/>
  <c r="S410" i="1"/>
  <c r="R410" i="1"/>
  <c r="S409" i="1"/>
  <c r="R409" i="1"/>
  <c r="S408" i="1"/>
  <c r="R408" i="1"/>
  <c r="S407" i="1"/>
  <c r="R407" i="1"/>
  <c r="S406" i="1"/>
  <c r="R406" i="1"/>
  <c r="S405" i="1"/>
  <c r="R405" i="1"/>
  <c r="S404" i="1"/>
  <c r="R404" i="1"/>
  <c r="S403" i="1"/>
  <c r="R403" i="1"/>
  <c r="S402" i="1"/>
  <c r="R402" i="1"/>
  <c r="S401" i="1"/>
  <c r="R401" i="1"/>
  <c r="S400" i="1"/>
  <c r="R400" i="1"/>
  <c r="S399" i="1"/>
  <c r="R399" i="1"/>
  <c r="S398" i="1"/>
  <c r="R398" i="1"/>
  <c r="S397" i="1"/>
  <c r="R397" i="1"/>
  <c r="S396" i="1"/>
  <c r="R396" i="1"/>
  <c r="S395" i="1"/>
  <c r="R395" i="1"/>
  <c r="S394" i="1"/>
  <c r="R394" i="1"/>
  <c r="S393" i="1"/>
  <c r="R393" i="1"/>
  <c r="S392" i="1"/>
  <c r="R392" i="1"/>
  <c r="S391" i="1"/>
  <c r="R391" i="1"/>
  <c r="S390" i="1"/>
  <c r="R390" i="1"/>
  <c r="S389" i="1"/>
  <c r="R389" i="1"/>
  <c r="S388" i="1"/>
  <c r="R388" i="1"/>
  <c r="S387" i="1"/>
  <c r="R387" i="1"/>
  <c r="S386" i="1"/>
  <c r="R386" i="1"/>
  <c r="S385" i="1"/>
  <c r="R385" i="1"/>
  <c r="S384" i="1"/>
  <c r="R384" i="1"/>
  <c r="S383" i="1"/>
  <c r="R383" i="1"/>
  <c r="S382" i="1"/>
  <c r="R382" i="1"/>
  <c r="S381" i="1"/>
  <c r="R381" i="1"/>
  <c r="S380" i="1"/>
  <c r="R380" i="1"/>
  <c r="S379" i="1"/>
  <c r="R379" i="1"/>
  <c r="S378" i="1"/>
  <c r="R378" i="1"/>
  <c r="S377" i="1"/>
  <c r="R377" i="1"/>
  <c r="S376" i="1"/>
  <c r="R376" i="1"/>
  <c r="S375" i="1"/>
  <c r="R375" i="1"/>
  <c r="S374" i="1"/>
  <c r="R374" i="1"/>
  <c r="S373" i="1"/>
  <c r="R373" i="1"/>
  <c r="S372" i="1"/>
  <c r="R372" i="1"/>
  <c r="S371" i="1"/>
  <c r="R371" i="1"/>
  <c r="S370" i="1"/>
  <c r="R370" i="1"/>
  <c r="S369" i="1"/>
  <c r="R369" i="1"/>
  <c r="S368" i="1"/>
  <c r="R368" i="1"/>
  <c r="S367" i="1"/>
  <c r="R367" i="1"/>
  <c r="S366" i="1"/>
  <c r="R366" i="1"/>
  <c r="S365" i="1"/>
  <c r="R365" i="1"/>
  <c r="S364" i="1"/>
  <c r="R364" i="1"/>
  <c r="S363" i="1"/>
  <c r="R363" i="1"/>
  <c r="S362" i="1"/>
  <c r="R362" i="1"/>
  <c r="S361" i="1"/>
  <c r="R361" i="1"/>
  <c r="S360" i="1"/>
  <c r="R360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S324" i="1"/>
  <c r="R324" i="1"/>
  <c r="S323" i="1"/>
  <c r="R323" i="1"/>
  <c r="S322" i="1"/>
  <c r="R322" i="1"/>
  <c r="S321" i="1"/>
  <c r="R321" i="1"/>
  <c r="S320" i="1"/>
  <c r="R320" i="1"/>
  <c r="S319" i="1"/>
  <c r="R319" i="1"/>
  <c r="S318" i="1"/>
  <c r="R318" i="1"/>
  <c r="S317" i="1"/>
  <c r="R317" i="1"/>
  <c r="S316" i="1"/>
  <c r="R316" i="1"/>
  <c r="S315" i="1"/>
  <c r="R315" i="1"/>
  <c r="S314" i="1"/>
  <c r="R314" i="1"/>
  <c r="S313" i="1"/>
  <c r="R313" i="1"/>
  <c r="S312" i="1"/>
  <c r="R312" i="1"/>
  <c r="S311" i="1"/>
  <c r="R311" i="1"/>
  <c r="S310" i="1"/>
  <c r="R310" i="1"/>
  <c r="S309" i="1"/>
  <c r="R309" i="1"/>
  <c r="S308" i="1"/>
  <c r="R308" i="1"/>
  <c r="S307" i="1"/>
  <c r="R307" i="1"/>
  <c r="S306" i="1"/>
  <c r="R306" i="1"/>
  <c r="S305" i="1"/>
  <c r="R305" i="1"/>
  <c r="S304" i="1"/>
  <c r="R304" i="1"/>
  <c r="S303" i="1"/>
  <c r="R303" i="1"/>
  <c r="S302" i="1"/>
  <c r="R302" i="1"/>
  <c r="S301" i="1"/>
  <c r="R301" i="1"/>
  <c r="S300" i="1"/>
  <c r="R300" i="1"/>
  <c r="S299" i="1"/>
  <c r="R299" i="1"/>
  <c r="S298" i="1"/>
  <c r="R298" i="1"/>
  <c r="S297" i="1"/>
  <c r="R297" i="1"/>
  <c r="S296" i="1"/>
  <c r="R296" i="1"/>
  <c r="S295" i="1"/>
  <c r="R295" i="1"/>
  <c r="S294" i="1"/>
  <c r="R294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S197" i="1"/>
  <c r="R197" i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U375" i="1"/>
  <c r="V375" i="1" s="1"/>
  <c r="T5" i="2"/>
  <c r="U5" i="2" s="1"/>
  <c r="T4" i="2"/>
  <c r="U4" i="2" s="1"/>
  <c r="T3" i="2"/>
  <c r="U3" i="2" s="1"/>
  <c r="S5" i="2"/>
  <c r="S4" i="2"/>
  <c r="S3" i="2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W3" i="1"/>
  <c r="X3" i="1"/>
  <c r="U605" i="1"/>
  <c r="V605" i="1" s="1"/>
  <c r="U604" i="1"/>
  <c r="V604" i="1" s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U593" i="1"/>
  <c r="V593" i="1" s="1"/>
  <c r="U592" i="1"/>
  <c r="V592" i="1" s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U581" i="1"/>
  <c r="V581" i="1" s="1"/>
  <c r="U580" i="1"/>
  <c r="V580" i="1" s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U571" i="1"/>
  <c r="V571" i="1" s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U554" i="1"/>
  <c r="V554" i="1" s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U543" i="1"/>
  <c r="V543" i="1" s="1"/>
  <c r="U542" i="1"/>
  <c r="V542" i="1" s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U533" i="1"/>
  <c r="V533" i="1" s="1"/>
  <c r="U532" i="1"/>
  <c r="V532" i="1" s="1"/>
  <c r="U531" i="1"/>
  <c r="V531" i="1" s="1"/>
  <c r="U530" i="1"/>
  <c r="V530" i="1" s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U520" i="1"/>
  <c r="V520" i="1" s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U504" i="1"/>
  <c r="V504" i="1" s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U493" i="1"/>
  <c r="V493" i="1" s="1"/>
  <c r="U492" i="1"/>
  <c r="V492" i="1" s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U481" i="1"/>
  <c r="V481" i="1" s="1"/>
  <c r="U480" i="1"/>
  <c r="V480" i="1" s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U455" i="1"/>
  <c r="V455" i="1" s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U435" i="1"/>
  <c r="V435" i="1" s="1"/>
  <c r="U434" i="1"/>
  <c r="V434" i="1" s="1"/>
  <c r="U433" i="1"/>
  <c r="V433" i="1" s="1"/>
  <c r="U432" i="1"/>
  <c r="V432" i="1" s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U410" i="1"/>
  <c r="V410" i="1" s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399" i="1"/>
  <c r="V399" i="1" s="1"/>
  <c r="U398" i="1"/>
  <c r="V398" i="1" s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4" i="1"/>
  <c r="V374" i="1" s="1"/>
  <c r="U373" i="1"/>
  <c r="V373" i="1" s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U351" i="1"/>
  <c r="V351" i="1" s="1"/>
  <c r="U350" i="1"/>
  <c r="V350" i="1" s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U340" i="1"/>
  <c r="V340" i="1" s="1"/>
  <c r="U339" i="1"/>
  <c r="V339" i="1" s="1"/>
  <c r="U338" i="1"/>
  <c r="V338" i="1" s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U315" i="1"/>
  <c r="V315" i="1" s="1"/>
  <c r="U314" i="1"/>
  <c r="V314" i="1" s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U292" i="1"/>
  <c r="V292" i="1" s="1"/>
  <c r="U291" i="1"/>
  <c r="V291" i="1" s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U281" i="1"/>
  <c r="V281" i="1" s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U267" i="1"/>
  <c r="V267" i="1" s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U257" i="1"/>
  <c r="V257" i="1" s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U248" i="1"/>
  <c r="V248" i="1" s="1"/>
  <c r="U247" i="1"/>
  <c r="V247" i="1" s="1"/>
  <c r="U246" i="1"/>
  <c r="V246" i="1" s="1"/>
  <c r="U245" i="1"/>
  <c r="V245" i="1" s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U237" i="1"/>
  <c r="V237" i="1" s="1"/>
  <c r="U236" i="1"/>
  <c r="V236" i="1" s="1"/>
  <c r="U235" i="1"/>
  <c r="V235" i="1" s="1"/>
  <c r="U234" i="1"/>
  <c r="V234" i="1" s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U227" i="1"/>
  <c r="V227" i="1" s="1"/>
  <c r="U226" i="1"/>
  <c r="V226" i="1" s="1"/>
  <c r="U225" i="1"/>
  <c r="V225" i="1" s="1"/>
  <c r="U224" i="1"/>
  <c r="V224" i="1" s="1"/>
  <c r="U223" i="1"/>
  <c r="V223" i="1" s="1"/>
  <c r="U222" i="1"/>
  <c r="V222" i="1" s="1"/>
  <c r="U221" i="1"/>
  <c r="V221" i="1" s="1"/>
  <c r="U220" i="1"/>
  <c r="V220" i="1" s="1"/>
  <c r="U219" i="1"/>
  <c r="V219" i="1" s="1"/>
  <c r="U218" i="1"/>
  <c r="V218" i="1" s="1"/>
  <c r="U217" i="1"/>
  <c r="V217" i="1" s="1"/>
  <c r="U216" i="1"/>
  <c r="V216" i="1" s="1"/>
  <c r="U215" i="1"/>
  <c r="V215" i="1" s="1"/>
  <c r="U214" i="1"/>
  <c r="V214" i="1" s="1"/>
  <c r="U213" i="1"/>
  <c r="V213" i="1" s="1"/>
  <c r="U212" i="1"/>
  <c r="V212" i="1" s="1"/>
  <c r="U211" i="1"/>
  <c r="V211" i="1" s="1"/>
  <c r="U210" i="1"/>
  <c r="V210" i="1" s="1"/>
  <c r="U209" i="1"/>
  <c r="V209" i="1" s="1"/>
  <c r="U208" i="1"/>
  <c r="V208" i="1" s="1"/>
  <c r="U207" i="1"/>
  <c r="V207" i="1" s="1"/>
  <c r="U206" i="1"/>
  <c r="V206" i="1" s="1"/>
  <c r="U205" i="1"/>
  <c r="V205" i="1" s="1"/>
  <c r="U204" i="1"/>
  <c r="V204" i="1" s="1"/>
  <c r="U203" i="1"/>
  <c r="V203" i="1" s="1"/>
  <c r="U202" i="1"/>
  <c r="V202" i="1" s="1"/>
  <c r="U201" i="1"/>
  <c r="V201" i="1" s="1"/>
  <c r="U200" i="1"/>
  <c r="V200" i="1" s="1"/>
  <c r="U199" i="1"/>
  <c r="V199" i="1" s="1"/>
  <c r="U198" i="1"/>
  <c r="V198" i="1" s="1"/>
  <c r="U197" i="1"/>
  <c r="V197" i="1" s="1"/>
  <c r="U196" i="1"/>
  <c r="V196" i="1" s="1"/>
  <c r="U195" i="1"/>
  <c r="V195" i="1" s="1"/>
  <c r="U194" i="1"/>
  <c r="V194" i="1" s="1"/>
  <c r="U193" i="1"/>
  <c r="V193" i="1" s="1"/>
  <c r="U192" i="1"/>
  <c r="V192" i="1" s="1"/>
  <c r="U191" i="1"/>
  <c r="V191" i="1" s="1"/>
  <c r="U190" i="1"/>
  <c r="V190" i="1" s="1"/>
  <c r="U189" i="1"/>
  <c r="V189" i="1" s="1"/>
  <c r="U188" i="1"/>
  <c r="V188" i="1" s="1"/>
  <c r="U187" i="1"/>
  <c r="V187" i="1" s="1"/>
  <c r="U186" i="1"/>
  <c r="V186" i="1" s="1"/>
  <c r="U185" i="1"/>
  <c r="V185" i="1" s="1"/>
  <c r="U184" i="1"/>
  <c r="V184" i="1" s="1"/>
  <c r="U183" i="1"/>
  <c r="V183" i="1" s="1"/>
  <c r="U182" i="1"/>
  <c r="V182" i="1" s="1"/>
  <c r="U181" i="1"/>
  <c r="V181" i="1" s="1"/>
  <c r="U180" i="1"/>
  <c r="V180" i="1" s="1"/>
  <c r="U179" i="1"/>
  <c r="V179" i="1" s="1"/>
  <c r="U178" i="1"/>
  <c r="V178" i="1" s="1"/>
  <c r="U177" i="1"/>
  <c r="V177" i="1" s="1"/>
  <c r="U176" i="1"/>
  <c r="V176" i="1" s="1"/>
  <c r="U175" i="1"/>
  <c r="V175" i="1" s="1"/>
  <c r="U174" i="1"/>
  <c r="V174" i="1" s="1"/>
  <c r="U173" i="1"/>
  <c r="V173" i="1" s="1"/>
  <c r="U172" i="1"/>
  <c r="V172" i="1" s="1"/>
  <c r="U171" i="1"/>
  <c r="V171" i="1" s="1"/>
  <c r="U170" i="1"/>
  <c r="V170" i="1" s="1"/>
  <c r="U169" i="1"/>
  <c r="V169" i="1" s="1"/>
  <c r="U168" i="1"/>
  <c r="V168" i="1" s="1"/>
  <c r="U167" i="1"/>
  <c r="V167" i="1" s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U157" i="1"/>
  <c r="V157" i="1" s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U137" i="1"/>
  <c r="V137" i="1" s="1"/>
  <c r="U136" i="1"/>
  <c r="V136" i="1" s="1"/>
  <c r="U135" i="1"/>
  <c r="V135" i="1" s="1"/>
  <c r="U134" i="1"/>
  <c r="V134" i="1" s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U127" i="1"/>
  <c r="V127" i="1" s="1"/>
  <c r="U126" i="1"/>
  <c r="V126" i="1" s="1"/>
  <c r="U125" i="1"/>
  <c r="V125" i="1" s="1"/>
  <c r="U124" i="1"/>
  <c r="V124" i="1" s="1"/>
  <c r="U123" i="1"/>
  <c r="V123" i="1" s="1"/>
  <c r="U122" i="1"/>
  <c r="V122" i="1" s="1"/>
  <c r="U121" i="1"/>
  <c r="V121" i="1" s="1"/>
  <c r="U120" i="1"/>
  <c r="V120" i="1" s="1"/>
  <c r="U119" i="1"/>
  <c r="V119" i="1" s="1"/>
  <c r="U118" i="1"/>
  <c r="V118" i="1" s="1"/>
  <c r="U117" i="1"/>
  <c r="V117" i="1" s="1"/>
  <c r="U116" i="1"/>
  <c r="V116" i="1" s="1"/>
  <c r="U115" i="1"/>
  <c r="V115" i="1" s="1"/>
  <c r="U114" i="1"/>
  <c r="V114" i="1" s="1"/>
  <c r="U113" i="1"/>
  <c r="V113" i="1" s="1"/>
  <c r="U112" i="1"/>
  <c r="V112" i="1" s="1"/>
  <c r="U111" i="1"/>
  <c r="V111" i="1" s="1"/>
  <c r="U110" i="1"/>
  <c r="V110" i="1" s="1"/>
  <c r="U109" i="1"/>
  <c r="V109" i="1" s="1"/>
  <c r="U108" i="1"/>
  <c r="V108" i="1" s="1"/>
  <c r="U107" i="1"/>
  <c r="V107" i="1" s="1"/>
  <c r="U106" i="1"/>
  <c r="V106" i="1" s="1"/>
  <c r="U105" i="1"/>
  <c r="V105" i="1" s="1"/>
  <c r="V104" i="1"/>
  <c r="U103" i="1"/>
  <c r="V103" i="1" s="1"/>
  <c r="U102" i="1"/>
  <c r="V102" i="1" s="1"/>
  <c r="U101" i="1"/>
  <c r="V101" i="1" s="1"/>
  <c r="U100" i="1"/>
  <c r="V100" i="1" s="1"/>
  <c r="U99" i="1"/>
  <c r="V99" i="1" s="1"/>
  <c r="U98" i="1"/>
  <c r="V98" i="1" s="1"/>
  <c r="U97" i="1"/>
  <c r="V97" i="1" s="1"/>
  <c r="U96" i="1"/>
  <c r="V96" i="1" s="1"/>
  <c r="U95" i="1"/>
  <c r="V95" i="1" s="1"/>
  <c r="U94" i="1"/>
  <c r="V94" i="1" s="1"/>
  <c r="U93" i="1"/>
  <c r="V93" i="1" s="1"/>
  <c r="U92" i="1"/>
  <c r="V92" i="1" s="1"/>
  <c r="U91" i="1"/>
  <c r="V91" i="1" s="1"/>
  <c r="U90" i="1"/>
  <c r="V90" i="1" s="1"/>
  <c r="U89" i="1"/>
  <c r="V89" i="1" s="1"/>
  <c r="U88" i="1"/>
  <c r="V88" i="1" s="1"/>
  <c r="U87" i="1"/>
  <c r="V87" i="1" s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U80" i="1"/>
  <c r="V80" i="1" s="1"/>
  <c r="U79" i="1"/>
  <c r="V79" i="1" s="1"/>
  <c r="U78" i="1"/>
  <c r="V78" i="1" s="1"/>
  <c r="U77" i="1"/>
  <c r="V77" i="1" s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U67" i="1"/>
  <c r="V67" i="1" s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U57" i="1"/>
  <c r="V57" i="1" s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" i="1" l="1"/>
  <c r="R2" i="1"/>
  <c r="S2" i="2"/>
  <c r="T2" i="1"/>
</calcChain>
</file>

<file path=xl/sharedStrings.xml><?xml version="1.0" encoding="utf-8"?>
<sst xmlns="http://schemas.openxmlformats.org/spreadsheetml/2006/main" count="8528" uniqueCount="468">
  <si>
    <t>commodity</t>
  </si>
  <si>
    <t>commodity_subtype</t>
  </si>
  <si>
    <t>zone</t>
  </si>
  <si>
    <t>resource_id</t>
  </si>
  <si>
    <t>component_id</t>
  </si>
  <si>
    <t>type</t>
  </si>
  <si>
    <t>variable</t>
  </si>
  <si>
    <t>value</t>
  </si>
  <si>
    <t>Biomass_Herb</t>
  </si>
  <si>
    <t>capacity</t>
  </si>
  <si>
    <t>bioherb_SE</t>
  </si>
  <si>
    <t>SE_BECCS_Electricity_Herb</t>
  </si>
  <si>
    <t>SE_BECCS_Electricity_Herb_biomass_edge</t>
  </si>
  <si>
    <t>BECCSElectricity</t>
  </si>
  <si>
    <t>bioherb_MIDAT</t>
  </si>
  <si>
    <t>MIDAT_BECCS_Electricity_Herb</t>
  </si>
  <si>
    <t>MIDAT_BECCS_Electricity_Herb_biomass_edge</t>
  </si>
  <si>
    <t>bioherb_NE</t>
  </si>
  <si>
    <t>NE_BECCS_Electricity_Herb</t>
  </si>
  <si>
    <t>NE_BECCS_Electricity_Herb_biomass_edge</t>
  </si>
  <si>
    <t>Biomass_Wood</t>
  </si>
  <si>
    <t>biowood_SE</t>
  </si>
  <si>
    <t>SE_BECCS_Electricity_Wood</t>
  </si>
  <si>
    <t>SE_BECCS_Electricity_Wood_biomass_edge</t>
  </si>
  <si>
    <t>biowood_MIDAT</t>
  </si>
  <si>
    <t>MIDAT_BECCS_Electricity_Wood</t>
  </si>
  <si>
    <t>MIDAT_BECCS_Electricity_Wood_biomass_edge</t>
  </si>
  <si>
    <t>biowood_NE</t>
  </si>
  <si>
    <t>NE_BECCS_Electricity_Wood</t>
  </si>
  <si>
    <t>NE_BECCS_Electricity_Wood_biomass_edge</t>
  </si>
  <si>
    <t>Biomass</t>
  </si>
  <si>
    <t>SE_Bio_Gasoline_Herb</t>
  </si>
  <si>
    <t>SE_Bio_Gasoline_Herb_biomass_edge</t>
  </si>
  <si>
    <t>BECCSGasoline</t>
  </si>
  <si>
    <t>MIDAT_Bio_Gasoline_Herb</t>
  </si>
  <si>
    <t>MIDAT_Bio_Gasoline_Herb_biomass_edge</t>
  </si>
  <si>
    <t>NE_Bio_Gasoline_Herb</t>
  </si>
  <si>
    <t>NE_Bio_Gasoline_Herb_biomass_edge</t>
  </si>
  <si>
    <t>SE_Bio_Gasoline_Wood</t>
  </si>
  <si>
    <t>SE_Bio_Gasoline_Wood_biomass_edge</t>
  </si>
  <si>
    <t>MIDAT_Bio_Gasoline_Wood</t>
  </si>
  <si>
    <t>MIDAT_Bio_Gasoline_Wood_biomass_edge</t>
  </si>
  <si>
    <t>NE_Bio_Gasoline_Wood</t>
  </si>
  <si>
    <t>NE_Bio_Gasoline_Wood_biomass_edge</t>
  </si>
  <si>
    <t>SE_BECCS_H2_Herb</t>
  </si>
  <si>
    <t>SE_BECCS_H2_Herb_biomass_edge</t>
  </si>
  <si>
    <t>BECCSHydrogen</t>
  </si>
  <si>
    <t>MIDAT_BECCS_H2_Herb</t>
  </si>
  <si>
    <t>MIDAT_BECCS_H2_Herb_biomass_edge</t>
  </si>
  <si>
    <t>NE_BECCS_H2_Herb</t>
  </si>
  <si>
    <t>NE_BECCS_H2_Herb_biomass_edge</t>
  </si>
  <si>
    <t>SE_BECCS_H2_Wood</t>
  </si>
  <si>
    <t>SE_BECCS_H2_Wood_biomass_edge</t>
  </si>
  <si>
    <t>MIDAT_BECCS_H2_Wood</t>
  </si>
  <si>
    <t>MIDAT_BECCS_H2_Wood_biomass_edge</t>
  </si>
  <si>
    <t>NE_BECCS_H2_Wood</t>
  </si>
  <si>
    <t>NE_BECCS_H2_Wood_biomass_edge</t>
  </si>
  <si>
    <t>SE_Bio_FT_Herb</t>
  </si>
  <si>
    <t>SE_Bio_FT_Herb_biomass_edge</t>
  </si>
  <si>
    <t>BECCSLiquidFuels</t>
  </si>
  <si>
    <t>MIDAT_Bio_FT_Herb</t>
  </si>
  <si>
    <t>MIDAT_Bio_FT_Herb_biomass_edge</t>
  </si>
  <si>
    <t>NE_Bio_FT_Herb</t>
  </si>
  <si>
    <t>NE_Bio_FT_Herb_biomass_edge</t>
  </si>
  <si>
    <t>SE_Bio_FT_Wood</t>
  </si>
  <si>
    <t>SE_Bio_FT_Wood_biomass_edge</t>
  </si>
  <si>
    <t>MIDAT_Bio_FT_Wood</t>
  </si>
  <si>
    <t>MIDAT_Bio_FT_Wood_biomass_edge</t>
  </si>
  <si>
    <t>NE_Bio_FT_Wood</t>
  </si>
  <si>
    <t>NE_Bio_FT_Wood_biomass_edge</t>
  </si>
  <si>
    <t>SE_BECCS_FT_Herb</t>
  </si>
  <si>
    <t>SE_BECCS_FT_Herb_biomass_edge</t>
  </si>
  <si>
    <t>MIDAT_BECCS_FT_Herb</t>
  </si>
  <si>
    <t>MIDAT_BECCS_FT_Herb_biomass_edge</t>
  </si>
  <si>
    <t>NE_BECCS_FT_Herb</t>
  </si>
  <si>
    <t>NE_BECCS_FT_Herb_biomass_edge</t>
  </si>
  <si>
    <t>SE_BECCS_FT_Wood</t>
  </si>
  <si>
    <t>SE_BECCS_FT_Wood_biomass_edge</t>
  </si>
  <si>
    <t>MIDAT_BECCS_FT_Wood</t>
  </si>
  <si>
    <t>MIDAT_BECCS_FT_Wood_biomass_edge</t>
  </si>
  <si>
    <t>NE_BECCS_FT_Wood</t>
  </si>
  <si>
    <t>NE_BECCS_FT_Wood_biomass_edge</t>
  </si>
  <si>
    <t>SE_Bio_NaturalGas_Herb</t>
  </si>
  <si>
    <t>SE_Bio_NaturalGas_Herb_biomass_edge</t>
  </si>
  <si>
    <t>BECCSNaturalGas</t>
  </si>
  <si>
    <t>MIDAT_Bio_NaturalGas_Herb</t>
  </si>
  <si>
    <t>MIDAT_Bio_NaturalGas_Herb_biomass_edge</t>
  </si>
  <si>
    <t>NE_Bio_NaturalGas_Herb</t>
  </si>
  <si>
    <t>NE_Bio_NaturalGas_Herb_biomass_edge</t>
  </si>
  <si>
    <t>SE_Bio_NaturalGas_Wood</t>
  </si>
  <si>
    <t>SE_Bio_NaturalGas_Wood_biomass_edge</t>
  </si>
  <si>
    <t>MIDAT_Bio_NaturalGas_Wood</t>
  </si>
  <si>
    <t>MIDAT_Bio_NaturalGas_Wood_biomass_edge</t>
  </si>
  <si>
    <t>NE_Bio_NaturalGas_Wood</t>
  </si>
  <si>
    <t>NE_Bio_NaturalGas_Wood_biomass_edge</t>
  </si>
  <si>
    <t>SE_BECCS_NaturalGas_Herb</t>
  </si>
  <si>
    <t>SE_BECCS_NaturalGas_Herb_biomass_edge</t>
  </si>
  <si>
    <t>MIDAT_BECCS_NaturalGas_Herb</t>
  </si>
  <si>
    <t>MIDAT_BECCS_NaturalGas_Herb_biomass_edge</t>
  </si>
  <si>
    <t>NE_BECCS_NaturalGas_Herb</t>
  </si>
  <si>
    <t>NE_BECCS_NaturalGas_Herb_biomass_edge</t>
  </si>
  <si>
    <t>SE_BECCS_NaturalGas_Wood</t>
  </si>
  <si>
    <t>SE_BECCS_NaturalGas_Wood_biomass_edge</t>
  </si>
  <si>
    <t>MIDAT_BECCS_NaturalGas_Wood</t>
  </si>
  <si>
    <t>MIDAT_BECCS_NaturalGas_Wood_biomass_edge</t>
  </si>
  <si>
    <t>NE_BECCS_NaturalGas_Wood</t>
  </si>
  <si>
    <t>NE_BECCS_NaturalGas_Wood_biomass_edge</t>
  </si>
  <si>
    <t>CO2Captured</t>
  </si>
  <si>
    <t>co2_captured_SE</t>
  </si>
  <si>
    <t>SE_CO2_Injection_1</t>
  </si>
  <si>
    <t>SE_CO2_Injection_1_co2_captured_edge</t>
  </si>
  <si>
    <t>CO2Injection</t>
  </si>
  <si>
    <t>SE_CO2_Injection_2</t>
  </si>
  <si>
    <t>SE_CO2_Injection_2_co2_captured_edge</t>
  </si>
  <si>
    <t>SE_CO2_Injection_3</t>
  </si>
  <si>
    <t>SE_CO2_Injection_3_co2_captured_edge</t>
  </si>
  <si>
    <t>SE_CO2_Injection_4</t>
  </si>
  <si>
    <t>SE_CO2_Injection_4_co2_captured_edge</t>
  </si>
  <si>
    <t>SE_CO2_Injection_5</t>
  </si>
  <si>
    <t>SE_CO2_Injection_5_co2_captured_edge</t>
  </si>
  <si>
    <t>SE_CO2_Injection_6</t>
  </si>
  <si>
    <t>SE_CO2_Injection_6_co2_captured_edge</t>
  </si>
  <si>
    <t>SE_CO2_Injection_7</t>
  </si>
  <si>
    <t>SE_CO2_Injection_7_co2_captured_edge</t>
  </si>
  <si>
    <t>SE_CO2_Injection_8</t>
  </si>
  <si>
    <t>SE_CO2_Injection_8_co2_captured_edge</t>
  </si>
  <si>
    <t>SE_CO2_Injection_9</t>
  </si>
  <si>
    <t>SE_CO2_Injection_9_co2_captured_edge</t>
  </si>
  <si>
    <t>SE_CO2_Injection_10</t>
  </si>
  <si>
    <t>SE_CO2_Injection_10_co2_captured_edge</t>
  </si>
  <si>
    <t>SE_CO2_Injection_11</t>
  </si>
  <si>
    <t>SE_CO2_Injection_11_co2_captured_edge</t>
  </si>
  <si>
    <t>co2_captured_MIDAT</t>
  </si>
  <si>
    <t>MIDAT_CO2_Injection</t>
  </si>
  <si>
    <t>MIDAT_CO2_Injection_co2_captured_edge</t>
  </si>
  <si>
    <t>CO2</t>
  </si>
  <si>
    <t>co2_sink</t>
  </si>
  <si>
    <t>SE_Sorbent_DAC</t>
  </si>
  <si>
    <t>SE_Sorbent_DAC_co2_edge</t>
  </si>
  <si>
    <t>ElectricDAC</t>
  </si>
  <si>
    <t>MIDAT_Sorbent_DAC</t>
  </si>
  <si>
    <t>MIDAT_Sorbent_DAC_co2_edge</t>
  </si>
  <si>
    <t>NE_Sorbent_DAC</t>
  </si>
  <si>
    <t>NE_Sorbent_DAC_co2_edge</t>
  </si>
  <si>
    <t>Electricity</t>
  </si>
  <si>
    <t>elec_SE</t>
  </si>
  <si>
    <t>battery_SE</t>
  </si>
  <si>
    <t>battery_SE_discharge_edge</t>
  </si>
  <si>
    <t>Battery</t>
  </si>
  <si>
    <t>elec_MIDAT</t>
  </si>
  <si>
    <t>battery_MIDAT</t>
  </si>
  <si>
    <t>battery_MIDAT_discharge_edge</t>
  </si>
  <si>
    <t>elec_NE</t>
  </si>
  <si>
    <t>battery_NE</t>
  </si>
  <si>
    <t>battery_NE_discharge_edge</t>
  </si>
  <si>
    <t>pumpedhydro_SE</t>
  </si>
  <si>
    <t>pumpedhydro_SE_discharge_edge</t>
  </si>
  <si>
    <t>pumpedhydro_MIDAT</t>
  </si>
  <si>
    <t>pumpedhydro_MIDAT_discharge_edge</t>
  </si>
  <si>
    <t>pumpedhydro_NE</t>
  </si>
  <si>
    <t>pumpedhydro_NE_discharge_edge</t>
  </si>
  <si>
    <t>Hydrogen</t>
  </si>
  <si>
    <t>h2_SE</t>
  </si>
  <si>
    <t>SE_Electrolyzer</t>
  </si>
  <si>
    <t>SE_Electrolyzer_h2_edge</t>
  </si>
  <si>
    <t>Electrolyzer</t>
  </si>
  <si>
    <t>h2_MIDAT</t>
  </si>
  <si>
    <t>MIDAT_Electrolyzer</t>
  </si>
  <si>
    <t>MIDAT_Electrolyzer_h2_edge</t>
  </si>
  <si>
    <t>h2_NE</t>
  </si>
  <si>
    <t>NE_Electrolyzer</t>
  </si>
  <si>
    <t>NE_Electrolyzer_h2_edge</t>
  </si>
  <si>
    <t>SE_CCGT-H2</t>
  </si>
  <si>
    <t>SE_CCGT-H2_elec_edge</t>
  </si>
  <si>
    <t>ThermalPower{Hydrogen}</t>
  </si>
  <si>
    <t>MIDAT_CCGT-H2</t>
  </si>
  <si>
    <t>MIDAT_CCGT-H2_elec_edge</t>
  </si>
  <si>
    <t>NE_CCGT-H2</t>
  </si>
  <si>
    <t>NE_CCGT-H2_elec_edge</t>
  </si>
  <si>
    <t>SE_OCGT-H2</t>
  </si>
  <si>
    <t>SE_OCGT-H2_elec_edge</t>
  </si>
  <si>
    <t>MIDAT_OCGT-H2</t>
  </si>
  <si>
    <t>MIDAT_OCGT-H2_elec_edge</t>
  </si>
  <si>
    <t>NE_OCGT-H2</t>
  </si>
  <si>
    <t>NE_OCGT-H2_elec_edge</t>
  </si>
  <si>
    <t>h2pipe_SE_to_MIDAT</t>
  </si>
  <si>
    <t>h2pipe_SE_to_MIDAT_discharge_edge</t>
  </si>
  <si>
    <t>GasStorage{Hydrogen}</t>
  </si>
  <si>
    <t>internal</t>
  </si>
  <si>
    <t>h2pipe_SE_to_MIDAT_charge_edge</t>
  </si>
  <si>
    <t>h2pipe_MIDAT_to_SE</t>
  </si>
  <si>
    <t>h2pipe_MIDAT_to_SE_discharge_edge</t>
  </si>
  <si>
    <t>h2pipe_MIDAT_to_SE_charge_edge</t>
  </si>
  <si>
    <t>h2pipe_NE_to_MIDAT</t>
  </si>
  <si>
    <t>h2pipe_NE_to_MIDAT_discharge_edge</t>
  </si>
  <si>
    <t>h2pipe_NE_to_MIDAT_charge_edge</t>
  </si>
  <si>
    <t>h2pipe_MIDAT_to_NE</t>
  </si>
  <si>
    <t>h2pipe_MIDAT_to_NE_discharge_edge</t>
  </si>
  <si>
    <t>h2pipe_MIDAT_to_NE_charge_edge</t>
  </si>
  <si>
    <t>SE_Above_ground_storage</t>
  </si>
  <si>
    <t>SE_Above_ground_storage_discharge_edge</t>
  </si>
  <si>
    <t>SE_Above_ground_storage_charge_edge</t>
  </si>
  <si>
    <t>MIDAT_Above_ground_storage</t>
  </si>
  <si>
    <t>MIDAT_Above_ground_storage_discharge_edge</t>
  </si>
  <si>
    <t>MIDAT_Above_ground_storage_charge_edge</t>
  </si>
  <si>
    <t>NE_Above_ground_storage</t>
  </si>
  <si>
    <t>NE_Above_ground_storage_discharge_edge</t>
  </si>
  <si>
    <t>NE_Above_ground_storage_charge_edge</t>
  </si>
  <si>
    <t>MIDAT_conventional_hydroelectric_1</t>
  </si>
  <si>
    <t>MIDAT_conventional_hydroelectric_1_discharge_edge</t>
  </si>
  <si>
    <t>HydroRes</t>
  </si>
  <si>
    <t>hydro_source</t>
  </si>
  <si>
    <t>MIDAT_conventional_hydroelectric_1_inflow_edge</t>
  </si>
  <si>
    <t>NE_conventional_hydroelectric_1</t>
  </si>
  <si>
    <t>NE_conventional_hydroelectric_1_discharge_edge</t>
  </si>
  <si>
    <t>NE_conventional_hydroelectric_1_inflow_edge</t>
  </si>
  <si>
    <t>SE_conventional_hydroelectric_1</t>
  </si>
  <si>
    <t>SE_conventional_hydroelectric_1_discharge_edge</t>
  </si>
  <si>
    <t>SE_conventional_hydroelectric_1_inflow_edge</t>
  </si>
  <si>
    <t>SE_small_hydroelectric_1</t>
  </si>
  <si>
    <t>SE_small_hydroelectric_1_elec_edge</t>
  </si>
  <si>
    <t>MustRun</t>
  </si>
  <si>
    <t>MIDAT_small_hydroelectric_1</t>
  </si>
  <si>
    <t>MIDAT_small_hydroelectric_1_elec_edge</t>
  </si>
  <si>
    <t>NE_small_hydroelectric_1</t>
  </si>
  <si>
    <t>NE_small_hydroelectric_1_elec_edge</t>
  </si>
  <si>
    <t>SE_Solvent_DAC</t>
  </si>
  <si>
    <t>SE_Solvent_DAC_co2_edge</t>
  </si>
  <si>
    <t>NaturalGasDAC</t>
  </si>
  <si>
    <t>MIDAT_Solvent_DAC</t>
  </si>
  <si>
    <t>MIDAT_Solvent_DAC_co2_edge</t>
  </si>
  <si>
    <t>NE_Solvent_DAC</t>
  </si>
  <si>
    <t>NE_Solvent_DAC_co2_edge</t>
  </si>
  <si>
    <t>SE_Large_SMR_Non_CCS</t>
  </si>
  <si>
    <t>SE_Large_SMR_Non_CCS_h2_edge</t>
  </si>
  <si>
    <t>ThermalHydrogen{NaturalGas}</t>
  </si>
  <si>
    <t>MIDAT_Large_SMR_Non_CCS</t>
  </si>
  <si>
    <t>MIDAT_Large_SMR_Non_CCS_h2_edge</t>
  </si>
  <si>
    <t>NE_Large_SMR_Non_CCS</t>
  </si>
  <si>
    <t>NE_Large_SMR_Non_CCS_h2_edge</t>
  </si>
  <si>
    <t>SE_ATR_wCCS_94pct</t>
  </si>
  <si>
    <t>SE_ATR_wCCS_94pct_h2_edge</t>
  </si>
  <si>
    <t>ThermalHydrogenCCS{NaturalGas}</t>
  </si>
  <si>
    <t>MIDAT_ATR_wCCS_94pct</t>
  </si>
  <si>
    <t>MIDAT_ATR_wCCS_94pct_h2_edge</t>
  </si>
  <si>
    <t>NE_ATR_wCCS_94pct</t>
  </si>
  <si>
    <t>NE_ATR_wCCS_94pct_h2_edge</t>
  </si>
  <si>
    <t>SE_Large_SMR_wCCS_96pct</t>
  </si>
  <si>
    <t>SE_Large_SMR_wCCS_96pct_h2_edge</t>
  </si>
  <si>
    <t>MIDAT_Large_SMR_wCCS_96pct</t>
  </si>
  <si>
    <t>MIDAT_Large_SMR_wCCS_96pct_h2_edge</t>
  </si>
  <si>
    <t>NE_Large_SMR_wCCS_96pct</t>
  </si>
  <si>
    <t>NE_Large_SMR_wCCS_96pct_h2_edge</t>
  </si>
  <si>
    <t>MIDAT_natural_gas_fired_combined_cycle_1</t>
  </si>
  <si>
    <t>MIDAT_natural_gas_fired_combined_cycle_1_elec_edge</t>
  </si>
  <si>
    <t>ThermalPower{NaturalGas}</t>
  </si>
  <si>
    <t>MIDAT_natural_gas_fired_combined_cycle_2</t>
  </si>
  <si>
    <t>MIDAT_natural_gas_fired_combined_cycle_2_elec_edge</t>
  </si>
  <si>
    <t>MIDAT_natural_gas_fired_combined_cycle_3</t>
  </si>
  <si>
    <t>MIDAT_natural_gas_fired_combined_cycle_3_elec_edge</t>
  </si>
  <si>
    <t>MIDAT_natural_gas_fired_combined_cycle_4</t>
  </si>
  <si>
    <t>MIDAT_natural_gas_fired_combined_cycle_4_elec_edge</t>
  </si>
  <si>
    <t>MIDAT_natural_gas_fired_combustion_turbine_1</t>
  </si>
  <si>
    <t>MIDAT_natural_gas_fired_combustion_turbine_1_elec_edge</t>
  </si>
  <si>
    <t>MIDAT_natural_gas_fired_combustion_turbine_2</t>
  </si>
  <si>
    <t>MIDAT_natural_gas_fired_combustion_turbine_2_elec_edge</t>
  </si>
  <si>
    <t>NE_natural_gas_fired_combined_cycle_1</t>
  </si>
  <si>
    <t>NE_natural_gas_fired_combined_cycle_1_elec_edge</t>
  </si>
  <si>
    <t>NE_natural_gas_fired_combined_cycle_2</t>
  </si>
  <si>
    <t>NE_natural_gas_fired_combined_cycle_2_elec_edge</t>
  </si>
  <si>
    <t>NE_natural_gas_fired_combined_cycle_3</t>
  </si>
  <si>
    <t>NE_natural_gas_fired_combined_cycle_3_elec_edge</t>
  </si>
  <si>
    <t>NE_natural_gas_fired_combined_cycle_4</t>
  </si>
  <si>
    <t>NE_natural_gas_fired_combined_cycle_4_elec_edge</t>
  </si>
  <si>
    <t>NE_natural_gas_fired_combustion_turbine_1</t>
  </si>
  <si>
    <t>NE_natural_gas_fired_combustion_turbine_1_elec_edge</t>
  </si>
  <si>
    <t>NE_natural_gas_fired_combustion_turbine_2</t>
  </si>
  <si>
    <t>NE_natural_gas_fired_combustion_turbine_2_elec_edge</t>
  </si>
  <si>
    <t>SE_natural_gas_fired_combined_cycle_1</t>
  </si>
  <si>
    <t>SE_natural_gas_fired_combined_cycle_1_elec_edge</t>
  </si>
  <si>
    <t>SE_natural_gas_fired_combined_cycle_2</t>
  </si>
  <si>
    <t>SE_natural_gas_fired_combined_cycle_2_elec_edge</t>
  </si>
  <si>
    <t>SE_natural_gas_fired_combined_cycle_3</t>
  </si>
  <si>
    <t>SE_natural_gas_fired_combined_cycle_3_elec_edge</t>
  </si>
  <si>
    <t>SE_natural_gas_fired_combined_cycle_4</t>
  </si>
  <si>
    <t>SE_natural_gas_fired_combined_cycle_4_elec_edge</t>
  </si>
  <si>
    <t>SE_natural_gas_fired_combustion_turbine_1</t>
  </si>
  <si>
    <t>SE_natural_gas_fired_combustion_turbine_1_elec_edge</t>
  </si>
  <si>
    <t>SE_natural_gas_fired_combustion_turbine_2</t>
  </si>
  <si>
    <t>SE_natural_gas_fired_combustion_turbine_2_elec_edge</t>
  </si>
  <si>
    <t>SE_naturalgas_ccavgcf_moderate_0</t>
  </si>
  <si>
    <t>SE_naturalgas_ccavgcf_moderate_0_elec_edge</t>
  </si>
  <si>
    <t>SE_naturalgas_ctavgcf_moderate_0</t>
  </si>
  <si>
    <t>SE_naturalgas_ctavgcf_moderate_0_elec_edge</t>
  </si>
  <si>
    <t>MIDAT_naturalgas_ccavgcf_moderate_0</t>
  </si>
  <si>
    <t>MIDAT_naturalgas_ccavgcf_moderate_0_elec_edge</t>
  </si>
  <si>
    <t>MIDAT_naturalgas_ctavgcf_moderate_0</t>
  </si>
  <si>
    <t>MIDAT_naturalgas_ctavgcf_moderate_0_elec_edge</t>
  </si>
  <si>
    <t>NE_naturalgas_ccavgcf_moderate_0</t>
  </si>
  <si>
    <t>NE_naturalgas_ccavgcf_moderate_0_elec_edge</t>
  </si>
  <si>
    <t>NE_naturalgas_ctavgcf_moderate_0</t>
  </si>
  <si>
    <t>NE_naturalgas_ctavgcf_moderate_0_elec_edge</t>
  </si>
  <si>
    <t>SE_naturalgas_ccccsavgcf_conservative_0</t>
  </si>
  <si>
    <t>SE_naturalgas_ccccsavgcf_conservative_0_elec_edge</t>
  </si>
  <si>
    <t>ThermalPowerCCS{NaturalGas}</t>
  </si>
  <si>
    <t>MIDAT_naturalgas_ccccsavgcf_conservative_0</t>
  </si>
  <si>
    <t>MIDAT_naturalgas_ccccsavgcf_conservative_0_elec_edge</t>
  </si>
  <si>
    <t>NE_naturalgas_ccccsavgcf_conservative_0</t>
  </si>
  <si>
    <t>NE_naturalgas_ccccsavgcf_conservative_0_elec_edge</t>
  </si>
  <si>
    <t>SE_nuclear_1</t>
  </si>
  <si>
    <t>SE_nuclear_1_elec_edge</t>
  </si>
  <si>
    <t>ThermalPower{Uranium}</t>
  </si>
  <si>
    <t>SE_nuclear_2</t>
  </si>
  <si>
    <t>SE_nuclear_2_elec_edge</t>
  </si>
  <si>
    <t>NE_nuclear_1</t>
  </si>
  <si>
    <t>NE_nuclear_1_elec_edge</t>
  </si>
  <si>
    <t>NE_nuclear_2</t>
  </si>
  <si>
    <t>NE_nuclear_2_elec_edge</t>
  </si>
  <si>
    <t>MIDAT_nuclear_1</t>
  </si>
  <si>
    <t>MIDAT_nuclear_1_elec_edge</t>
  </si>
  <si>
    <t>MIDAT_nuclear_2</t>
  </si>
  <si>
    <t>MIDAT_nuclear_2_elec_edge</t>
  </si>
  <si>
    <t>MIDAT_nuclear_mid_0</t>
  </si>
  <si>
    <t>MIDAT_nuclear_mid_0_elec_edge</t>
  </si>
  <si>
    <t>NE_nuclear_mid_0</t>
  </si>
  <si>
    <t>NE_nuclear_mid_0_elec_edge</t>
  </si>
  <si>
    <t>SE_nuclear_mid_0</t>
  </si>
  <si>
    <t>SE_nuclear_mid_0_elec_edge</t>
  </si>
  <si>
    <t>elec_SE_elec_MIDAT</t>
  </si>
  <si>
    <t>SE_to_MIDAT</t>
  </si>
  <si>
    <t>SE_to_MIDAT_elec_edge</t>
  </si>
  <si>
    <t>PowerLine</t>
  </si>
  <si>
    <t>elec_MIDAT_elec_NE</t>
  </si>
  <si>
    <t>MIDAT_to_NE</t>
  </si>
  <si>
    <t>MIDAT_to_NE_elec_edge</t>
  </si>
  <si>
    <t>SE_Synthetic_FT</t>
  </si>
  <si>
    <t>SE_Synthetic_FT_co2_captured_edge</t>
  </si>
  <si>
    <t>SyntheticLiquidFuels</t>
  </si>
  <si>
    <t>MIDAT_Synthetic_FT</t>
  </si>
  <si>
    <t>MIDAT_Synthetic_FT_co2_captured_edge</t>
  </si>
  <si>
    <t>co2_captured_NE</t>
  </si>
  <si>
    <t>NE_Synthetic_FT</t>
  </si>
  <si>
    <t>NE_Synthetic_FT_co2_captured_edge</t>
  </si>
  <si>
    <t>SE_Synthetic_NaturalGas</t>
  </si>
  <si>
    <t>SE_Synthetic_NaturalGas_co2_captured_edge</t>
  </si>
  <si>
    <t>SyntheticNaturalGas</t>
  </si>
  <si>
    <t>MIDAT_Synthetic_NaturalGas</t>
  </si>
  <si>
    <t>MIDAT_Synthetic_NaturalGas_co2_captured_edge</t>
  </si>
  <si>
    <t>NE_Synthetic_NaturalGas</t>
  </si>
  <si>
    <t>NE_Synthetic_NaturalGas_co2_captured_edge</t>
  </si>
  <si>
    <t>NE_offshorewind_class10_moderate_floating_1_1</t>
  </si>
  <si>
    <t>NE_offshorewind_class10_moderate_floating_1_1_edge</t>
  </si>
  <si>
    <t>VRE</t>
  </si>
  <si>
    <t>SE_utilitypv_class1_moderate_70_0_2_1</t>
  </si>
  <si>
    <t>SE_utilitypv_class1_moderate_70_0_2_1_edge</t>
  </si>
  <si>
    <t>SE_utilitypv_class1_moderate_70_0_2_2</t>
  </si>
  <si>
    <t>SE_utilitypv_class1_moderate_70_0_2_2_edge</t>
  </si>
  <si>
    <t>SE_utilitypv_class1_moderate_70_0_2_3</t>
  </si>
  <si>
    <t>SE_utilitypv_class1_moderate_70_0_2_3_edge</t>
  </si>
  <si>
    <t>SE_utilitypv_class1_moderate_70_0_2_4</t>
  </si>
  <si>
    <t>SE_utilitypv_class1_moderate_70_0_2_4_edge</t>
  </si>
  <si>
    <t>SE_utilitypv_class1_moderate_70_0_2_5</t>
  </si>
  <si>
    <t>SE_utilitypv_class1_moderate_70_0_2_5_edge</t>
  </si>
  <si>
    <t>SE_utilitypv_class1_moderate_70_0_2_6</t>
  </si>
  <si>
    <t>SE_utilitypv_class1_moderate_70_0_2_6_edge</t>
  </si>
  <si>
    <t>SE_utilitypv_class1_moderate_70_0_2_7</t>
  </si>
  <si>
    <t>SE_utilitypv_class1_moderate_70_0_2_7_edge</t>
  </si>
  <si>
    <t>SE_utilitypv_class1_moderate_70_0_2_8</t>
  </si>
  <si>
    <t>SE_utilitypv_class1_moderate_70_0_2_8_edge</t>
  </si>
  <si>
    <t>MIDAT_utilitypv_class1_moderate_70_0_2_1</t>
  </si>
  <si>
    <t>MIDAT_utilitypv_class1_moderate_70_0_2_1_edge</t>
  </si>
  <si>
    <t>MIDAT_utilitypv_class1_moderate_70_0_2_2</t>
  </si>
  <si>
    <t>MIDAT_utilitypv_class1_moderate_70_0_2_2_edge</t>
  </si>
  <si>
    <t>MIDAT_utilitypv_class1_moderate_70_0_2_3</t>
  </si>
  <si>
    <t>MIDAT_utilitypv_class1_moderate_70_0_2_3_edge</t>
  </si>
  <si>
    <t>MIDAT_utilitypv_class1_moderate_70_0_2_4</t>
  </si>
  <si>
    <t>MIDAT_utilitypv_class1_moderate_70_0_2_4_edge</t>
  </si>
  <si>
    <t>MIDAT_utilitypv_class1_moderate_70_0_2_5</t>
  </si>
  <si>
    <t>MIDAT_utilitypv_class1_moderate_70_0_2_5_edge</t>
  </si>
  <si>
    <t>MIDAT_utilitypv_class1_moderate_70_0_2_6</t>
  </si>
  <si>
    <t>MIDAT_utilitypv_class1_moderate_70_0_2_6_edge</t>
  </si>
  <si>
    <t>MIDAT_utilitypv_class1_moderate_70_0_2_7</t>
  </si>
  <si>
    <t>MIDAT_utilitypv_class1_moderate_70_0_2_7_edge</t>
  </si>
  <si>
    <t>NE_utilitypv_class1_moderate_70_0_2_1</t>
  </si>
  <si>
    <t>NE_utilitypv_class1_moderate_70_0_2_1_edge</t>
  </si>
  <si>
    <t>NE_utilitypv_class1_moderate_70_0_2_2</t>
  </si>
  <si>
    <t>NE_utilitypv_class1_moderate_70_0_2_2_edge</t>
  </si>
  <si>
    <t>NE_utilitypv_class1_moderate_70_0_2_3</t>
  </si>
  <si>
    <t>NE_utilitypv_class1_moderate_70_0_2_3_edge</t>
  </si>
  <si>
    <t>NE_utilitypv_class1_moderate_70_0_2_4</t>
  </si>
  <si>
    <t>NE_utilitypv_class1_moderate_70_0_2_4_edge</t>
  </si>
  <si>
    <t>NE_utilitypv_class1_moderate_70_0_2_5</t>
  </si>
  <si>
    <t>NE_utilitypv_class1_moderate_70_0_2_5_edge</t>
  </si>
  <si>
    <t>NE_utilitypv_class1_moderate_70_0_2_6</t>
  </si>
  <si>
    <t>NE_utilitypv_class1_moderate_70_0_2_6_edge</t>
  </si>
  <si>
    <t>NE_utilitypv_class1_moderate_70_0_2_7</t>
  </si>
  <si>
    <t>NE_utilitypv_class1_moderate_70_0_2_7_edge</t>
  </si>
  <si>
    <t>SE_landbasedwind_class4_moderate_70_1</t>
  </si>
  <si>
    <t>SE_landbasedwind_class4_moderate_70_1_edge</t>
  </si>
  <si>
    <t>SE_landbasedwind_class4_moderate_70_2</t>
  </si>
  <si>
    <t>SE_landbasedwind_class4_moderate_70_2_edge</t>
  </si>
  <si>
    <t>SE_landbasedwind_class4_moderate_70_3</t>
  </si>
  <si>
    <t>SE_landbasedwind_class4_moderate_70_3_edge</t>
  </si>
  <si>
    <t>SE_landbasedwind_class4_moderate_70_4</t>
  </si>
  <si>
    <t>SE_landbasedwind_class4_moderate_70_4_edge</t>
  </si>
  <si>
    <t>SE_landbasedwind_class4_moderate_70_5</t>
  </si>
  <si>
    <t>SE_landbasedwind_class4_moderate_70_5_edge</t>
  </si>
  <si>
    <t>SE_landbasedwind_class4_moderate_70_6</t>
  </si>
  <si>
    <t>SE_landbasedwind_class4_moderate_70_6_edge</t>
  </si>
  <si>
    <t>SE_landbasedwind_class4_moderate_70_7</t>
  </si>
  <si>
    <t>SE_landbasedwind_class4_moderate_70_7_edge</t>
  </si>
  <si>
    <t>SE_landbasedwind_class4_moderate_70_8</t>
  </si>
  <si>
    <t>SE_landbasedwind_class4_moderate_70_8_edge</t>
  </si>
  <si>
    <t>MIDAT_landbasedwind_class4_moderate_70_1</t>
  </si>
  <si>
    <t>MIDAT_landbasedwind_class4_moderate_70_1_edge</t>
  </si>
  <si>
    <t>MIDAT_landbasedwind_class4_moderate_70_2</t>
  </si>
  <si>
    <t>MIDAT_landbasedwind_class4_moderate_70_2_edge</t>
  </si>
  <si>
    <t>MIDAT_landbasedwind_class4_moderate_70_3</t>
  </si>
  <si>
    <t>MIDAT_landbasedwind_class4_moderate_70_3_edge</t>
  </si>
  <si>
    <t>MIDAT_landbasedwind_class4_moderate_70_4</t>
  </si>
  <si>
    <t>MIDAT_landbasedwind_class4_moderate_70_4_edge</t>
  </si>
  <si>
    <t>MIDAT_landbasedwind_class4_moderate_70_5</t>
  </si>
  <si>
    <t>MIDAT_landbasedwind_class4_moderate_70_5_edge</t>
  </si>
  <si>
    <t>MIDAT_landbasedwind_class4_moderate_70_6</t>
  </si>
  <si>
    <t>MIDAT_landbasedwind_class4_moderate_70_6_edge</t>
  </si>
  <si>
    <t>MIDAT_landbasedwind_class4_moderate_70_7</t>
  </si>
  <si>
    <t>MIDAT_landbasedwind_class4_moderate_70_7_edge</t>
  </si>
  <si>
    <t>NE_landbasedwind_class4_moderate_70_1</t>
  </si>
  <si>
    <t>NE_landbasedwind_class4_moderate_70_1_edge</t>
  </si>
  <si>
    <t>NE_landbasedwind_class4_moderate_70_2</t>
  </si>
  <si>
    <t>NE_landbasedwind_class4_moderate_70_2_edge</t>
  </si>
  <si>
    <t>NE_landbasedwind_class4_moderate_70_3</t>
  </si>
  <si>
    <t>NE_landbasedwind_class4_moderate_70_3_edge</t>
  </si>
  <si>
    <t>NE_landbasedwind_class4_moderate_70_4</t>
  </si>
  <si>
    <t>NE_landbasedwind_class4_moderate_70_4_edge</t>
  </si>
  <si>
    <t>NE_landbasedwind_class4_moderate_70_5</t>
  </si>
  <si>
    <t>NE_landbasedwind_class4_moderate_70_5_edge</t>
  </si>
  <si>
    <t>NE_landbasedwind_class4_moderate_70_6</t>
  </si>
  <si>
    <t>NE_landbasedwind_class4_moderate_70_6_edge</t>
  </si>
  <si>
    <t>NE_landbasedwind_class4_moderate_70_7</t>
  </si>
  <si>
    <t>NE_landbasedwind_class4_moderate_70_7_edge</t>
  </si>
  <si>
    <t>existing_solar_MIDAT</t>
  </si>
  <si>
    <t>existing_solar_MIDAT_edge</t>
  </si>
  <si>
    <t>existing_solar_SE</t>
  </si>
  <si>
    <t>existing_solar_SE_edge</t>
  </si>
  <si>
    <t>existing_solar_NE</t>
  </si>
  <si>
    <t>existing_solar_NE_edge</t>
  </si>
  <si>
    <t>existing_wind_NE</t>
  </si>
  <si>
    <t>existing_wind_NE_edge</t>
  </si>
  <si>
    <t>existing_wind_MIDAT</t>
  </si>
  <si>
    <t>existing_wind_MIDAT_edge</t>
  </si>
  <si>
    <t>new_capacity</t>
  </si>
  <si>
    <t>retired_capacity</t>
  </si>
  <si>
    <t>Reduced</t>
  </si>
  <si>
    <t>Full</t>
  </si>
  <si>
    <t>Component matches</t>
  </si>
  <si>
    <t>Value diff</t>
  </si>
  <si>
    <t>Rel error</t>
  </si>
  <si>
    <t>Type</t>
  </si>
  <si>
    <t>id</t>
  </si>
  <si>
    <t>all</t>
  </si>
  <si>
    <t>cost</t>
  </si>
  <si>
    <t>Cost</t>
  </si>
  <si>
    <t>FixedCost</t>
  </si>
  <si>
    <t>VariableCost</t>
  </si>
  <si>
    <t>TotalCost</t>
  </si>
  <si>
    <t>commodity match</t>
  </si>
  <si>
    <t>zone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</si>
</sst>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0" fontId="18" fillId="0" borderId="0" xfId="0" applyFont="1"/>
    <xf numFmtId="11" fontId="18" fillId="0" borderId="0" xfId="0" applyNumberFormat="1" applyFont="1"/>
    <xf numFmtId="0" fontId="0" fillId="0" borderId="10" xfId="0" applyBorder="1"/>
    <xf numFmtId="10" fontId="0" fillId="0" borderId="10" xfId="0" applyNumberFormat="1" applyBorder="1"/>
    <xf numFmtId="10" fontId="0" fillId="0" borderId="10" xfId="2" applyNumberFormat="1" applyFont="1" applyBorder="1"/>
    <xf numFmtId="0" fontId="0" fillId="0" borderId="0" xfId="0" applyAlignment="1">
      <alignment wrapText="1"/>
    </xf>
    <xf numFmtId="43" fontId="0" fillId="0" borderId="0" xfId="1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B57D-C852-9643-9834-48A74C91CE85}">
  <dimension ref="A1:X605"/>
  <sheetViews>
    <sheetView topLeftCell="C50" workbookViewId="0">
      <selection activeCell="J2" sqref="J2:Q605"/>
    </sheetView>
  </sheetViews>
  <sheetFormatPr baseColWidth="10" defaultRowHeight="16" x14ac:dyDescent="0.2"/>
  <cols>
    <col min="8" max="8" width="11.5" style="4" bestFit="1" customWidth="1"/>
    <col min="17" max="17" width="11.5" style="4" bestFit="1" customWidth="1"/>
    <col min="18" max="20" width="9.1640625" customWidth="1"/>
    <col min="21" max="21" width="10.83203125" style="4" customWidth="1"/>
    <col min="22" max="22" width="10.83203125" style="7"/>
    <col min="23" max="23" width="41.6640625" bestFit="1" customWidth="1"/>
  </cols>
  <sheetData>
    <row r="1" spans="1:24" ht="32" customHeight="1" x14ac:dyDescent="0.2">
      <c r="A1" t="s">
        <v>453</v>
      </c>
      <c r="J1" t="s">
        <v>454</v>
      </c>
      <c r="R1" s="10" t="s">
        <v>466</v>
      </c>
      <c r="S1" s="10" t="s">
        <v>467</v>
      </c>
      <c r="T1" s="10" t="s">
        <v>455</v>
      </c>
      <c r="U1" s="11" t="s">
        <v>456</v>
      </c>
      <c r="V1" s="7" t="s">
        <v>457</v>
      </c>
      <c r="W1" t="s">
        <v>458</v>
      </c>
      <c r="X1" t="s">
        <v>459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3">
        <f>SUM(R3:R605)/COUNT(R3:R605)</f>
        <v>1</v>
      </c>
      <c r="S2" s="3">
        <f>SUM(S3:S605)/COUNT(S3:S605)</f>
        <v>1</v>
      </c>
      <c r="T2" s="3">
        <f>SUM(T3:T605)/COUNT(T3:T605)</f>
        <v>1</v>
      </c>
      <c r="V2" s="8"/>
    </row>
    <row r="3" spans="1:24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9</v>
      </c>
      <c r="H3">
        <v>0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9</v>
      </c>
      <c r="Q3">
        <v>0</v>
      </c>
      <c r="R3">
        <f>IF(A3=J3,1,0)</f>
        <v>1</v>
      </c>
      <c r="S3">
        <f>IF(C3=L3,1,0)</f>
        <v>1</v>
      </c>
      <c r="T3">
        <f>IF(E3=N3,1,0)</f>
        <v>1</v>
      </c>
      <c r="U3" s="4">
        <f>Q3-H3</f>
        <v>0</v>
      </c>
      <c r="V3" s="9" t="str">
        <f>IFERROR(U3/Q3,IF(H3=0,IF(Q3=0,"-",0),0))</f>
        <v>-</v>
      </c>
      <c r="W3" t="str">
        <f>M3</f>
        <v>SE_BECCS_Electricity_Herb</v>
      </c>
      <c r="X3" t="str">
        <f>N3</f>
        <v>SE_BECCS_Electricity_Herb_biomass_edge</v>
      </c>
    </row>
    <row r="4" spans="1:24" x14ac:dyDescent="0.2">
      <c r="A4" t="s">
        <v>8</v>
      </c>
      <c r="B4" t="s">
        <v>9</v>
      </c>
      <c r="C4" t="s">
        <v>14</v>
      </c>
      <c r="D4" t="s">
        <v>15</v>
      </c>
      <c r="E4" t="s">
        <v>16</v>
      </c>
      <c r="F4" t="s">
        <v>13</v>
      </c>
      <c r="G4" t="s">
        <v>9</v>
      </c>
      <c r="H4">
        <v>0</v>
      </c>
      <c r="J4" t="s">
        <v>8</v>
      </c>
      <c r="K4" t="s">
        <v>9</v>
      </c>
      <c r="L4" t="s">
        <v>14</v>
      </c>
      <c r="M4" t="s">
        <v>15</v>
      </c>
      <c r="N4" t="s">
        <v>16</v>
      </c>
      <c r="O4" t="s">
        <v>13</v>
      </c>
      <c r="P4" t="s">
        <v>9</v>
      </c>
      <c r="Q4">
        <v>0</v>
      </c>
      <c r="R4">
        <f t="shared" ref="R4:R67" si="0">IF(A4=J4,1,0)</f>
        <v>1</v>
      </c>
      <c r="S4">
        <f t="shared" ref="S4:S67" si="1">IF(C4=L4,1,0)</f>
        <v>1</v>
      </c>
      <c r="T4">
        <f t="shared" ref="T4:T67" si="2">IF(E4=N4,1,0)</f>
        <v>1</v>
      </c>
      <c r="U4" s="4">
        <f t="shared" ref="U4:U67" si="3">Q4-H4</f>
        <v>0</v>
      </c>
      <c r="V4" s="9" t="str">
        <f t="shared" ref="V4:V67" si="4">IFERROR(U4/Q4,IF(H4=0,IF(Q4=0,"-",0),0))</f>
        <v>-</v>
      </c>
      <c r="W4" t="str">
        <f t="shared" ref="W4:W67" si="5">M4</f>
        <v>MIDAT_BECCS_Electricity_Herb</v>
      </c>
      <c r="X4" t="str">
        <f t="shared" ref="X4:X67" si="6">N4</f>
        <v>MIDAT_BECCS_Electricity_Herb_biomass_edge</v>
      </c>
    </row>
    <row r="5" spans="1:24" x14ac:dyDescent="0.2">
      <c r="A5" t="s">
        <v>8</v>
      </c>
      <c r="B5" t="s">
        <v>9</v>
      </c>
      <c r="C5" t="s">
        <v>17</v>
      </c>
      <c r="D5" t="s">
        <v>18</v>
      </c>
      <c r="E5" t="s">
        <v>19</v>
      </c>
      <c r="F5" t="s">
        <v>13</v>
      </c>
      <c r="G5" t="s">
        <v>9</v>
      </c>
      <c r="H5">
        <v>0</v>
      </c>
      <c r="J5" t="s">
        <v>8</v>
      </c>
      <c r="K5" t="s">
        <v>9</v>
      </c>
      <c r="L5" t="s">
        <v>17</v>
      </c>
      <c r="M5" t="s">
        <v>18</v>
      </c>
      <c r="N5" t="s">
        <v>19</v>
      </c>
      <c r="O5" t="s">
        <v>13</v>
      </c>
      <c r="P5" t="s">
        <v>9</v>
      </c>
      <c r="Q5">
        <v>0</v>
      </c>
      <c r="R5">
        <f t="shared" si="0"/>
        <v>1</v>
      </c>
      <c r="S5">
        <f t="shared" si="1"/>
        <v>1</v>
      </c>
      <c r="T5">
        <f t="shared" si="2"/>
        <v>1</v>
      </c>
      <c r="U5" s="4">
        <f t="shared" si="3"/>
        <v>0</v>
      </c>
      <c r="V5" s="9" t="str">
        <f t="shared" si="4"/>
        <v>-</v>
      </c>
      <c r="W5" t="str">
        <f t="shared" si="5"/>
        <v>NE_BECCS_Electricity_Herb</v>
      </c>
      <c r="X5" t="str">
        <f t="shared" si="6"/>
        <v>NE_BECCS_Electricity_Herb_biomass_edge</v>
      </c>
    </row>
    <row r="6" spans="1:24" x14ac:dyDescent="0.2">
      <c r="A6" t="s">
        <v>20</v>
      </c>
      <c r="B6" t="s">
        <v>9</v>
      </c>
      <c r="C6" t="s">
        <v>21</v>
      </c>
      <c r="D6" t="s">
        <v>22</v>
      </c>
      <c r="E6" t="s">
        <v>23</v>
      </c>
      <c r="F6" t="s">
        <v>13</v>
      </c>
      <c r="G6" t="s">
        <v>9</v>
      </c>
      <c r="H6">
        <v>0</v>
      </c>
      <c r="J6" t="s">
        <v>20</v>
      </c>
      <c r="K6" t="s">
        <v>9</v>
      </c>
      <c r="L6" t="s">
        <v>21</v>
      </c>
      <c r="M6" t="s">
        <v>22</v>
      </c>
      <c r="N6" t="s">
        <v>23</v>
      </c>
      <c r="O6" t="s">
        <v>13</v>
      </c>
      <c r="P6" t="s">
        <v>9</v>
      </c>
      <c r="Q6">
        <v>0</v>
      </c>
      <c r="R6">
        <f t="shared" si="0"/>
        <v>1</v>
      </c>
      <c r="S6">
        <f t="shared" si="1"/>
        <v>1</v>
      </c>
      <c r="T6">
        <f t="shared" si="2"/>
        <v>1</v>
      </c>
      <c r="U6" s="4">
        <f t="shared" si="3"/>
        <v>0</v>
      </c>
      <c r="V6" s="9" t="str">
        <f t="shared" si="4"/>
        <v>-</v>
      </c>
      <c r="W6" t="str">
        <f t="shared" si="5"/>
        <v>SE_BECCS_Electricity_Wood</v>
      </c>
      <c r="X6" t="str">
        <f t="shared" si="6"/>
        <v>SE_BECCS_Electricity_Wood_biomass_edge</v>
      </c>
    </row>
    <row r="7" spans="1:24" x14ac:dyDescent="0.2">
      <c r="A7" t="s">
        <v>20</v>
      </c>
      <c r="B7" t="s">
        <v>9</v>
      </c>
      <c r="C7" t="s">
        <v>24</v>
      </c>
      <c r="D7" t="s">
        <v>25</v>
      </c>
      <c r="E7" t="s">
        <v>26</v>
      </c>
      <c r="F7" t="s">
        <v>13</v>
      </c>
      <c r="G7" t="s">
        <v>9</v>
      </c>
      <c r="H7">
        <v>0</v>
      </c>
      <c r="J7" t="s">
        <v>20</v>
      </c>
      <c r="K7" t="s">
        <v>9</v>
      </c>
      <c r="L7" t="s">
        <v>24</v>
      </c>
      <c r="M7" t="s">
        <v>25</v>
      </c>
      <c r="N7" t="s">
        <v>26</v>
      </c>
      <c r="O7" t="s">
        <v>13</v>
      </c>
      <c r="P7" t="s">
        <v>9</v>
      </c>
      <c r="Q7">
        <v>0</v>
      </c>
      <c r="R7">
        <f t="shared" si="0"/>
        <v>1</v>
      </c>
      <c r="S7">
        <f t="shared" si="1"/>
        <v>1</v>
      </c>
      <c r="T7">
        <f t="shared" si="2"/>
        <v>1</v>
      </c>
      <c r="U7" s="4">
        <f t="shared" si="3"/>
        <v>0</v>
      </c>
      <c r="V7" s="9" t="str">
        <f t="shared" si="4"/>
        <v>-</v>
      </c>
      <c r="W7" t="str">
        <f t="shared" si="5"/>
        <v>MIDAT_BECCS_Electricity_Wood</v>
      </c>
      <c r="X7" t="str">
        <f t="shared" si="6"/>
        <v>MIDAT_BECCS_Electricity_Wood_biomass_edge</v>
      </c>
    </row>
    <row r="8" spans="1:24" x14ac:dyDescent="0.2">
      <c r="A8" t="s">
        <v>20</v>
      </c>
      <c r="B8" t="s">
        <v>9</v>
      </c>
      <c r="C8" t="s">
        <v>27</v>
      </c>
      <c r="D8" t="s">
        <v>28</v>
      </c>
      <c r="E8" t="s">
        <v>29</v>
      </c>
      <c r="F8" t="s">
        <v>13</v>
      </c>
      <c r="G8" t="s">
        <v>9</v>
      </c>
      <c r="H8">
        <v>0</v>
      </c>
      <c r="J8" t="s">
        <v>20</v>
      </c>
      <c r="K8" t="s">
        <v>9</v>
      </c>
      <c r="L8" t="s">
        <v>27</v>
      </c>
      <c r="M8" t="s">
        <v>28</v>
      </c>
      <c r="N8" t="s">
        <v>29</v>
      </c>
      <c r="O8" t="s">
        <v>13</v>
      </c>
      <c r="P8" t="s">
        <v>9</v>
      </c>
      <c r="Q8">
        <v>0</v>
      </c>
      <c r="R8">
        <f t="shared" si="0"/>
        <v>1</v>
      </c>
      <c r="S8">
        <f t="shared" si="1"/>
        <v>1</v>
      </c>
      <c r="T8">
        <f t="shared" si="2"/>
        <v>1</v>
      </c>
      <c r="U8" s="4">
        <f t="shared" si="3"/>
        <v>0</v>
      </c>
      <c r="V8" s="9" t="str">
        <f t="shared" si="4"/>
        <v>-</v>
      </c>
      <c r="W8" t="str">
        <f t="shared" si="5"/>
        <v>NE_BECCS_Electricity_Wood</v>
      </c>
      <c r="X8" t="str">
        <f t="shared" si="6"/>
        <v>NE_BECCS_Electricity_Wood_biomass_edge</v>
      </c>
    </row>
    <row r="9" spans="1:24" x14ac:dyDescent="0.2">
      <c r="A9" t="s">
        <v>30</v>
      </c>
      <c r="B9" t="s">
        <v>9</v>
      </c>
      <c r="C9" t="s">
        <v>10</v>
      </c>
      <c r="D9" t="s">
        <v>31</v>
      </c>
      <c r="E9" t="s">
        <v>32</v>
      </c>
      <c r="F9" t="s">
        <v>33</v>
      </c>
      <c r="G9" t="s">
        <v>9</v>
      </c>
      <c r="H9">
        <v>0</v>
      </c>
      <c r="J9" t="s">
        <v>30</v>
      </c>
      <c r="K9" t="s">
        <v>9</v>
      </c>
      <c r="L9" t="s">
        <v>10</v>
      </c>
      <c r="M9" t="s">
        <v>31</v>
      </c>
      <c r="N9" t="s">
        <v>32</v>
      </c>
      <c r="O9" t="s">
        <v>33</v>
      </c>
      <c r="P9" t="s">
        <v>9</v>
      </c>
      <c r="Q9">
        <v>0</v>
      </c>
      <c r="R9">
        <f t="shared" si="0"/>
        <v>1</v>
      </c>
      <c r="S9">
        <f t="shared" si="1"/>
        <v>1</v>
      </c>
      <c r="T9">
        <f t="shared" si="2"/>
        <v>1</v>
      </c>
      <c r="U9" s="4">
        <f t="shared" si="3"/>
        <v>0</v>
      </c>
      <c r="V9" s="9" t="str">
        <f t="shared" si="4"/>
        <v>-</v>
      </c>
      <c r="W9" t="str">
        <f t="shared" si="5"/>
        <v>SE_Bio_Gasoline_Herb</v>
      </c>
      <c r="X9" t="str">
        <f t="shared" si="6"/>
        <v>SE_Bio_Gasoline_Herb_biomass_edge</v>
      </c>
    </row>
    <row r="10" spans="1:24" x14ac:dyDescent="0.2">
      <c r="A10" t="s">
        <v>30</v>
      </c>
      <c r="B10" t="s">
        <v>9</v>
      </c>
      <c r="C10" t="s">
        <v>14</v>
      </c>
      <c r="D10" t="s">
        <v>34</v>
      </c>
      <c r="E10" t="s">
        <v>35</v>
      </c>
      <c r="F10" t="s">
        <v>33</v>
      </c>
      <c r="G10" t="s">
        <v>9</v>
      </c>
      <c r="H10">
        <v>0</v>
      </c>
      <c r="J10" t="s">
        <v>30</v>
      </c>
      <c r="K10" t="s">
        <v>9</v>
      </c>
      <c r="L10" t="s">
        <v>14</v>
      </c>
      <c r="M10" t="s">
        <v>34</v>
      </c>
      <c r="N10" t="s">
        <v>35</v>
      </c>
      <c r="O10" t="s">
        <v>33</v>
      </c>
      <c r="P10" t="s">
        <v>9</v>
      </c>
      <c r="Q10">
        <v>0</v>
      </c>
      <c r="R10">
        <f t="shared" si="0"/>
        <v>1</v>
      </c>
      <c r="S10">
        <f t="shared" si="1"/>
        <v>1</v>
      </c>
      <c r="T10">
        <f t="shared" si="2"/>
        <v>1</v>
      </c>
      <c r="U10" s="4">
        <f t="shared" si="3"/>
        <v>0</v>
      </c>
      <c r="V10" s="9" t="str">
        <f t="shared" si="4"/>
        <v>-</v>
      </c>
      <c r="W10" t="str">
        <f t="shared" si="5"/>
        <v>MIDAT_Bio_Gasoline_Herb</v>
      </c>
      <c r="X10" t="str">
        <f t="shared" si="6"/>
        <v>MIDAT_Bio_Gasoline_Herb_biomass_edge</v>
      </c>
    </row>
    <row r="11" spans="1:24" x14ac:dyDescent="0.2">
      <c r="A11" t="s">
        <v>30</v>
      </c>
      <c r="B11" t="s">
        <v>9</v>
      </c>
      <c r="C11" t="s">
        <v>17</v>
      </c>
      <c r="D11" t="s">
        <v>36</v>
      </c>
      <c r="E11" t="s">
        <v>37</v>
      </c>
      <c r="F11" t="s">
        <v>33</v>
      </c>
      <c r="G11" t="s">
        <v>9</v>
      </c>
      <c r="H11">
        <v>0</v>
      </c>
      <c r="J11" t="s">
        <v>30</v>
      </c>
      <c r="K11" t="s">
        <v>9</v>
      </c>
      <c r="L11" t="s">
        <v>17</v>
      </c>
      <c r="M11" t="s">
        <v>36</v>
      </c>
      <c r="N11" t="s">
        <v>37</v>
      </c>
      <c r="O11" t="s">
        <v>33</v>
      </c>
      <c r="P11" t="s">
        <v>9</v>
      </c>
      <c r="Q11">
        <v>0</v>
      </c>
      <c r="R11">
        <f t="shared" si="0"/>
        <v>1</v>
      </c>
      <c r="S11">
        <f t="shared" si="1"/>
        <v>1</v>
      </c>
      <c r="T11">
        <f t="shared" si="2"/>
        <v>1</v>
      </c>
      <c r="U11" s="4">
        <f t="shared" si="3"/>
        <v>0</v>
      </c>
      <c r="V11" s="9" t="str">
        <f t="shared" si="4"/>
        <v>-</v>
      </c>
      <c r="W11" t="str">
        <f t="shared" si="5"/>
        <v>NE_Bio_Gasoline_Herb</v>
      </c>
      <c r="X11" t="str">
        <f t="shared" si="6"/>
        <v>NE_Bio_Gasoline_Herb_biomass_edge</v>
      </c>
    </row>
    <row r="12" spans="1:24" x14ac:dyDescent="0.2">
      <c r="A12" t="s">
        <v>30</v>
      </c>
      <c r="B12" t="s">
        <v>9</v>
      </c>
      <c r="C12" t="s">
        <v>21</v>
      </c>
      <c r="D12" t="s">
        <v>38</v>
      </c>
      <c r="E12" t="s">
        <v>39</v>
      </c>
      <c r="F12" t="s">
        <v>33</v>
      </c>
      <c r="G12" t="s">
        <v>9</v>
      </c>
      <c r="H12">
        <v>0</v>
      </c>
      <c r="J12" t="s">
        <v>30</v>
      </c>
      <c r="K12" t="s">
        <v>9</v>
      </c>
      <c r="L12" t="s">
        <v>21</v>
      </c>
      <c r="M12" t="s">
        <v>38</v>
      </c>
      <c r="N12" t="s">
        <v>39</v>
      </c>
      <c r="O12" t="s">
        <v>33</v>
      </c>
      <c r="P12" t="s">
        <v>9</v>
      </c>
      <c r="Q12">
        <v>0</v>
      </c>
      <c r="R12">
        <f t="shared" si="0"/>
        <v>1</v>
      </c>
      <c r="S12">
        <f t="shared" si="1"/>
        <v>1</v>
      </c>
      <c r="T12">
        <f t="shared" si="2"/>
        <v>1</v>
      </c>
      <c r="U12" s="4">
        <f t="shared" si="3"/>
        <v>0</v>
      </c>
      <c r="V12" s="9" t="str">
        <f t="shared" si="4"/>
        <v>-</v>
      </c>
      <c r="W12" t="str">
        <f t="shared" si="5"/>
        <v>SE_Bio_Gasoline_Wood</v>
      </c>
      <c r="X12" t="str">
        <f t="shared" si="6"/>
        <v>SE_Bio_Gasoline_Wood_biomass_edge</v>
      </c>
    </row>
    <row r="13" spans="1:24" x14ac:dyDescent="0.2">
      <c r="A13" t="s">
        <v>30</v>
      </c>
      <c r="B13" t="s">
        <v>9</v>
      </c>
      <c r="C13" t="s">
        <v>24</v>
      </c>
      <c r="D13" t="s">
        <v>40</v>
      </c>
      <c r="E13" t="s">
        <v>41</v>
      </c>
      <c r="F13" t="s">
        <v>33</v>
      </c>
      <c r="G13" t="s">
        <v>9</v>
      </c>
      <c r="H13">
        <v>0</v>
      </c>
      <c r="J13" t="s">
        <v>30</v>
      </c>
      <c r="K13" t="s">
        <v>9</v>
      </c>
      <c r="L13" t="s">
        <v>24</v>
      </c>
      <c r="M13" t="s">
        <v>40</v>
      </c>
      <c r="N13" t="s">
        <v>41</v>
      </c>
      <c r="O13" t="s">
        <v>33</v>
      </c>
      <c r="P13" t="s">
        <v>9</v>
      </c>
      <c r="Q13">
        <v>0</v>
      </c>
      <c r="R13">
        <f t="shared" si="0"/>
        <v>1</v>
      </c>
      <c r="S13">
        <f t="shared" si="1"/>
        <v>1</v>
      </c>
      <c r="T13">
        <f t="shared" si="2"/>
        <v>1</v>
      </c>
      <c r="U13" s="4">
        <f t="shared" si="3"/>
        <v>0</v>
      </c>
      <c r="V13" s="9" t="str">
        <f t="shared" si="4"/>
        <v>-</v>
      </c>
      <c r="W13" t="str">
        <f t="shared" si="5"/>
        <v>MIDAT_Bio_Gasoline_Wood</v>
      </c>
      <c r="X13" t="str">
        <f t="shared" si="6"/>
        <v>MIDAT_Bio_Gasoline_Wood_biomass_edge</v>
      </c>
    </row>
    <row r="14" spans="1:24" x14ac:dyDescent="0.2">
      <c r="A14" t="s">
        <v>30</v>
      </c>
      <c r="B14" t="s">
        <v>9</v>
      </c>
      <c r="C14" t="s">
        <v>27</v>
      </c>
      <c r="D14" t="s">
        <v>42</v>
      </c>
      <c r="E14" t="s">
        <v>43</v>
      </c>
      <c r="F14" t="s">
        <v>33</v>
      </c>
      <c r="G14" t="s">
        <v>9</v>
      </c>
      <c r="H14">
        <v>0</v>
      </c>
      <c r="J14" t="s">
        <v>30</v>
      </c>
      <c r="K14" t="s">
        <v>9</v>
      </c>
      <c r="L14" t="s">
        <v>27</v>
      </c>
      <c r="M14" t="s">
        <v>42</v>
      </c>
      <c r="N14" t="s">
        <v>43</v>
      </c>
      <c r="O14" t="s">
        <v>33</v>
      </c>
      <c r="P14" t="s">
        <v>9</v>
      </c>
      <c r="Q14">
        <v>0</v>
      </c>
      <c r="R14">
        <f t="shared" si="0"/>
        <v>1</v>
      </c>
      <c r="S14">
        <f t="shared" si="1"/>
        <v>1</v>
      </c>
      <c r="T14">
        <f t="shared" si="2"/>
        <v>1</v>
      </c>
      <c r="U14" s="4">
        <f t="shared" si="3"/>
        <v>0</v>
      </c>
      <c r="V14" s="9" t="str">
        <f t="shared" si="4"/>
        <v>-</v>
      </c>
      <c r="W14" t="str">
        <f t="shared" si="5"/>
        <v>NE_Bio_Gasoline_Wood</v>
      </c>
      <c r="X14" t="str">
        <f t="shared" si="6"/>
        <v>NE_Bio_Gasoline_Wood_biomass_edge</v>
      </c>
    </row>
    <row r="15" spans="1:24" x14ac:dyDescent="0.2">
      <c r="A15" t="s">
        <v>8</v>
      </c>
      <c r="B15" t="s">
        <v>9</v>
      </c>
      <c r="C15" t="s">
        <v>10</v>
      </c>
      <c r="D15" t="s">
        <v>44</v>
      </c>
      <c r="E15" t="s">
        <v>45</v>
      </c>
      <c r="F15" t="s">
        <v>46</v>
      </c>
      <c r="G15" t="s">
        <v>9</v>
      </c>
      <c r="H15">
        <v>0</v>
      </c>
      <c r="J15" t="s">
        <v>8</v>
      </c>
      <c r="K15" t="s">
        <v>9</v>
      </c>
      <c r="L15" t="s">
        <v>10</v>
      </c>
      <c r="M15" t="s">
        <v>44</v>
      </c>
      <c r="N15" t="s">
        <v>45</v>
      </c>
      <c r="O15" t="s">
        <v>46</v>
      </c>
      <c r="P15" t="s">
        <v>9</v>
      </c>
      <c r="Q15">
        <v>0</v>
      </c>
      <c r="R15">
        <f t="shared" si="0"/>
        <v>1</v>
      </c>
      <c r="S15">
        <f t="shared" si="1"/>
        <v>1</v>
      </c>
      <c r="T15">
        <f t="shared" si="2"/>
        <v>1</v>
      </c>
      <c r="U15" s="4">
        <f t="shared" si="3"/>
        <v>0</v>
      </c>
      <c r="V15" s="9" t="str">
        <f t="shared" si="4"/>
        <v>-</v>
      </c>
      <c r="W15" t="str">
        <f t="shared" si="5"/>
        <v>SE_BECCS_H2_Herb</v>
      </c>
      <c r="X15" t="str">
        <f t="shared" si="6"/>
        <v>SE_BECCS_H2_Herb_biomass_edge</v>
      </c>
    </row>
    <row r="16" spans="1:24" x14ac:dyDescent="0.2">
      <c r="A16" t="s">
        <v>8</v>
      </c>
      <c r="B16" t="s">
        <v>9</v>
      </c>
      <c r="C16" t="s">
        <v>14</v>
      </c>
      <c r="D16" t="s">
        <v>47</v>
      </c>
      <c r="E16" t="s">
        <v>48</v>
      </c>
      <c r="F16" t="s">
        <v>46</v>
      </c>
      <c r="G16" t="s">
        <v>9</v>
      </c>
      <c r="H16">
        <v>0</v>
      </c>
      <c r="J16" t="s">
        <v>8</v>
      </c>
      <c r="K16" t="s">
        <v>9</v>
      </c>
      <c r="L16" t="s">
        <v>14</v>
      </c>
      <c r="M16" t="s">
        <v>47</v>
      </c>
      <c r="N16" t="s">
        <v>48</v>
      </c>
      <c r="O16" t="s">
        <v>46</v>
      </c>
      <c r="P16" t="s">
        <v>9</v>
      </c>
      <c r="Q16">
        <v>0</v>
      </c>
      <c r="R16">
        <f t="shared" si="0"/>
        <v>1</v>
      </c>
      <c r="S16">
        <f t="shared" si="1"/>
        <v>1</v>
      </c>
      <c r="T16">
        <f t="shared" si="2"/>
        <v>1</v>
      </c>
      <c r="U16" s="4">
        <f t="shared" si="3"/>
        <v>0</v>
      </c>
      <c r="V16" s="9" t="str">
        <f t="shared" si="4"/>
        <v>-</v>
      </c>
      <c r="W16" t="str">
        <f t="shared" si="5"/>
        <v>MIDAT_BECCS_H2_Herb</v>
      </c>
      <c r="X16" t="str">
        <f t="shared" si="6"/>
        <v>MIDAT_BECCS_H2_Herb_biomass_edge</v>
      </c>
    </row>
    <row r="17" spans="1:24" x14ac:dyDescent="0.2">
      <c r="A17" t="s">
        <v>8</v>
      </c>
      <c r="B17" t="s">
        <v>9</v>
      </c>
      <c r="C17" t="s">
        <v>17</v>
      </c>
      <c r="D17" t="s">
        <v>49</v>
      </c>
      <c r="E17" t="s">
        <v>50</v>
      </c>
      <c r="F17" t="s">
        <v>46</v>
      </c>
      <c r="G17" t="s">
        <v>9</v>
      </c>
      <c r="H17">
        <v>0</v>
      </c>
      <c r="J17" t="s">
        <v>8</v>
      </c>
      <c r="K17" t="s">
        <v>9</v>
      </c>
      <c r="L17" t="s">
        <v>17</v>
      </c>
      <c r="M17" t="s">
        <v>49</v>
      </c>
      <c r="N17" t="s">
        <v>50</v>
      </c>
      <c r="O17" t="s">
        <v>46</v>
      </c>
      <c r="P17" t="s">
        <v>9</v>
      </c>
      <c r="Q17">
        <v>0</v>
      </c>
      <c r="R17">
        <f t="shared" si="0"/>
        <v>1</v>
      </c>
      <c r="S17">
        <f t="shared" si="1"/>
        <v>1</v>
      </c>
      <c r="T17">
        <f t="shared" si="2"/>
        <v>1</v>
      </c>
      <c r="U17" s="4">
        <f t="shared" si="3"/>
        <v>0</v>
      </c>
      <c r="V17" s="9" t="str">
        <f t="shared" si="4"/>
        <v>-</v>
      </c>
      <c r="W17" t="str">
        <f t="shared" si="5"/>
        <v>NE_BECCS_H2_Herb</v>
      </c>
      <c r="X17" t="str">
        <f t="shared" si="6"/>
        <v>NE_BECCS_H2_Herb_biomass_edge</v>
      </c>
    </row>
    <row r="18" spans="1:24" x14ac:dyDescent="0.2">
      <c r="A18" t="s">
        <v>20</v>
      </c>
      <c r="B18" t="s">
        <v>9</v>
      </c>
      <c r="C18" t="s">
        <v>21</v>
      </c>
      <c r="D18" t="s">
        <v>51</v>
      </c>
      <c r="E18" t="s">
        <v>52</v>
      </c>
      <c r="F18" t="s">
        <v>46</v>
      </c>
      <c r="G18" t="s">
        <v>9</v>
      </c>
      <c r="H18">
        <v>3625.0864012132001</v>
      </c>
      <c r="J18" t="s">
        <v>20</v>
      </c>
      <c r="K18" t="s">
        <v>9</v>
      </c>
      <c r="L18" t="s">
        <v>21</v>
      </c>
      <c r="M18" t="s">
        <v>51</v>
      </c>
      <c r="N18" t="s">
        <v>52</v>
      </c>
      <c r="O18" t="s">
        <v>46</v>
      </c>
      <c r="P18" t="s">
        <v>9</v>
      </c>
      <c r="Q18">
        <v>3625.0864012132101</v>
      </c>
      <c r="R18">
        <f t="shared" si="0"/>
        <v>1</v>
      </c>
      <c r="S18">
        <f t="shared" si="1"/>
        <v>1</v>
      </c>
      <c r="T18">
        <f t="shared" si="2"/>
        <v>1</v>
      </c>
      <c r="U18" s="4">
        <f t="shared" si="3"/>
        <v>1.0004441719502211E-11</v>
      </c>
      <c r="V18" s="9">
        <f t="shared" si="4"/>
        <v>2.7597802127292793E-15</v>
      </c>
      <c r="W18" t="str">
        <f t="shared" si="5"/>
        <v>SE_BECCS_H2_Wood</v>
      </c>
      <c r="X18" t="str">
        <f t="shared" si="6"/>
        <v>SE_BECCS_H2_Wood_biomass_edge</v>
      </c>
    </row>
    <row r="19" spans="1:24" x14ac:dyDescent="0.2">
      <c r="A19" t="s">
        <v>20</v>
      </c>
      <c r="B19" t="s">
        <v>9</v>
      </c>
      <c r="C19" t="s">
        <v>24</v>
      </c>
      <c r="D19" t="s">
        <v>53</v>
      </c>
      <c r="E19" t="s">
        <v>54</v>
      </c>
      <c r="F19" t="s">
        <v>46</v>
      </c>
      <c r="G19" t="s">
        <v>9</v>
      </c>
      <c r="H19">
        <v>30.182526316204701</v>
      </c>
      <c r="J19" t="s">
        <v>20</v>
      </c>
      <c r="K19" t="s">
        <v>9</v>
      </c>
      <c r="L19" t="s">
        <v>24</v>
      </c>
      <c r="M19" t="s">
        <v>53</v>
      </c>
      <c r="N19" t="s">
        <v>54</v>
      </c>
      <c r="O19" t="s">
        <v>46</v>
      </c>
      <c r="P19" t="s">
        <v>9</v>
      </c>
      <c r="Q19">
        <v>30.182526316204701</v>
      </c>
      <c r="R19">
        <f t="shared" si="0"/>
        <v>1</v>
      </c>
      <c r="S19">
        <f t="shared" si="1"/>
        <v>1</v>
      </c>
      <c r="T19">
        <f t="shared" si="2"/>
        <v>1</v>
      </c>
      <c r="U19" s="4">
        <f t="shared" si="3"/>
        <v>0</v>
      </c>
      <c r="V19" s="9">
        <f t="shared" si="4"/>
        <v>0</v>
      </c>
      <c r="W19" t="str">
        <f t="shared" si="5"/>
        <v>MIDAT_BECCS_H2_Wood</v>
      </c>
      <c r="X19" t="str">
        <f t="shared" si="6"/>
        <v>MIDAT_BECCS_H2_Wood_biomass_edge</v>
      </c>
    </row>
    <row r="20" spans="1:24" x14ac:dyDescent="0.2">
      <c r="A20" t="s">
        <v>20</v>
      </c>
      <c r="B20" t="s">
        <v>9</v>
      </c>
      <c r="C20" t="s">
        <v>27</v>
      </c>
      <c r="D20" t="s">
        <v>55</v>
      </c>
      <c r="E20" t="s">
        <v>56</v>
      </c>
      <c r="F20" t="s">
        <v>46</v>
      </c>
      <c r="G20" t="s">
        <v>9</v>
      </c>
      <c r="H20">
        <v>0</v>
      </c>
      <c r="J20" t="s">
        <v>20</v>
      </c>
      <c r="K20" t="s">
        <v>9</v>
      </c>
      <c r="L20" t="s">
        <v>27</v>
      </c>
      <c r="M20" t="s">
        <v>55</v>
      </c>
      <c r="N20" t="s">
        <v>56</v>
      </c>
      <c r="O20" t="s">
        <v>46</v>
      </c>
      <c r="P20" t="s">
        <v>9</v>
      </c>
      <c r="Q20">
        <v>0</v>
      </c>
      <c r="R20">
        <f t="shared" si="0"/>
        <v>1</v>
      </c>
      <c r="S20">
        <f t="shared" si="1"/>
        <v>1</v>
      </c>
      <c r="T20">
        <f t="shared" si="2"/>
        <v>1</v>
      </c>
      <c r="U20" s="4">
        <f t="shared" si="3"/>
        <v>0</v>
      </c>
      <c r="V20" s="9" t="str">
        <f t="shared" si="4"/>
        <v>-</v>
      </c>
      <c r="W20" t="str">
        <f t="shared" si="5"/>
        <v>NE_BECCS_H2_Wood</v>
      </c>
      <c r="X20" t="str">
        <f t="shared" si="6"/>
        <v>NE_BECCS_H2_Wood_biomass_edge</v>
      </c>
    </row>
    <row r="21" spans="1:24" x14ac:dyDescent="0.2">
      <c r="A21" t="s">
        <v>8</v>
      </c>
      <c r="B21" t="s">
        <v>9</v>
      </c>
      <c r="C21" t="s">
        <v>10</v>
      </c>
      <c r="D21" t="s">
        <v>57</v>
      </c>
      <c r="E21" t="s">
        <v>58</v>
      </c>
      <c r="F21" t="s">
        <v>59</v>
      </c>
      <c r="G21" t="s">
        <v>9</v>
      </c>
      <c r="H21">
        <v>0</v>
      </c>
      <c r="J21" t="s">
        <v>8</v>
      </c>
      <c r="K21" t="s">
        <v>9</v>
      </c>
      <c r="L21" t="s">
        <v>10</v>
      </c>
      <c r="M21" t="s">
        <v>57</v>
      </c>
      <c r="N21" t="s">
        <v>58</v>
      </c>
      <c r="O21" t="s">
        <v>59</v>
      </c>
      <c r="P21" t="s">
        <v>9</v>
      </c>
      <c r="Q21">
        <v>0</v>
      </c>
      <c r="R21">
        <f t="shared" si="0"/>
        <v>1</v>
      </c>
      <c r="S21">
        <f t="shared" si="1"/>
        <v>1</v>
      </c>
      <c r="T21">
        <f t="shared" si="2"/>
        <v>1</v>
      </c>
      <c r="U21" s="4">
        <f t="shared" si="3"/>
        <v>0</v>
      </c>
      <c r="V21" s="9" t="str">
        <f t="shared" si="4"/>
        <v>-</v>
      </c>
      <c r="W21" t="str">
        <f t="shared" si="5"/>
        <v>SE_Bio_FT_Herb</v>
      </c>
      <c r="X21" t="str">
        <f t="shared" si="6"/>
        <v>SE_Bio_FT_Herb_biomass_edge</v>
      </c>
    </row>
    <row r="22" spans="1:24" x14ac:dyDescent="0.2">
      <c r="A22" t="s">
        <v>8</v>
      </c>
      <c r="B22" t="s">
        <v>9</v>
      </c>
      <c r="C22" t="s">
        <v>14</v>
      </c>
      <c r="D22" t="s">
        <v>60</v>
      </c>
      <c r="E22" t="s">
        <v>61</v>
      </c>
      <c r="F22" t="s">
        <v>59</v>
      </c>
      <c r="G22" t="s">
        <v>9</v>
      </c>
      <c r="H22">
        <v>0</v>
      </c>
      <c r="J22" t="s">
        <v>8</v>
      </c>
      <c r="K22" t="s">
        <v>9</v>
      </c>
      <c r="L22" t="s">
        <v>14</v>
      </c>
      <c r="M22" t="s">
        <v>60</v>
      </c>
      <c r="N22" t="s">
        <v>61</v>
      </c>
      <c r="O22" t="s">
        <v>59</v>
      </c>
      <c r="P22" t="s">
        <v>9</v>
      </c>
      <c r="Q22">
        <v>0</v>
      </c>
      <c r="R22">
        <f t="shared" si="0"/>
        <v>1</v>
      </c>
      <c r="S22">
        <f t="shared" si="1"/>
        <v>1</v>
      </c>
      <c r="T22">
        <f t="shared" si="2"/>
        <v>1</v>
      </c>
      <c r="U22" s="4">
        <f t="shared" si="3"/>
        <v>0</v>
      </c>
      <c r="V22" s="9" t="str">
        <f t="shared" si="4"/>
        <v>-</v>
      </c>
      <c r="W22" t="str">
        <f t="shared" si="5"/>
        <v>MIDAT_Bio_FT_Herb</v>
      </c>
      <c r="X22" t="str">
        <f t="shared" si="6"/>
        <v>MIDAT_Bio_FT_Herb_biomass_edge</v>
      </c>
    </row>
    <row r="23" spans="1:24" x14ac:dyDescent="0.2">
      <c r="A23" t="s">
        <v>8</v>
      </c>
      <c r="B23" t="s">
        <v>9</v>
      </c>
      <c r="C23" t="s">
        <v>17</v>
      </c>
      <c r="D23" t="s">
        <v>62</v>
      </c>
      <c r="E23" t="s">
        <v>63</v>
      </c>
      <c r="F23" t="s">
        <v>59</v>
      </c>
      <c r="G23" t="s">
        <v>9</v>
      </c>
      <c r="H23">
        <v>0</v>
      </c>
      <c r="J23" t="s">
        <v>8</v>
      </c>
      <c r="K23" t="s">
        <v>9</v>
      </c>
      <c r="L23" t="s">
        <v>17</v>
      </c>
      <c r="M23" t="s">
        <v>62</v>
      </c>
      <c r="N23" t="s">
        <v>63</v>
      </c>
      <c r="O23" t="s">
        <v>59</v>
      </c>
      <c r="P23" t="s">
        <v>9</v>
      </c>
      <c r="Q23">
        <v>0</v>
      </c>
      <c r="R23">
        <f t="shared" si="0"/>
        <v>1</v>
      </c>
      <c r="S23">
        <f t="shared" si="1"/>
        <v>1</v>
      </c>
      <c r="T23">
        <f t="shared" si="2"/>
        <v>1</v>
      </c>
      <c r="U23" s="4">
        <f t="shared" si="3"/>
        <v>0</v>
      </c>
      <c r="V23" s="9" t="str">
        <f t="shared" si="4"/>
        <v>-</v>
      </c>
      <c r="W23" t="str">
        <f t="shared" si="5"/>
        <v>NE_Bio_FT_Herb</v>
      </c>
      <c r="X23" t="str">
        <f t="shared" si="6"/>
        <v>NE_Bio_FT_Herb_biomass_edge</v>
      </c>
    </row>
    <row r="24" spans="1:24" x14ac:dyDescent="0.2">
      <c r="A24" t="s">
        <v>20</v>
      </c>
      <c r="B24" t="s">
        <v>9</v>
      </c>
      <c r="C24" t="s">
        <v>21</v>
      </c>
      <c r="D24" t="s">
        <v>64</v>
      </c>
      <c r="E24" t="s">
        <v>65</v>
      </c>
      <c r="F24" t="s">
        <v>59</v>
      </c>
      <c r="G24" t="s">
        <v>9</v>
      </c>
      <c r="H24">
        <v>0</v>
      </c>
      <c r="J24" t="s">
        <v>20</v>
      </c>
      <c r="K24" t="s">
        <v>9</v>
      </c>
      <c r="L24" t="s">
        <v>21</v>
      </c>
      <c r="M24" t="s">
        <v>64</v>
      </c>
      <c r="N24" t="s">
        <v>65</v>
      </c>
      <c r="O24" t="s">
        <v>59</v>
      </c>
      <c r="P24" t="s">
        <v>9</v>
      </c>
      <c r="Q24">
        <v>0</v>
      </c>
      <c r="R24">
        <f t="shared" si="0"/>
        <v>1</v>
      </c>
      <c r="S24">
        <f t="shared" si="1"/>
        <v>1</v>
      </c>
      <c r="T24">
        <f t="shared" si="2"/>
        <v>1</v>
      </c>
      <c r="U24" s="4">
        <f t="shared" si="3"/>
        <v>0</v>
      </c>
      <c r="V24" s="9" t="str">
        <f t="shared" si="4"/>
        <v>-</v>
      </c>
      <c r="W24" t="str">
        <f t="shared" si="5"/>
        <v>SE_Bio_FT_Wood</v>
      </c>
      <c r="X24" t="str">
        <f t="shared" si="6"/>
        <v>SE_Bio_FT_Wood_biomass_edge</v>
      </c>
    </row>
    <row r="25" spans="1:24" x14ac:dyDescent="0.2">
      <c r="A25" t="s">
        <v>20</v>
      </c>
      <c r="B25" t="s">
        <v>9</v>
      </c>
      <c r="C25" t="s">
        <v>24</v>
      </c>
      <c r="D25" t="s">
        <v>66</v>
      </c>
      <c r="E25" t="s">
        <v>67</v>
      </c>
      <c r="F25" t="s">
        <v>59</v>
      </c>
      <c r="G25" t="s">
        <v>9</v>
      </c>
      <c r="H25">
        <v>0</v>
      </c>
      <c r="J25" t="s">
        <v>20</v>
      </c>
      <c r="K25" t="s">
        <v>9</v>
      </c>
      <c r="L25" t="s">
        <v>24</v>
      </c>
      <c r="M25" t="s">
        <v>66</v>
      </c>
      <c r="N25" t="s">
        <v>67</v>
      </c>
      <c r="O25" t="s">
        <v>59</v>
      </c>
      <c r="P25" t="s">
        <v>9</v>
      </c>
      <c r="Q25">
        <v>0</v>
      </c>
      <c r="R25">
        <f t="shared" si="0"/>
        <v>1</v>
      </c>
      <c r="S25">
        <f t="shared" si="1"/>
        <v>1</v>
      </c>
      <c r="T25">
        <f t="shared" si="2"/>
        <v>1</v>
      </c>
      <c r="U25" s="4">
        <f t="shared" si="3"/>
        <v>0</v>
      </c>
      <c r="V25" s="9" t="str">
        <f t="shared" si="4"/>
        <v>-</v>
      </c>
      <c r="W25" t="str">
        <f t="shared" si="5"/>
        <v>MIDAT_Bio_FT_Wood</v>
      </c>
      <c r="X25" t="str">
        <f t="shared" si="6"/>
        <v>MIDAT_Bio_FT_Wood_biomass_edge</v>
      </c>
    </row>
    <row r="26" spans="1:24" x14ac:dyDescent="0.2">
      <c r="A26" t="s">
        <v>20</v>
      </c>
      <c r="B26" t="s">
        <v>9</v>
      </c>
      <c r="C26" t="s">
        <v>27</v>
      </c>
      <c r="D26" t="s">
        <v>68</v>
      </c>
      <c r="E26" t="s">
        <v>69</v>
      </c>
      <c r="F26" t="s">
        <v>59</v>
      </c>
      <c r="G26" t="s">
        <v>9</v>
      </c>
      <c r="H26">
        <v>0</v>
      </c>
      <c r="J26" t="s">
        <v>20</v>
      </c>
      <c r="K26" t="s">
        <v>9</v>
      </c>
      <c r="L26" t="s">
        <v>27</v>
      </c>
      <c r="M26" t="s">
        <v>68</v>
      </c>
      <c r="N26" t="s">
        <v>69</v>
      </c>
      <c r="O26" t="s">
        <v>59</v>
      </c>
      <c r="P26" t="s">
        <v>9</v>
      </c>
      <c r="Q26">
        <v>0</v>
      </c>
      <c r="R26">
        <f t="shared" si="0"/>
        <v>1</v>
      </c>
      <c r="S26">
        <f t="shared" si="1"/>
        <v>1</v>
      </c>
      <c r="T26">
        <f t="shared" si="2"/>
        <v>1</v>
      </c>
      <c r="U26" s="4">
        <f t="shared" si="3"/>
        <v>0</v>
      </c>
      <c r="V26" s="9" t="str">
        <f t="shared" si="4"/>
        <v>-</v>
      </c>
      <c r="W26" t="str">
        <f t="shared" si="5"/>
        <v>NE_Bio_FT_Wood</v>
      </c>
      <c r="X26" t="str">
        <f t="shared" si="6"/>
        <v>NE_Bio_FT_Wood_biomass_edge</v>
      </c>
    </row>
    <row r="27" spans="1:24" x14ac:dyDescent="0.2">
      <c r="A27" t="s">
        <v>8</v>
      </c>
      <c r="B27" t="s">
        <v>9</v>
      </c>
      <c r="C27" t="s">
        <v>10</v>
      </c>
      <c r="D27" t="s">
        <v>70</v>
      </c>
      <c r="E27" t="s">
        <v>71</v>
      </c>
      <c r="F27" t="s">
        <v>59</v>
      </c>
      <c r="G27" t="s">
        <v>9</v>
      </c>
      <c r="H27">
        <v>0</v>
      </c>
      <c r="J27" t="s">
        <v>8</v>
      </c>
      <c r="K27" t="s">
        <v>9</v>
      </c>
      <c r="L27" t="s">
        <v>10</v>
      </c>
      <c r="M27" t="s">
        <v>70</v>
      </c>
      <c r="N27" t="s">
        <v>71</v>
      </c>
      <c r="O27" t="s">
        <v>59</v>
      </c>
      <c r="P27" t="s">
        <v>9</v>
      </c>
      <c r="Q27">
        <v>0</v>
      </c>
      <c r="R27">
        <f t="shared" si="0"/>
        <v>1</v>
      </c>
      <c r="S27">
        <f t="shared" si="1"/>
        <v>1</v>
      </c>
      <c r="T27">
        <f t="shared" si="2"/>
        <v>1</v>
      </c>
      <c r="U27" s="4">
        <f t="shared" si="3"/>
        <v>0</v>
      </c>
      <c r="V27" s="9" t="str">
        <f t="shared" si="4"/>
        <v>-</v>
      </c>
      <c r="W27" t="str">
        <f t="shared" si="5"/>
        <v>SE_BECCS_FT_Herb</v>
      </c>
      <c r="X27" t="str">
        <f t="shared" si="6"/>
        <v>SE_BECCS_FT_Herb_biomass_edge</v>
      </c>
    </row>
    <row r="28" spans="1:24" x14ac:dyDescent="0.2">
      <c r="A28" t="s">
        <v>8</v>
      </c>
      <c r="B28" t="s">
        <v>9</v>
      </c>
      <c r="C28" t="s">
        <v>14</v>
      </c>
      <c r="D28" t="s">
        <v>72</v>
      </c>
      <c r="E28" t="s">
        <v>73</v>
      </c>
      <c r="F28" t="s">
        <v>59</v>
      </c>
      <c r="G28" t="s">
        <v>9</v>
      </c>
      <c r="H28">
        <v>0</v>
      </c>
      <c r="J28" t="s">
        <v>8</v>
      </c>
      <c r="K28" t="s">
        <v>9</v>
      </c>
      <c r="L28" t="s">
        <v>14</v>
      </c>
      <c r="M28" t="s">
        <v>72</v>
      </c>
      <c r="N28" t="s">
        <v>73</v>
      </c>
      <c r="O28" t="s">
        <v>59</v>
      </c>
      <c r="P28" t="s">
        <v>9</v>
      </c>
      <c r="Q28">
        <v>0</v>
      </c>
      <c r="R28">
        <f t="shared" si="0"/>
        <v>1</v>
      </c>
      <c r="S28">
        <f t="shared" si="1"/>
        <v>1</v>
      </c>
      <c r="T28">
        <f t="shared" si="2"/>
        <v>1</v>
      </c>
      <c r="U28" s="4">
        <f t="shared" si="3"/>
        <v>0</v>
      </c>
      <c r="V28" s="9" t="str">
        <f t="shared" si="4"/>
        <v>-</v>
      </c>
      <c r="W28" t="str">
        <f t="shared" si="5"/>
        <v>MIDAT_BECCS_FT_Herb</v>
      </c>
      <c r="X28" t="str">
        <f t="shared" si="6"/>
        <v>MIDAT_BECCS_FT_Herb_biomass_edge</v>
      </c>
    </row>
    <row r="29" spans="1:24" x14ac:dyDescent="0.2">
      <c r="A29" t="s">
        <v>8</v>
      </c>
      <c r="B29" t="s">
        <v>9</v>
      </c>
      <c r="C29" t="s">
        <v>17</v>
      </c>
      <c r="D29" t="s">
        <v>74</v>
      </c>
      <c r="E29" t="s">
        <v>75</v>
      </c>
      <c r="F29" t="s">
        <v>59</v>
      </c>
      <c r="G29" t="s">
        <v>9</v>
      </c>
      <c r="H29">
        <v>0</v>
      </c>
      <c r="J29" t="s">
        <v>8</v>
      </c>
      <c r="K29" t="s">
        <v>9</v>
      </c>
      <c r="L29" t="s">
        <v>17</v>
      </c>
      <c r="M29" t="s">
        <v>74</v>
      </c>
      <c r="N29" t="s">
        <v>75</v>
      </c>
      <c r="O29" t="s">
        <v>59</v>
      </c>
      <c r="P29" t="s">
        <v>9</v>
      </c>
      <c r="Q29">
        <v>0</v>
      </c>
      <c r="R29">
        <f t="shared" si="0"/>
        <v>1</v>
      </c>
      <c r="S29">
        <f t="shared" si="1"/>
        <v>1</v>
      </c>
      <c r="T29">
        <f t="shared" si="2"/>
        <v>1</v>
      </c>
      <c r="U29" s="4">
        <f t="shared" si="3"/>
        <v>0</v>
      </c>
      <c r="V29" s="9" t="str">
        <f t="shared" si="4"/>
        <v>-</v>
      </c>
      <c r="W29" t="str">
        <f t="shared" si="5"/>
        <v>NE_BECCS_FT_Herb</v>
      </c>
      <c r="X29" t="str">
        <f t="shared" si="6"/>
        <v>NE_BECCS_FT_Herb_biomass_edge</v>
      </c>
    </row>
    <row r="30" spans="1:24" x14ac:dyDescent="0.2">
      <c r="A30" t="s">
        <v>20</v>
      </c>
      <c r="B30" t="s">
        <v>9</v>
      </c>
      <c r="C30" t="s">
        <v>21</v>
      </c>
      <c r="D30" t="s">
        <v>76</v>
      </c>
      <c r="E30" t="s">
        <v>77</v>
      </c>
      <c r="F30" t="s">
        <v>59</v>
      </c>
      <c r="G30" t="s">
        <v>9</v>
      </c>
      <c r="H30">
        <v>0</v>
      </c>
      <c r="J30" t="s">
        <v>20</v>
      </c>
      <c r="K30" t="s">
        <v>9</v>
      </c>
      <c r="L30" t="s">
        <v>21</v>
      </c>
      <c r="M30" t="s">
        <v>76</v>
      </c>
      <c r="N30" t="s">
        <v>77</v>
      </c>
      <c r="O30" t="s">
        <v>59</v>
      </c>
      <c r="P30" t="s">
        <v>9</v>
      </c>
      <c r="Q30">
        <v>0</v>
      </c>
      <c r="R30">
        <f t="shared" si="0"/>
        <v>1</v>
      </c>
      <c r="S30">
        <f t="shared" si="1"/>
        <v>1</v>
      </c>
      <c r="T30">
        <f t="shared" si="2"/>
        <v>1</v>
      </c>
      <c r="U30" s="4">
        <f t="shared" si="3"/>
        <v>0</v>
      </c>
      <c r="V30" s="9" t="str">
        <f t="shared" si="4"/>
        <v>-</v>
      </c>
      <c r="W30" t="str">
        <f t="shared" si="5"/>
        <v>SE_BECCS_FT_Wood</v>
      </c>
      <c r="X30" t="str">
        <f t="shared" si="6"/>
        <v>SE_BECCS_FT_Wood_biomass_edge</v>
      </c>
    </row>
    <row r="31" spans="1:24" x14ac:dyDescent="0.2">
      <c r="A31" t="s">
        <v>20</v>
      </c>
      <c r="B31" t="s">
        <v>9</v>
      </c>
      <c r="C31" t="s">
        <v>24</v>
      </c>
      <c r="D31" t="s">
        <v>78</v>
      </c>
      <c r="E31" t="s">
        <v>79</v>
      </c>
      <c r="F31" t="s">
        <v>59</v>
      </c>
      <c r="G31" t="s">
        <v>9</v>
      </c>
      <c r="H31">
        <v>0</v>
      </c>
      <c r="J31" t="s">
        <v>20</v>
      </c>
      <c r="K31" t="s">
        <v>9</v>
      </c>
      <c r="L31" t="s">
        <v>24</v>
      </c>
      <c r="M31" t="s">
        <v>78</v>
      </c>
      <c r="N31" t="s">
        <v>79</v>
      </c>
      <c r="O31" t="s">
        <v>59</v>
      </c>
      <c r="P31" t="s">
        <v>9</v>
      </c>
      <c r="Q31">
        <v>0</v>
      </c>
      <c r="R31">
        <f t="shared" si="0"/>
        <v>1</v>
      </c>
      <c r="S31">
        <f t="shared" si="1"/>
        <v>1</v>
      </c>
      <c r="T31">
        <f t="shared" si="2"/>
        <v>1</v>
      </c>
      <c r="U31" s="4">
        <f t="shared" si="3"/>
        <v>0</v>
      </c>
      <c r="V31" s="9" t="str">
        <f t="shared" si="4"/>
        <v>-</v>
      </c>
      <c r="W31" t="str">
        <f t="shared" si="5"/>
        <v>MIDAT_BECCS_FT_Wood</v>
      </c>
      <c r="X31" t="str">
        <f t="shared" si="6"/>
        <v>MIDAT_BECCS_FT_Wood_biomass_edge</v>
      </c>
    </row>
    <row r="32" spans="1:24" x14ac:dyDescent="0.2">
      <c r="A32" t="s">
        <v>20</v>
      </c>
      <c r="B32" t="s">
        <v>9</v>
      </c>
      <c r="C32" t="s">
        <v>27</v>
      </c>
      <c r="D32" t="s">
        <v>80</v>
      </c>
      <c r="E32" t="s">
        <v>81</v>
      </c>
      <c r="F32" t="s">
        <v>59</v>
      </c>
      <c r="G32" t="s">
        <v>9</v>
      </c>
      <c r="H32">
        <v>0</v>
      </c>
      <c r="J32" t="s">
        <v>20</v>
      </c>
      <c r="K32" t="s">
        <v>9</v>
      </c>
      <c r="L32" t="s">
        <v>27</v>
      </c>
      <c r="M32" t="s">
        <v>80</v>
      </c>
      <c r="N32" t="s">
        <v>81</v>
      </c>
      <c r="O32" t="s">
        <v>59</v>
      </c>
      <c r="P32" t="s">
        <v>9</v>
      </c>
      <c r="Q32">
        <v>0</v>
      </c>
      <c r="R32">
        <f t="shared" si="0"/>
        <v>1</v>
      </c>
      <c r="S32">
        <f t="shared" si="1"/>
        <v>1</v>
      </c>
      <c r="T32">
        <f t="shared" si="2"/>
        <v>1</v>
      </c>
      <c r="U32" s="4">
        <f t="shared" si="3"/>
        <v>0</v>
      </c>
      <c r="V32" s="9" t="str">
        <f t="shared" si="4"/>
        <v>-</v>
      </c>
      <c r="W32" t="str">
        <f t="shared" si="5"/>
        <v>NE_BECCS_FT_Wood</v>
      </c>
      <c r="X32" t="str">
        <f t="shared" si="6"/>
        <v>NE_BECCS_FT_Wood_biomass_edge</v>
      </c>
    </row>
    <row r="33" spans="1:24" x14ac:dyDescent="0.2">
      <c r="A33" t="s">
        <v>30</v>
      </c>
      <c r="B33" t="s">
        <v>9</v>
      </c>
      <c r="C33" t="s">
        <v>10</v>
      </c>
      <c r="D33" t="s">
        <v>82</v>
      </c>
      <c r="E33" t="s">
        <v>83</v>
      </c>
      <c r="F33" t="s">
        <v>84</v>
      </c>
      <c r="G33" t="s">
        <v>9</v>
      </c>
      <c r="H33">
        <v>0</v>
      </c>
      <c r="J33" t="s">
        <v>30</v>
      </c>
      <c r="K33" t="s">
        <v>9</v>
      </c>
      <c r="L33" t="s">
        <v>10</v>
      </c>
      <c r="M33" t="s">
        <v>82</v>
      </c>
      <c r="N33" t="s">
        <v>83</v>
      </c>
      <c r="O33" t="s">
        <v>84</v>
      </c>
      <c r="P33" t="s">
        <v>9</v>
      </c>
      <c r="Q33">
        <v>0</v>
      </c>
      <c r="R33">
        <f t="shared" si="0"/>
        <v>1</v>
      </c>
      <c r="S33">
        <f t="shared" si="1"/>
        <v>1</v>
      </c>
      <c r="T33">
        <f t="shared" si="2"/>
        <v>1</v>
      </c>
      <c r="U33" s="4">
        <f t="shared" si="3"/>
        <v>0</v>
      </c>
      <c r="V33" s="9" t="str">
        <f t="shared" si="4"/>
        <v>-</v>
      </c>
      <c r="W33" t="str">
        <f t="shared" si="5"/>
        <v>SE_Bio_NaturalGas_Herb</v>
      </c>
      <c r="X33" t="str">
        <f t="shared" si="6"/>
        <v>SE_Bio_NaturalGas_Herb_biomass_edge</v>
      </c>
    </row>
    <row r="34" spans="1:24" x14ac:dyDescent="0.2">
      <c r="A34" t="s">
        <v>30</v>
      </c>
      <c r="B34" t="s">
        <v>9</v>
      </c>
      <c r="C34" t="s">
        <v>14</v>
      </c>
      <c r="D34" t="s">
        <v>85</v>
      </c>
      <c r="E34" t="s">
        <v>86</v>
      </c>
      <c r="F34" t="s">
        <v>84</v>
      </c>
      <c r="G34" t="s">
        <v>9</v>
      </c>
      <c r="H34">
        <v>0</v>
      </c>
      <c r="J34" t="s">
        <v>30</v>
      </c>
      <c r="K34" t="s">
        <v>9</v>
      </c>
      <c r="L34" t="s">
        <v>14</v>
      </c>
      <c r="M34" t="s">
        <v>85</v>
      </c>
      <c r="N34" t="s">
        <v>86</v>
      </c>
      <c r="O34" t="s">
        <v>84</v>
      </c>
      <c r="P34" t="s">
        <v>9</v>
      </c>
      <c r="Q34">
        <v>0</v>
      </c>
      <c r="R34">
        <f t="shared" si="0"/>
        <v>1</v>
      </c>
      <c r="S34">
        <f t="shared" si="1"/>
        <v>1</v>
      </c>
      <c r="T34">
        <f t="shared" si="2"/>
        <v>1</v>
      </c>
      <c r="U34" s="4">
        <f t="shared" si="3"/>
        <v>0</v>
      </c>
      <c r="V34" s="9" t="str">
        <f t="shared" si="4"/>
        <v>-</v>
      </c>
      <c r="W34" t="str">
        <f t="shared" si="5"/>
        <v>MIDAT_Bio_NaturalGas_Herb</v>
      </c>
      <c r="X34" t="str">
        <f t="shared" si="6"/>
        <v>MIDAT_Bio_NaturalGas_Herb_biomass_edge</v>
      </c>
    </row>
    <row r="35" spans="1:24" x14ac:dyDescent="0.2">
      <c r="A35" t="s">
        <v>30</v>
      </c>
      <c r="B35" t="s">
        <v>9</v>
      </c>
      <c r="C35" t="s">
        <v>17</v>
      </c>
      <c r="D35" t="s">
        <v>87</v>
      </c>
      <c r="E35" t="s">
        <v>88</v>
      </c>
      <c r="F35" t="s">
        <v>84</v>
      </c>
      <c r="G35" t="s">
        <v>9</v>
      </c>
      <c r="H35">
        <v>0</v>
      </c>
      <c r="J35" t="s">
        <v>30</v>
      </c>
      <c r="K35" t="s">
        <v>9</v>
      </c>
      <c r="L35" t="s">
        <v>17</v>
      </c>
      <c r="M35" t="s">
        <v>87</v>
      </c>
      <c r="N35" t="s">
        <v>88</v>
      </c>
      <c r="O35" t="s">
        <v>84</v>
      </c>
      <c r="P35" t="s">
        <v>9</v>
      </c>
      <c r="Q35">
        <v>0</v>
      </c>
      <c r="R35">
        <f t="shared" si="0"/>
        <v>1</v>
      </c>
      <c r="S35">
        <f t="shared" si="1"/>
        <v>1</v>
      </c>
      <c r="T35">
        <f t="shared" si="2"/>
        <v>1</v>
      </c>
      <c r="U35" s="4">
        <f t="shared" si="3"/>
        <v>0</v>
      </c>
      <c r="V35" s="9" t="str">
        <f t="shared" si="4"/>
        <v>-</v>
      </c>
      <c r="W35" t="str">
        <f t="shared" si="5"/>
        <v>NE_Bio_NaturalGas_Herb</v>
      </c>
      <c r="X35" t="str">
        <f t="shared" si="6"/>
        <v>NE_Bio_NaturalGas_Herb_biomass_edge</v>
      </c>
    </row>
    <row r="36" spans="1:24" x14ac:dyDescent="0.2">
      <c r="A36" t="s">
        <v>30</v>
      </c>
      <c r="B36" t="s">
        <v>9</v>
      </c>
      <c r="C36" t="s">
        <v>21</v>
      </c>
      <c r="D36" t="s">
        <v>89</v>
      </c>
      <c r="E36" t="s">
        <v>90</v>
      </c>
      <c r="F36" t="s">
        <v>84</v>
      </c>
      <c r="G36" t="s">
        <v>9</v>
      </c>
      <c r="H36">
        <v>0</v>
      </c>
      <c r="J36" t="s">
        <v>30</v>
      </c>
      <c r="K36" t="s">
        <v>9</v>
      </c>
      <c r="L36" t="s">
        <v>21</v>
      </c>
      <c r="M36" t="s">
        <v>89</v>
      </c>
      <c r="N36" t="s">
        <v>90</v>
      </c>
      <c r="O36" t="s">
        <v>84</v>
      </c>
      <c r="P36" t="s">
        <v>9</v>
      </c>
      <c r="Q36">
        <v>0</v>
      </c>
      <c r="R36">
        <f t="shared" si="0"/>
        <v>1</v>
      </c>
      <c r="S36">
        <f t="shared" si="1"/>
        <v>1</v>
      </c>
      <c r="T36">
        <f t="shared" si="2"/>
        <v>1</v>
      </c>
      <c r="U36" s="4">
        <f t="shared" si="3"/>
        <v>0</v>
      </c>
      <c r="V36" s="9" t="str">
        <f t="shared" si="4"/>
        <v>-</v>
      </c>
      <c r="W36" t="str">
        <f t="shared" si="5"/>
        <v>SE_Bio_NaturalGas_Wood</v>
      </c>
      <c r="X36" t="str">
        <f t="shared" si="6"/>
        <v>SE_Bio_NaturalGas_Wood_biomass_edge</v>
      </c>
    </row>
    <row r="37" spans="1:24" x14ac:dyDescent="0.2">
      <c r="A37" t="s">
        <v>30</v>
      </c>
      <c r="B37" t="s">
        <v>9</v>
      </c>
      <c r="C37" t="s">
        <v>24</v>
      </c>
      <c r="D37" t="s">
        <v>91</v>
      </c>
      <c r="E37" t="s">
        <v>92</v>
      </c>
      <c r="F37" t="s">
        <v>84</v>
      </c>
      <c r="G37" t="s">
        <v>9</v>
      </c>
      <c r="H37">
        <v>0</v>
      </c>
      <c r="J37" t="s">
        <v>30</v>
      </c>
      <c r="K37" t="s">
        <v>9</v>
      </c>
      <c r="L37" t="s">
        <v>24</v>
      </c>
      <c r="M37" t="s">
        <v>91</v>
      </c>
      <c r="N37" t="s">
        <v>92</v>
      </c>
      <c r="O37" t="s">
        <v>84</v>
      </c>
      <c r="P37" t="s">
        <v>9</v>
      </c>
      <c r="Q37">
        <v>0</v>
      </c>
      <c r="R37">
        <f t="shared" si="0"/>
        <v>1</v>
      </c>
      <c r="S37">
        <f t="shared" si="1"/>
        <v>1</v>
      </c>
      <c r="T37">
        <f t="shared" si="2"/>
        <v>1</v>
      </c>
      <c r="U37" s="4">
        <f t="shared" si="3"/>
        <v>0</v>
      </c>
      <c r="V37" s="9" t="str">
        <f t="shared" si="4"/>
        <v>-</v>
      </c>
      <c r="W37" t="str">
        <f t="shared" si="5"/>
        <v>MIDAT_Bio_NaturalGas_Wood</v>
      </c>
      <c r="X37" t="str">
        <f t="shared" si="6"/>
        <v>MIDAT_Bio_NaturalGas_Wood_biomass_edge</v>
      </c>
    </row>
    <row r="38" spans="1:24" x14ac:dyDescent="0.2">
      <c r="A38" t="s">
        <v>30</v>
      </c>
      <c r="B38" t="s">
        <v>9</v>
      </c>
      <c r="C38" t="s">
        <v>27</v>
      </c>
      <c r="D38" t="s">
        <v>93</v>
      </c>
      <c r="E38" t="s">
        <v>94</v>
      </c>
      <c r="F38" t="s">
        <v>84</v>
      </c>
      <c r="G38" t="s">
        <v>9</v>
      </c>
      <c r="H38">
        <v>0</v>
      </c>
      <c r="J38" t="s">
        <v>30</v>
      </c>
      <c r="K38" t="s">
        <v>9</v>
      </c>
      <c r="L38" t="s">
        <v>27</v>
      </c>
      <c r="M38" t="s">
        <v>93</v>
      </c>
      <c r="N38" t="s">
        <v>94</v>
      </c>
      <c r="O38" t="s">
        <v>84</v>
      </c>
      <c r="P38" t="s">
        <v>9</v>
      </c>
      <c r="Q38">
        <v>0</v>
      </c>
      <c r="R38">
        <f t="shared" si="0"/>
        <v>1</v>
      </c>
      <c r="S38">
        <f t="shared" si="1"/>
        <v>1</v>
      </c>
      <c r="T38">
        <f t="shared" si="2"/>
        <v>1</v>
      </c>
      <c r="U38" s="4">
        <f t="shared" si="3"/>
        <v>0</v>
      </c>
      <c r="V38" s="9" t="str">
        <f t="shared" si="4"/>
        <v>-</v>
      </c>
      <c r="W38" t="str">
        <f t="shared" si="5"/>
        <v>NE_Bio_NaturalGas_Wood</v>
      </c>
      <c r="X38" t="str">
        <f t="shared" si="6"/>
        <v>NE_Bio_NaturalGas_Wood_biomass_edge</v>
      </c>
    </row>
    <row r="39" spans="1:24" x14ac:dyDescent="0.2">
      <c r="A39" t="s">
        <v>30</v>
      </c>
      <c r="B39" t="s">
        <v>9</v>
      </c>
      <c r="C39" t="s">
        <v>10</v>
      </c>
      <c r="D39" t="s">
        <v>95</v>
      </c>
      <c r="E39" t="s">
        <v>96</v>
      </c>
      <c r="F39" t="s">
        <v>84</v>
      </c>
      <c r="G39" t="s">
        <v>9</v>
      </c>
      <c r="H39">
        <v>0</v>
      </c>
      <c r="J39" t="s">
        <v>30</v>
      </c>
      <c r="K39" t="s">
        <v>9</v>
      </c>
      <c r="L39" t="s">
        <v>10</v>
      </c>
      <c r="M39" t="s">
        <v>95</v>
      </c>
      <c r="N39" t="s">
        <v>96</v>
      </c>
      <c r="O39" t="s">
        <v>84</v>
      </c>
      <c r="P39" t="s">
        <v>9</v>
      </c>
      <c r="Q39">
        <v>0</v>
      </c>
      <c r="R39">
        <f t="shared" si="0"/>
        <v>1</v>
      </c>
      <c r="S39">
        <f t="shared" si="1"/>
        <v>1</v>
      </c>
      <c r="T39">
        <f t="shared" si="2"/>
        <v>1</v>
      </c>
      <c r="U39" s="4">
        <f t="shared" si="3"/>
        <v>0</v>
      </c>
      <c r="V39" s="9" t="str">
        <f t="shared" si="4"/>
        <v>-</v>
      </c>
      <c r="W39" t="str">
        <f t="shared" si="5"/>
        <v>SE_BECCS_NaturalGas_Herb</v>
      </c>
      <c r="X39" t="str">
        <f t="shared" si="6"/>
        <v>SE_BECCS_NaturalGas_Herb_biomass_edge</v>
      </c>
    </row>
    <row r="40" spans="1:24" x14ac:dyDescent="0.2">
      <c r="A40" t="s">
        <v>30</v>
      </c>
      <c r="B40" t="s">
        <v>9</v>
      </c>
      <c r="C40" t="s">
        <v>14</v>
      </c>
      <c r="D40" t="s">
        <v>97</v>
      </c>
      <c r="E40" t="s">
        <v>98</v>
      </c>
      <c r="F40" t="s">
        <v>84</v>
      </c>
      <c r="G40" t="s">
        <v>9</v>
      </c>
      <c r="H40">
        <v>0</v>
      </c>
      <c r="J40" t="s">
        <v>30</v>
      </c>
      <c r="K40" t="s">
        <v>9</v>
      </c>
      <c r="L40" t="s">
        <v>14</v>
      </c>
      <c r="M40" t="s">
        <v>97</v>
      </c>
      <c r="N40" t="s">
        <v>98</v>
      </c>
      <c r="O40" t="s">
        <v>84</v>
      </c>
      <c r="P40" t="s">
        <v>9</v>
      </c>
      <c r="Q40">
        <v>0</v>
      </c>
      <c r="R40">
        <f t="shared" si="0"/>
        <v>1</v>
      </c>
      <c r="S40">
        <f t="shared" si="1"/>
        <v>1</v>
      </c>
      <c r="T40">
        <f t="shared" si="2"/>
        <v>1</v>
      </c>
      <c r="U40" s="4">
        <f t="shared" si="3"/>
        <v>0</v>
      </c>
      <c r="V40" s="9" t="str">
        <f t="shared" si="4"/>
        <v>-</v>
      </c>
      <c r="W40" t="str">
        <f t="shared" si="5"/>
        <v>MIDAT_BECCS_NaturalGas_Herb</v>
      </c>
      <c r="X40" t="str">
        <f t="shared" si="6"/>
        <v>MIDAT_BECCS_NaturalGas_Herb_biomass_edge</v>
      </c>
    </row>
    <row r="41" spans="1:24" x14ac:dyDescent="0.2">
      <c r="A41" t="s">
        <v>30</v>
      </c>
      <c r="B41" t="s">
        <v>9</v>
      </c>
      <c r="C41" t="s">
        <v>17</v>
      </c>
      <c r="D41" t="s">
        <v>99</v>
      </c>
      <c r="E41" t="s">
        <v>100</v>
      </c>
      <c r="F41" t="s">
        <v>84</v>
      </c>
      <c r="G41" t="s">
        <v>9</v>
      </c>
      <c r="H41">
        <v>0</v>
      </c>
      <c r="J41" t="s">
        <v>30</v>
      </c>
      <c r="K41" t="s">
        <v>9</v>
      </c>
      <c r="L41" t="s">
        <v>17</v>
      </c>
      <c r="M41" t="s">
        <v>99</v>
      </c>
      <c r="N41" t="s">
        <v>100</v>
      </c>
      <c r="O41" t="s">
        <v>84</v>
      </c>
      <c r="P41" t="s">
        <v>9</v>
      </c>
      <c r="Q41">
        <v>0</v>
      </c>
      <c r="R41">
        <f t="shared" si="0"/>
        <v>1</v>
      </c>
      <c r="S41">
        <f t="shared" si="1"/>
        <v>1</v>
      </c>
      <c r="T41">
        <f t="shared" si="2"/>
        <v>1</v>
      </c>
      <c r="U41" s="4">
        <f t="shared" si="3"/>
        <v>0</v>
      </c>
      <c r="V41" s="9" t="str">
        <f t="shared" si="4"/>
        <v>-</v>
      </c>
      <c r="W41" t="str">
        <f t="shared" si="5"/>
        <v>NE_BECCS_NaturalGas_Herb</v>
      </c>
      <c r="X41" t="str">
        <f t="shared" si="6"/>
        <v>NE_BECCS_NaturalGas_Herb_biomass_edge</v>
      </c>
    </row>
    <row r="42" spans="1:24" x14ac:dyDescent="0.2">
      <c r="A42" t="s">
        <v>30</v>
      </c>
      <c r="B42" t="s">
        <v>9</v>
      </c>
      <c r="C42" t="s">
        <v>21</v>
      </c>
      <c r="D42" t="s">
        <v>101</v>
      </c>
      <c r="E42" t="s">
        <v>102</v>
      </c>
      <c r="F42" t="s">
        <v>84</v>
      </c>
      <c r="G42" t="s">
        <v>9</v>
      </c>
      <c r="H42">
        <v>0</v>
      </c>
      <c r="J42" t="s">
        <v>30</v>
      </c>
      <c r="K42" t="s">
        <v>9</v>
      </c>
      <c r="L42" t="s">
        <v>21</v>
      </c>
      <c r="M42" t="s">
        <v>101</v>
      </c>
      <c r="N42" t="s">
        <v>102</v>
      </c>
      <c r="O42" t="s">
        <v>84</v>
      </c>
      <c r="P42" t="s">
        <v>9</v>
      </c>
      <c r="Q42">
        <v>0</v>
      </c>
      <c r="R42">
        <f t="shared" si="0"/>
        <v>1</v>
      </c>
      <c r="S42">
        <f t="shared" si="1"/>
        <v>1</v>
      </c>
      <c r="T42">
        <f t="shared" si="2"/>
        <v>1</v>
      </c>
      <c r="U42" s="4">
        <f t="shared" si="3"/>
        <v>0</v>
      </c>
      <c r="V42" s="9" t="str">
        <f t="shared" si="4"/>
        <v>-</v>
      </c>
      <c r="W42" t="str">
        <f t="shared" si="5"/>
        <v>SE_BECCS_NaturalGas_Wood</v>
      </c>
      <c r="X42" t="str">
        <f t="shared" si="6"/>
        <v>SE_BECCS_NaturalGas_Wood_biomass_edge</v>
      </c>
    </row>
    <row r="43" spans="1:24" x14ac:dyDescent="0.2">
      <c r="A43" t="s">
        <v>30</v>
      </c>
      <c r="B43" t="s">
        <v>9</v>
      </c>
      <c r="C43" t="s">
        <v>24</v>
      </c>
      <c r="D43" t="s">
        <v>103</v>
      </c>
      <c r="E43" t="s">
        <v>104</v>
      </c>
      <c r="F43" t="s">
        <v>84</v>
      </c>
      <c r="G43" t="s">
        <v>9</v>
      </c>
      <c r="H43">
        <v>0</v>
      </c>
      <c r="J43" t="s">
        <v>30</v>
      </c>
      <c r="K43" t="s">
        <v>9</v>
      </c>
      <c r="L43" t="s">
        <v>24</v>
      </c>
      <c r="M43" t="s">
        <v>103</v>
      </c>
      <c r="N43" t="s">
        <v>104</v>
      </c>
      <c r="O43" t="s">
        <v>84</v>
      </c>
      <c r="P43" t="s">
        <v>9</v>
      </c>
      <c r="Q43">
        <v>0</v>
      </c>
      <c r="R43">
        <f t="shared" si="0"/>
        <v>1</v>
      </c>
      <c r="S43">
        <f t="shared" si="1"/>
        <v>1</v>
      </c>
      <c r="T43">
        <f t="shared" si="2"/>
        <v>1</v>
      </c>
      <c r="U43" s="4">
        <f t="shared" si="3"/>
        <v>0</v>
      </c>
      <c r="V43" s="9" t="str">
        <f t="shared" si="4"/>
        <v>-</v>
      </c>
      <c r="W43" t="str">
        <f t="shared" si="5"/>
        <v>MIDAT_BECCS_NaturalGas_Wood</v>
      </c>
      <c r="X43" t="str">
        <f t="shared" si="6"/>
        <v>MIDAT_BECCS_NaturalGas_Wood_biomass_edge</v>
      </c>
    </row>
    <row r="44" spans="1:24" x14ac:dyDescent="0.2">
      <c r="A44" t="s">
        <v>30</v>
      </c>
      <c r="B44" t="s">
        <v>9</v>
      </c>
      <c r="C44" t="s">
        <v>27</v>
      </c>
      <c r="D44" t="s">
        <v>105</v>
      </c>
      <c r="E44" t="s">
        <v>106</v>
      </c>
      <c r="F44" t="s">
        <v>84</v>
      </c>
      <c r="G44" t="s">
        <v>9</v>
      </c>
      <c r="H44">
        <v>0</v>
      </c>
      <c r="J44" t="s">
        <v>30</v>
      </c>
      <c r="K44" t="s">
        <v>9</v>
      </c>
      <c r="L44" t="s">
        <v>27</v>
      </c>
      <c r="M44" t="s">
        <v>105</v>
      </c>
      <c r="N44" t="s">
        <v>106</v>
      </c>
      <c r="O44" t="s">
        <v>84</v>
      </c>
      <c r="P44" t="s">
        <v>9</v>
      </c>
      <c r="Q44">
        <v>0</v>
      </c>
      <c r="R44">
        <f t="shared" si="0"/>
        <v>1</v>
      </c>
      <c r="S44">
        <f t="shared" si="1"/>
        <v>1</v>
      </c>
      <c r="T44">
        <f t="shared" si="2"/>
        <v>1</v>
      </c>
      <c r="U44" s="4">
        <f t="shared" si="3"/>
        <v>0</v>
      </c>
      <c r="V44" s="9" t="str">
        <f t="shared" si="4"/>
        <v>-</v>
      </c>
      <c r="W44" t="str">
        <f t="shared" si="5"/>
        <v>NE_BECCS_NaturalGas_Wood</v>
      </c>
      <c r="X44" t="str">
        <f t="shared" si="6"/>
        <v>NE_BECCS_NaturalGas_Wood_biomass_edge</v>
      </c>
    </row>
    <row r="45" spans="1:24" x14ac:dyDescent="0.2">
      <c r="A45" t="s">
        <v>107</v>
      </c>
      <c r="B45" t="s">
        <v>9</v>
      </c>
      <c r="C45" t="s">
        <v>108</v>
      </c>
      <c r="D45" t="s">
        <v>109</v>
      </c>
      <c r="E45" t="s">
        <v>110</v>
      </c>
      <c r="F45" t="s">
        <v>111</v>
      </c>
      <c r="G45" t="s">
        <v>9</v>
      </c>
      <c r="H45">
        <v>19634.7</v>
      </c>
      <c r="J45" t="s">
        <v>107</v>
      </c>
      <c r="K45" t="s">
        <v>9</v>
      </c>
      <c r="L45" t="s">
        <v>108</v>
      </c>
      <c r="M45" t="s">
        <v>109</v>
      </c>
      <c r="N45" t="s">
        <v>110</v>
      </c>
      <c r="O45" t="s">
        <v>111</v>
      </c>
      <c r="P45" t="s">
        <v>9</v>
      </c>
      <c r="Q45">
        <v>19634.7</v>
      </c>
      <c r="R45">
        <f t="shared" si="0"/>
        <v>1</v>
      </c>
      <c r="S45">
        <f t="shared" si="1"/>
        <v>1</v>
      </c>
      <c r="T45">
        <f t="shared" si="2"/>
        <v>1</v>
      </c>
      <c r="U45" s="4">
        <f t="shared" si="3"/>
        <v>0</v>
      </c>
      <c r="V45" s="9">
        <f t="shared" si="4"/>
        <v>0</v>
      </c>
      <c r="W45" t="str">
        <f t="shared" si="5"/>
        <v>SE_CO2_Injection_1</v>
      </c>
      <c r="X45" t="str">
        <f t="shared" si="6"/>
        <v>SE_CO2_Injection_1_co2_captured_edge</v>
      </c>
    </row>
    <row r="46" spans="1:24" x14ac:dyDescent="0.2">
      <c r="A46" t="s">
        <v>107</v>
      </c>
      <c r="B46" t="s">
        <v>9</v>
      </c>
      <c r="C46" t="s">
        <v>108</v>
      </c>
      <c r="D46" t="s">
        <v>112</v>
      </c>
      <c r="E46" t="s">
        <v>113</v>
      </c>
      <c r="F46" t="s">
        <v>111</v>
      </c>
      <c r="G46" t="s">
        <v>9</v>
      </c>
      <c r="H46">
        <v>21367.200000000001</v>
      </c>
      <c r="J46" t="s">
        <v>107</v>
      </c>
      <c r="K46" t="s">
        <v>9</v>
      </c>
      <c r="L46" t="s">
        <v>108</v>
      </c>
      <c r="M46" t="s">
        <v>112</v>
      </c>
      <c r="N46" t="s">
        <v>113</v>
      </c>
      <c r="O46" t="s">
        <v>111</v>
      </c>
      <c r="P46" t="s">
        <v>9</v>
      </c>
      <c r="Q46">
        <v>21367.200000000001</v>
      </c>
      <c r="R46">
        <f t="shared" si="0"/>
        <v>1</v>
      </c>
      <c r="S46">
        <f t="shared" si="1"/>
        <v>1</v>
      </c>
      <c r="T46">
        <f t="shared" si="2"/>
        <v>1</v>
      </c>
      <c r="U46" s="4">
        <f t="shared" si="3"/>
        <v>0</v>
      </c>
      <c r="V46" s="9">
        <f t="shared" si="4"/>
        <v>0</v>
      </c>
      <c r="W46" t="str">
        <f t="shared" si="5"/>
        <v>SE_CO2_Injection_2</v>
      </c>
      <c r="X46" t="str">
        <f t="shared" si="6"/>
        <v>SE_CO2_Injection_2_co2_captured_edge</v>
      </c>
    </row>
    <row r="47" spans="1:24" x14ac:dyDescent="0.2">
      <c r="A47" t="s">
        <v>107</v>
      </c>
      <c r="B47" t="s">
        <v>9</v>
      </c>
      <c r="C47" t="s">
        <v>108</v>
      </c>
      <c r="D47" t="s">
        <v>114</v>
      </c>
      <c r="E47" t="s">
        <v>115</v>
      </c>
      <c r="F47" t="s">
        <v>111</v>
      </c>
      <c r="G47" t="s">
        <v>9</v>
      </c>
      <c r="H47">
        <v>12704.8</v>
      </c>
      <c r="J47" t="s">
        <v>107</v>
      </c>
      <c r="K47" t="s">
        <v>9</v>
      </c>
      <c r="L47" t="s">
        <v>108</v>
      </c>
      <c r="M47" t="s">
        <v>114</v>
      </c>
      <c r="N47" t="s">
        <v>115</v>
      </c>
      <c r="O47" t="s">
        <v>111</v>
      </c>
      <c r="P47" t="s">
        <v>9</v>
      </c>
      <c r="Q47">
        <v>12704.8</v>
      </c>
      <c r="R47">
        <f t="shared" si="0"/>
        <v>1</v>
      </c>
      <c r="S47">
        <f t="shared" si="1"/>
        <v>1</v>
      </c>
      <c r="T47">
        <f t="shared" si="2"/>
        <v>1</v>
      </c>
      <c r="U47" s="4">
        <f t="shared" si="3"/>
        <v>0</v>
      </c>
      <c r="V47" s="9">
        <f t="shared" si="4"/>
        <v>0</v>
      </c>
      <c r="W47" t="str">
        <f t="shared" si="5"/>
        <v>SE_CO2_Injection_3</v>
      </c>
      <c r="X47" t="str">
        <f t="shared" si="6"/>
        <v>SE_CO2_Injection_3_co2_captured_edge</v>
      </c>
    </row>
    <row r="48" spans="1:24" x14ac:dyDescent="0.2">
      <c r="A48" t="s">
        <v>107</v>
      </c>
      <c r="B48" t="s">
        <v>9</v>
      </c>
      <c r="C48" t="s">
        <v>108</v>
      </c>
      <c r="D48" t="s">
        <v>116</v>
      </c>
      <c r="E48" t="s">
        <v>117</v>
      </c>
      <c r="F48" t="s">
        <v>111</v>
      </c>
      <c r="G48" t="s">
        <v>9</v>
      </c>
      <c r="H48">
        <v>14437.3</v>
      </c>
      <c r="J48" t="s">
        <v>107</v>
      </c>
      <c r="K48" t="s">
        <v>9</v>
      </c>
      <c r="L48" t="s">
        <v>108</v>
      </c>
      <c r="M48" t="s">
        <v>116</v>
      </c>
      <c r="N48" t="s">
        <v>117</v>
      </c>
      <c r="O48" t="s">
        <v>111</v>
      </c>
      <c r="P48" t="s">
        <v>9</v>
      </c>
      <c r="Q48">
        <v>14437.3</v>
      </c>
      <c r="R48">
        <f t="shared" si="0"/>
        <v>1</v>
      </c>
      <c r="S48">
        <f t="shared" si="1"/>
        <v>1</v>
      </c>
      <c r="T48">
        <f t="shared" si="2"/>
        <v>1</v>
      </c>
      <c r="U48" s="4">
        <f t="shared" si="3"/>
        <v>0</v>
      </c>
      <c r="V48" s="9">
        <f t="shared" si="4"/>
        <v>0</v>
      </c>
      <c r="W48" t="str">
        <f t="shared" si="5"/>
        <v>SE_CO2_Injection_4</v>
      </c>
      <c r="X48" t="str">
        <f t="shared" si="6"/>
        <v>SE_CO2_Injection_4_co2_captured_edge</v>
      </c>
    </row>
    <row r="49" spans="1:24" x14ac:dyDescent="0.2">
      <c r="A49" t="s">
        <v>107</v>
      </c>
      <c r="B49" t="s">
        <v>9</v>
      </c>
      <c r="C49" t="s">
        <v>108</v>
      </c>
      <c r="D49" t="s">
        <v>118</v>
      </c>
      <c r="E49" t="s">
        <v>119</v>
      </c>
      <c r="F49" t="s">
        <v>111</v>
      </c>
      <c r="G49" t="s">
        <v>9</v>
      </c>
      <c r="H49">
        <v>8662.4</v>
      </c>
      <c r="J49" t="s">
        <v>107</v>
      </c>
      <c r="K49" t="s">
        <v>9</v>
      </c>
      <c r="L49" t="s">
        <v>108</v>
      </c>
      <c r="M49" t="s">
        <v>118</v>
      </c>
      <c r="N49" t="s">
        <v>119</v>
      </c>
      <c r="O49" t="s">
        <v>111</v>
      </c>
      <c r="P49" t="s">
        <v>9</v>
      </c>
      <c r="Q49">
        <v>8662.4</v>
      </c>
      <c r="R49">
        <f t="shared" si="0"/>
        <v>1</v>
      </c>
      <c r="S49">
        <f t="shared" si="1"/>
        <v>1</v>
      </c>
      <c r="T49">
        <f t="shared" si="2"/>
        <v>1</v>
      </c>
      <c r="U49" s="4">
        <f t="shared" si="3"/>
        <v>0</v>
      </c>
      <c r="V49" s="9">
        <f t="shared" si="4"/>
        <v>0</v>
      </c>
      <c r="W49" t="str">
        <f t="shared" si="5"/>
        <v>SE_CO2_Injection_5</v>
      </c>
      <c r="X49" t="str">
        <f t="shared" si="6"/>
        <v>SE_CO2_Injection_5_co2_captured_edge</v>
      </c>
    </row>
    <row r="50" spans="1:24" x14ac:dyDescent="0.2">
      <c r="A50" t="s">
        <v>107</v>
      </c>
      <c r="B50" t="s">
        <v>9</v>
      </c>
      <c r="C50" t="s">
        <v>108</v>
      </c>
      <c r="D50" t="s">
        <v>120</v>
      </c>
      <c r="E50" t="s">
        <v>121</v>
      </c>
      <c r="F50" t="s">
        <v>111</v>
      </c>
      <c r="G50" t="s">
        <v>9</v>
      </c>
      <c r="H50">
        <v>55439.199999999997</v>
      </c>
      <c r="J50" t="s">
        <v>107</v>
      </c>
      <c r="K50" t="s">
        <v>9</v>
      </c>
      <c r="L50" t="s">
        <v>108</v>
      </c>
      <c r="M50" t="s">
        <v>120</v>
      </c>
      <c r="N50" t="s">
        <v>121</v>
      </c>
      <c r="O50" t="s">
        <v>111</v>
      </c>
      <c r="P50" t="s">
        <v>9</v>
      </c>
      <c r="Q50">
        <v>55439.199999999997</v>
      </c>
      <c r="R50">
        <f t="shared" si="0"/>
        <v>1</v>
      </c>
      <c r="S50">
        <f t="shared" si="1"/>
        <v>1</v>
      </c>
      <c r="T50">
        <f t="shared" si="2"/>
        <v>1</v>
      </c>
      <c r="U50" s="4">
        <f t="shared" si="3"/>
        <v>0</v>
      </c>
      <c r="V50" s="9">
        <f t="shared" si="4"/>
        <v>0</v>
      </c>
      <c r="W50" t="str">
        <f t="shared" si="5"/>
        <v>SE_CO2_Injection_6</v>
      </c>
      <c r="X50" t="str">
        <f t="shared" si="6"/>
        <v>SE_CO2_Injection_6_co2_captured_edge</v>
      </c>
    </row>
    <row r="51" spans="1:24" x14ac:dyDescent="0.2">
      <c r="A51" t="s">
        <v>107</v>
      </c>
      <c r="B51" t="s">
        <v>9</v>
      </c>
      <c r="C51" t="s">
        <v>108</v>
      </c>
      <c r="D51" t="s">
        <v>122</v>
      </c>
      <c r="E51" t="s">
        <v>123</v>
      </c>
      <c r="F51" t="s">
        <v>111</v>
      </c>
      <c r="G51" t="s">
        <v>9</v>
      </c>
      <c r="H51">
        <v>15014.8</v>
      </c>
      <c r="J51" t="s">
        <v>107</v>
      </c>
      <c r="K51" t="s">
        <v>9</v>
      </c>
      <c r="L51" t="s">
        <v>108</v>
      </c>
      <c r="M51" t="s">
        <v>122</v>
      </c>
      <c r="N51" t="s">
        <v>123</v>
      </c>
      <c r="O51" t="s">
        <v>111</v>
      </c>
      <c r="P51" t="s">
        <v>9</v>
      </c>
      <c r="Q51">
        <v>15014.8</v>
      </c>
      <c r="R51">
        <f t="shared" si="0"/>
        <v>1</v>
      </c>
      <c r="S51">
        <f t="shared" si="1"/>
        <v>1</v>
      </c>
      <c r="T51">
        <f t="shared" si="2"/>
        <v>1</v>
      </c>
      <c r="U51" s="4">
        <f t="shared" si="3"/>
        <v>0</v>
      </c>
      <c r="V51" s="9">
        <f t="shared" si="4"/>
        <v>0</v>
      </c>
      <c r="W51" t="str">
        <f t="shared" si="5"/>
        <v>SE_CO2_Injection_7</v>
      </c>
      <c r="X51" t="str">
        <f t="shared" si="6"/>
        <v>SE_CO2_Injection_7_co2_captured_edge</v>
      </c>
    </row>
    <row r="52" spans="1:24" x14ac:dyDescent="0.2">
      <c r="A52" t="s">
        <v>107</v>
      </c>
      <c r="B52" t="s">
        <v>9</v>
      </c>
      <c r="C52" t="s">
        <v>108</v>
      </c>
      <c r="D52" t="s">
        <v>124</v>
      </c>
      <c r="E52" t="s">
        <v>125</v>
      </c>
      <c r="F52" t="s">
        <v>111</v>
      </c>
      <c r="G52" t="s">
        <v>9</v>
      </c>
      <c r="H52">
        <v>6929.9</v>
      </c>
      <c r="J52" t="s">
        <v>107</v>
      </c>
      <c r="K52" t="s">
        <v>9</v>
      </c>
      <c r="L52" t="s">
        <v>108</v>
      </c>
      <c r="M52" t="s">
        <v>124</v>
      </c>
      <c r="N52" t="s">
        <v>125</v>
      </c>
      <c r="O52" t="s">
        <v>111</v>
      </c>
      <c r="P52" t="s">
        <v>9</v>
      </c>
      <c r="Q52">
        <v>6929.9</v>
      </c>
      <c r="R52">
        <f t="shared" si="0"/>
        <v>1</v>
      </c>
      <c r="S52">
        <f t="shared" si="1"/>
        <v>1</v>
      </c>
      <c r="T52">
        <f t="shared" si="2"/>
        <v>1</v>
      </c>
      <c r="U52" s="4">
        <f t="shared" si="3"/>
        <v>0</v>
      </c>
      <c r="V52" s="9">
        <f t="shared" si="4"/>
        <v>0</v>
      </c>
      <c r="W52" t="str">
        <f t="shared" si="5"/>
        <v>SE_CO2_Injection_8</v>
      </c>
      <c r="X52" t="str">
        <f t="shared" si="6"/>
        <v>SE_CO2_Injection_8_co2_captured_edge</v>
      </c>
    </row>
    <row r="53" spans="1:24" x14ac:dyDescent="0.2">
      <c r="A53" t="s">
        <v>107</v>
      </c>
      <c r="B53" t="s">
        <v>9</v>
      </c>
      <c r="C53" t="s">
        <v>108</v>
      </c>
      <c r="D53" t="s">
        <v>126</v>
      </c>
      <c r="E53" t="s">
        <v>127</v>
      </c>
      <c r="F53" t="s">
        <v>111</v>
      </c>
      <c r="G53" t="s">
        <v>9</v>
      </c>
      <c r="H53">
        <v>2887.5</v>
      </c>
      <c r="J53" t="s">
        <v>107</v>
      </c>
      <c r="K53" t="s">
        <v>9</v>
      </c>
      <c r="L53" t="s">
        <v>108</v>
      </c>
      <c r="M53" t="s">
        <v>126</v>
      </c>
      <c r="N53" t="s">
        <v>127</v>
      </c>
      <c r="O53" t="s">
        <v>111</v>
      </c>
      <c r="P53" t="s">
        <v>9</v>
      </c>
      <c r="Q53">
        <v>2887.5</v>
      </c>
      <c r="R53">
        <f t="shared" si="0"/>
        <v>1</v>
      </c>
      <c r="S53">
        <f t="shared" si="1"/>
        <v>1</v>
      </c>
      <c r="T53">
        <f t="shared" si="2"/>
        <v>1</v>
      </c>
      <c r="U53" s="4">
        <f t="shared" si="3"/>
        <v>0</v>
      </c>
      <c r="V53" s="9">
        <f t="shared" si="4"/>
        <v>0</v>
      </c>
      <c r="W53" t="str">
        <f t="shared" si="5"/>
        <v>SE_CO2_Injection_9</v>
      </c>
      <c r="X53" t="str">
        <f t="shared" si="6"/>
        <v>SE_CO2_Injection_9_co2_captured_edge</v>
      </c>
    </row>
    <row r="54" spans="1:24" x14ac:dyDescent="0.2">
      <c r="A54" t="s">
        <v>107</v>
      </c>
      <c r="B54" t="s">
        <v>9</v>
      </c>
      <c r="C54" t="s">
        <v>108</v>
      </c>
      <c r="D54" t="s">
        <v>128</v>
      </c>
      <c r="E54" t="s">
        <v>129</v>
      </c>
      <c r="F54" t="s">
        <v>111</v>
      </c>
      <c r="G54" t="s">
        <v>9</v>
      </c>
      <c r="H54">
        <v>9239.9</v>
      </c>
      <c r="J54" t="s">
        <v>107</v>
      </c>
      <c r="K54" t="s">
        <v>9</v>
      </c>
      <c r="L54" t="s">
        <v>108</v>
      </c>
      <c r="M54" t="s">
        <v>128</v>
      </c>
      <c r="N54" t="s">
        <v>129</v>
      </c>
      <c r="O54" t="s">
        <v>111</v>
      </c>
      <c r="P54" t="s">
        <v>9</v>
      </c>
      <c r="Q54">
        <v>9239.9</v>
      </c>
      <c r="R54">
        <f t="shared" si="0"/>
        <v>1</v>
      </c>
      <c r="S54">
        <f t="shared" si="1"/>
        <v>1</v>
      </c>
      <c r="T54">
        <f t="shared" si="2"/>
        <v>1</v>
      </c>
      <c r="U54" s="4">
        <f t="shared" si="3"/>
        <v>0</v>
      </c>
      <c r="V54" s="9">
        <f t="shared" si="4"/>
        <v>0</v>
      </c>
      <c r="W54" t="str">
        <f t="shared" si="5"/>
        <v>SE_CO2_Injection_10</v>
      </c>
      <c r="X54" t="str">
        <f t="shared" si="6"/>
        <v>SE_CO2_Injection_10_co2_captured_edge</v>
      </c>
    </row>
    <row r="55" spans="1:24" x14ac:dyDescent="0.2">
      <c r="A55" t="s">
        <v>107</v>
      </c>
      <c r="B55" t="s">
        <v>9</v>
      </c>
      <c r="C55" t="s">
        <v>108</v>
      </c>
      <c r="D55" t="s">
        <v>130</v>
      </c>
      <c r="E55" t="s">
        <v>131</v>
      </c>
      <c r="F55" t="s">
        <v>111</v>
      </c>
      <c r="G55" t="s">
        <v>9</v>
      </c>
      <c r="H55">
        <v>577.5</v>
      </c>
      <c r="J55" t="s">
        <v>107</v>
      </c>
      <c r="K55" t="s">
        <v>9</v>
      </c>
      <c r="L55" t="s">
        <v>108</v>
      </c>
      <c r="M55" t="s">
        <v>130</v>
      </c>
      <c r="N55" t="s">
        <v>131</v>
      </c>
      <c r="O55" t="s">
        <v>111</v>
      </c>
      <c r="P55" t="s">
        <v>9</v>
      </c>
      <c r="Q55">
        <v>577.5</v>
      </c>
      <c r="R55">
        <f t="shared" si="0"/>
        <v>1</v>
      </c>
      <c r="S55">
        <f t="shared" si="1"/>
        <v>1</v>
      </c>
      <c r="T55">
        <f t="shared" si="2"/>
        <v>1</v>
      </c>
      <c r="U55" s="4">
        <f t="shared" si="3"/>
        <v>0</v>
      </c>
      <c r="V55" s="9">
        <f t="shared" si="4"/>
        <v>0</v>
      </c>
      <c r="W55" t="str">
        <f t="shared" si="5"/>
        <v>SE_CO2_Injection_11</v>
      </c>
      <c r="X55" t="str">
        <f t="shared" si="6"/>
        <v>SE_CO2_Injection_11_co2_captured_edge</v>
      </c>
    </row>
    <row r="56" spans="1:24" x14ac:dyDescent="0.2">
      <c r="A56" t="s">
        <v>107</v>
      </c>
      <c r="B56" t="s">
        <v>9</v>
      </c>
      <c r="C56" t="s">
        <v>132</v>
      </c>
      <c r="D56" t="s">
        <v>133</v>
      </c>
      <c r="E56" t="s">
        <v>134</v>
      </c>
      <c r="F56" t="s">
        <v>111</v>
      </c>
      <c r="G56" t="s">
        <v>9</v>
      </c>
      <c r="H56">
        <v>1155</v>
      </c>
      <c r="J56" t="s">
        <v>107</v>
      </c>
      <c r="K56" t="s">
        <v>9</v>
      </c>
      <c r="L56" t="s">
        <v>132</v>
      </c>
      <c r="M56" t="s">
        <v>133</v>
      </c>
      <c r="N56" t="s">
        <v>134</v>
      </c>
      <c r="O56" t="s">
        <v>111</v>
      </c>
      <c r="P56" t="s">
        <v>9</v>
      </c>
      <c r="Q56">
        <v>1155</v>
      </c>
      <c r="R56">
        <f t="shared" si="0"/>
        <v>1</v>
      </c>
      <c r="S56">
        <f t="shared" si="1"/>
        <v>1</v>
      </c>
      <c r="T56">
        <f t="shared" si="2"/>
        <v>1</v>
      </c>
      <c r="U56" s="4">
        <f t="shared" si="3"/>
        <v>0</v>
      </c>
      <c r="V56" s="9">
        <f t="shared" si="4"/>
        <v>0</v>
      </c>
      <c r="W56" t="str">
        <f t="shared" si="5"/>
        <v>MIDAT_CO2_Injection</v>
      </c>
      <c r="X56" t="str">
        <f t="shared" si="6"/>
        <v>MIDAT_CO2_Injection_co2_captured_edge</v>
      </c>
    </row>
    <row r="57" spans="1:24" x14ac:dyDescent="0.2">
      <c r="A57" t="s">
        <v>135</v>
      </c>
      <c r="B57" t="s">
        <v>9</v>
      </c>
      <c r="C57" t="s">
        <v>136</v>
      </c>
      <c r="D57" t="s">
        <v>137</v>
      </c>
      <c r="E57" t="s">
        <v>138</v>
      </c>
      <c r="F57" t="s">
        <v>139</v>
      </c>
      <c r="G57" t="s">
        <v>9</v>
      </c>
      <c r="H57">
        <v>0</v>
      </c>
      <c r="J57" t="s">
        <v>135</v>
      </c>
      <c r="K57" t="s">
        <v>9</v>
      </c>
      <c r="L57" t="s">
        <v>136</v>
      </c>
      <c r="M57" t="s">
        <v>137</v>
      </c>
      <c r="N57" t="s">
        <v>138</v>
      </c>
      <c r="O57" t="s">
        <v>139</v>
      </c>
      <c r="P57" t="s">
        <v>9</v>
      </c>
      <c r="Q57">
        <v>0</v>
      </c>
      <c r="R57">
        <f t="shared" si="0"/>
        <v>1</v>
      </c>
      <c r="S57">
        <f t="shared" si="1"/>
        <v>1</v>
      </c>
      <c r="T57">
        <f t="shared" si="2"/>
        <v>1</v>
      </c>
      <c r="U57" s="4">
        <f t="shared" si="3"/>
        <v>0</v>
      </c>
      <c r="V57" s="9" t="str">
        <f t="shared" si="4"/>
        <v>-</v>
      </c>
      <c r="W57" t="str">
        <f t="shared" si="5"/>
        <v>SE_Sorbent_DAC</v>
      </c>
      <c r="X57" t="str">
        <f t="shared" si="6"/>
        <v>SE_Sorbent_DAC_co2_edge</v>
      </c>
    </row>
    <row r="58" spans="1:24" x14ac:dyDescent="0.2">
      <c r="A58" t="s">
        <v>135</v>
      </c>
      <c r="B58" t="s">
        <v>9</v>
      </c>
      <c r="C58" t="s">
        <v>136</v>
      </c>
      <c r="D58" t="s">
        <v>140</v>
      </c>
      <c r="E58" t="s">
        <v>141</v>
      </c>
      <c r="F58" t="s">
        <v>139</v>
      </c>
      <c r="G58" t="s">
        <v>9</v>
      </c>
      <c r="H58">
        <v>0</v>
      </c>
      <c r="J58" t="s">
        <v>135</v>
      </c>
      <c r="K58" t="s">
        <v>9</v>
      </c>
      <c r="L58" t="s">
        <v>136</v>
      </c>
      <c r="M58" t="s">
        <v>140</v>
      </c>
      <c r="N58" t="s">
        <v>141</v>
      </c>
      <c r="O58" t="s">
        <v>139</v>
      </c>
      <c r="P58" t="s">
        <v>9</v>
      </c>
      <c r="Q58">
        <v>0</v>
      </c>
      <c r="R58">
        <f t="shared" si="0"/>
        <v>1</v>
      </c>
      <c r="S58">
        <f t="shared" si="1"/>
        <v>1</v>
      </c>
      <c r="T58">
        <f t="shared" si="2"/>
        <v>1</v>
      </c>
      <c r="U58" s="4">
        <f t="shared" si="3"/>
        <v>0</v>
      </c>
      <c r="V58" s="9" t="str">
        <f t="shared" si="4"/>
        <v>-</v>
      </c>
      <c r="W58" t="str">
        <f t="shared" si="5"/>
        <v>MIDAT_Sorbent_DAC</v>
      </c>
      <c r="X58" t="str">
        <f t="shared" si="6"/>
        <v>MIDAT_Sorbent_DAC_co2_edge</v>
      </c>
    </row>
    <row r="59" spans="1:24" x14ac:dyDescent="0.2">
      <c r="A59" t="s">
        <v>135</v>
      </c>
      <c r="B59" t="s">
        <v>9</v>
      </c>
      <c r="C59" t="s">
        <v>136</v>
      </c>
      <c r="D59" t="s">
        <v>142</v>
      </c>
      <c r="E59" t="s">
        <v>143</v>
      </c>
      <c r="F59" t="s">
        <v>139</v>
      </c>
      <c r="G59" t="s">
        <v>9</v>
      </c>
      <c r="H59">
        <v>0</v>
      </c>
      <c r="J59" t="s">
        <v>135</v>
      </c>
      <c r="K59" t="s">
        <v>9</v>
      </c>
      <c r="L59" t="s">
        <v>136</v>
      </c>
      <c r="M59" t="s">
        <v>142</v>
      </c>
      <c r="N59" t="s">
        <v>143</v>
      </c>
      <c r="O59" t="s">
        <v>139</v>
      </c>
      <c r="P59" t="s">
        <v>9</v>
      </c>
      <c r="Q59">
        <v>0</v>
      </c>
      <c r="R59">
        <f t="shared" si="0"/>
        <v>1</v>
      </c>
      <c r="S59">
        <f t="shared" si="1"/>
        <v>1</v>
      </c>
      <c r="T59">
        <f t="shared" si="2"/>
        <v>1</v>
      </c>
      <c r="U59" s="4">
        <f t="shared" si="3"/>
        <v>0</v>
      </c>
      <c r="V59" s="9" t="str">
        <f t="shared" si="4"/>
        <v>-</v>
      </c>
      <c r="W59" t="str">
        <f t="shared" si="5"/>
        <v>NE_Sorbent_DAC</v>
      </c>
      <c r="X59" t="str">
        <f t="shared" si="6"/>
        <v>NE_Sorbent_DAC_co2_edge</v>
      </c>
    </row>
    <row r="60" spans="1:24" x14ac:dyDescent="0.2">
      <c r="A60" t="s">
        <v>144</v>
      </c>
      <c r="B60" t="s">
        <v>9</v>
      </c>
      <c r="C60" t="s">
        <v>145</v>
      </c>
      <c r="D60" t="s">
        <v>146</v>
      </c>
      <c r="E60" t="s">
        <v>147</v>
      </c>
      <c r="F60" t="s">
        <v>148</v>
      </c>
      <c r="G60" t="s">
        <v>9</v>
      </c>
      <c r="H60">
        <v>63338.8963399922</v>
      </c>
      <c r="J60" t="s">
        <v>144</v>
      </c>
      <c r="K60" t="s">
        <v>9</v>
      </c>
      <c r="L60" t="s">
        <v>145</v>
      </c>
      <c r="M60" t="s">
        <v>146</v>
      </c>
      <c r="N60" t="s">
        <v>147</v>
      </c>
      <c r="O60" t="s">
        <v>148</v>
      </c>
      <c r="P60" t="s">
        <v>9</v>
      </c>
      <c r="Q60">
        <v>69797.565998149294</v>
      </c>
      <c r="R60">
        <f t="shared" si="0"/>
        <v>1</v>
      </c>
      <c r="S60">
        <f t="shared" si="1"/>
        <v>1</v>
      </c>
      <c r="T60">
        <f t="shared" si="2"/>
        <v>1</v>
      </c>
      <c r="U60" s="4">
        <f t="shared" si="3"/>
        <v>6458.6696581570941</v>
      </c>
      <c r="V60" s="9">
        <f t="shared" si="4"/>
        <v>9.2534310699721942E-2</v>
      </c>
      <c r="W60" t="str">
        <f t="shared" si="5"/>
        <v>battery_SE</v>
      </c>
      <c r="X60" t="str">
        <f t="shared" si="6"/>
        <v>battery_SE_discharge_edge</v>
      </c>
    </row>
    <row r="61" spans="1:24" x14ac:dyDescent="0.2">
      <c r="A61" t="s">
        <v>144</v>
      </c>
      <c r="B61" t="s">
        <v>9</v>
      </c>
      <c r="C61" t="s">
        <v>149</v>
      </c>
      <c r="D61" t="s">
        <v>150</v>
      </c>
      <c r="E61" t="s">
        <v>151</v>
      </c>
      <c r="F61" t="s">
        <v>148</v>
      </c>
      <c r="G61" t="s">
        <v>9</v>
      </c>
      <c r="H61">
        <v>21354.759073496902</v>
      </c>
      <c r="J61" t="s">
        <v>144</v>
      </c>
      <c r="K61" t="s">
        <v>9</v>
      </c>
      <c r="L61" t="s">
        <v>149</v>
      </c>
      <c r="M61" t="s">
        <v>150</v>
      </c>
      <c r="N61" t="s">
        <v>151</v>
      </c>
      <c r="O61" t="s">
        <v>148</v>
      </c>
      <c r="P61" t="s">
        <v>9</v>
      </c>
      <c r="Q61">
        <v>17288.6988034645</v>
      </c>
      <c r="R61">
        <f t="shared" si="0"/>
        <v>1</v>
      </c>
      <c r="S61">
        <f t="shared" si="1"/>
        <v>1</v>
      </c>
      <c r="T61">
        <f t="shared" si="2"/>
        <v>1</v>
      </c>
      <c r="U61" s="4">
        <f t="shared" si="3"/>
        <v>-4066.0602700324016</v>
      </c>
      <c r="V61" s="9">
        <f t="shared" si="4"/>
        <v>-0.23518602043189044</v>
      </c>
      <c r="W61" t="str">
        <f t="shared" si="5"/>
        <v>battery_MIDAT</v>
      </c>
      <c r="X61" t="str">
        <f t="shared" si="6"/>
        <v>battery_MIDAT_discharge_edge</v>
      </c>
    </row>
    <row r="62" spans="1:24" x14ac:dyDescent="0.2">
      <c r="A62" t="s">
        <v>144</v>
      </c>
      <c r="B62" t="s">
        <v>9</v>
      </c>
      <c r="C62" t="s">
        <v>152</v>
      </c>
      <c r="D62" t="s">
        <v>153</v>
      </c>
      <c r="E62" t="s">
        <v>154</v>
      </c>
      <c r="F62" t="s">
        <v>148</v>
      </c>
      <c r="G62" t="s">
        <v>9</v>
      </c>
      <c r="H62">
        <v>11563.241429870701</v>
      </c>
      <c r="J62" t="s">
        <v>144</v>
      </c>
      <c r="K62" t="s">
        <v>9</v>
      </c>
      <c r="L62" t="s">
        <v>152</v>
      </c>
      <c r="M62" t="s">
        <v>153</v>
      </c>
      <c r="N62" t="s">
        <v>154</v>
      </c>
      <c r="O62" t="s">
        <v>148</v>
      </c>
      <c r="P62" t="s">
        <v>9</v>
      </c>
      <c r="Q62">
        <v>12383.0661382781</v>
      </c>
      <c r="R62">
        <f t="shared" si="0"/>
        <v>1</v>
      </c>
      <c r="S62">
        <f t="shared" si="1"/>
        <v>1</v>
      </c>
      <c r="T62">
        <f t="shared" si="2"/>
        <v>1</v>
      </c>
      <c r="U62" s="4">
        <f t="shared" si="3"/>
        <v>819.82470840739916</v>
      </c>
      <c r="V62" s="9">
        <f t="shared" si="4"/>
        <v>6.6205308059623921E-2</v>
      </c>
      <c r="W62" t="str">
        <f t="shared" si="5"/>
        <v>battery_NE</v>
      </c>
      <c r="X62" t="str">
        <f t="shared" si="6"/>
        <v>battery_NE_discharge_edge</v>
      </c>
    </row>
    <row r="63" spans="1:24" x14ac:dyDescent="0.2">
      <c r="A63" t="s">
        <v>144</v>
      </c>
      <c r="B63" t="s">
        <v>9</v>
      </c>
      <c r="C63" t="s">
        <v>145</v>
      </c>
      <c r="D63" t="s">
        <v>155</v>
      </c>
      <c r="E63" t="s">
        <v>156</v>
      </c>
      <c r="F63" t="s">
        <v>148</v>
      </c>
      <c r="G63" t="s">
        <v>9</v>
      </c>
      <c r="H63">
        <v>6261.9840000000004</v>
      </c>
      <c r="J63" t="s">
        <v>144</v>
      </c>
      <c r="K63" t="s">
        <v>9</v>
      </c>
      <c r="L63" t="s">
        <v>145</v>
      </c>
      <c r="M63" t="s">
        <v>155</v>
      </c>
      <c r="N63" t="s">
        <v>156</v>
      </c>
      <c r="O63" t="s">
        <v>148</v>
      </c>
      <c r="P63" t="s">
        <v>9</v>
      </c>
      <c r="Q63">
        <v>6261.9840000000004</v>
      </c>
      <c r="R63">
        <f t="shared" si="0"/>
        <v>1</v>
      </c>
      <c r="S63">
        <f t="shared" si="1"/>
        <v>1</v>
      </c>
      <c r="T63">
        <f t="shared" si="2"/>
        <v>1</v>
      </c>
      <c r="U63" s="4">
        <f t="shared" si="3"/>
        <v>0</v>
      </c>
      <c r="V63" s="9">
        <f t="shared" si="4"/>
        <v>0</v>
      </c>
      <c r="W63" t="str">
        <f t="shared" si="5"/>
        <v>pumpedhydro_SE</v>
      </c>
      <c r="X63" t="str">
        <f t="shared" si="6"/>
        <v>pumpedhydro_SE_discharge_edge</v>
      </c>
    </row>
    <row r="64" spans="1:24" x14ac:dyDescent="0.2">
      <c r="A64" t="s">
        <v>144</v>
      </c>
      <c r="B64" t="s">
        <v>9</v>
      </c>
      <c r="C64" t="s">
        <v>149</v>
      </c>
      <c r="D64" t="s">
        <v>157</v>
      </c>
      <c r="E64" t="s">
        <v>158</v>
      </c>
      <c r="F64" t="s">
        <v>148</v>
      </c>
      <c r="G64" t="s">
        <v>9</v>
      </c>
      <c r="H64">
        <v>5244</v>
      </c>
      <c r="J64" t="s">
        <v>144</v>
      </c>
      <c r="K64" t="s">
        <v>9</v>
      </c>
      <c r="L64" t="s">
        <v>149</v>
      </c>
      <c r="M64" t="s">
        <v>157</v>
      </c>
      <c r="N64" t="s">
        <v>158</v>
      </c>
      <c r="O64" t="s">
        <v>148</v>
      </c>
      <c r="P64" t="s">
        <v>9</v>
      </c>
      <c r="Q64">
        <v>5244</v>
      </c>
      <c r="R64">
        <f t="shared" si="0"/>
        <v>1</v>
      </c>
      <c r="S64">
        <f t="shared" si="1"/>
        <v>1</v>
      </c>
      <c r="T64">
        <f t="shared" si="2"/>
        <v>1</v>
      </c>
      <c r="U64" s="4">
        <f t="shared" si="3"/>
        <v>0</v>
      </c>
      <c r="V64" s="9">
        <f t="shared" si="4"/>
        <v>0</v>
      </c>
      <c r="W64" t="str">
        <f t="shared" si="5"/>
        <v>pumpedhydro_MIDAT</v>
      </c>
      <c r="X64" t="str">
        <f t="shared" si="6"/>
        <v>pumpedhydro_MIDAT_discharge_edge</v>
      </c>
    </row>
    <row r="65" spans="1:24" x14ac:dyDescent="0.2">
      <c r="A65" t="s">
        <v>144</v>
      </c>
      <c r="B65" t="s">
        <v>9</v>
      </c>
      <c r="C65" t="s">
        <v>152</v>
      </c>
      <c r="D65" t="s">
        <v>159</v>
      </c>
      <c r="E65" t="s">
        <v>160</v>
      </c>
      <c r="F65" t="s">
        <v>148</v>
      </c>
      <c r="G65" t="s">
        <v>9</v>
      </c>
      <c r="H65">
        <v>3206.9</v>
      </c>
      <c r="J65" t="s">
        <v>144</v>
      </c>
      <c r="K65" t="s">
        <v>9</v>
      </c>
      <c r="L65" t="s">
        <v>152</v>
      </c>
      <c r="M65" t="s">
        <v>159</v>
      </c>
      <c r="N65" t="s">
        <v>160</v>
      </c>
      <c r="O65" t="s">
        <v>148</v>
      </c>
      <c r="P65" t="s">
        <v>9</v>
      </c>
      <c r="Q65">
        <v>3206.9</v>
      </c>
      <c r="R65">
        <f t="shared" si="0"/>
        <v>1</v>
      </c>
      <c r="S65">
        <f t="shared" si="1"/>
        <v>1</v>
      </c>
      <c r="T65">
        <f t="shared" si="2"/>
        <v>1</v>
      </c>
      <c r="U65" s="4">
        <f t="shared" si="3"/>
        <v>0</v>
      </c>
      <c r="V65" s="9">
        <f t="shared" si="4"/>
        <v>0</v>
      </c>
      <c r="W65" t="str">
        <f t="shared" si="5"/>
        <v>pumpedhydro_NE</v>
      </c>
      <c r="X65" t="str">
        <f t="shared" si="6"/>
        <v>pumpedhydro_NE_discharge_edge</v>
      </c>
    </row>
    <row r="66" spans="1:24" x14ac:dyDescent="0.2">
      <c r="A66" t="s">
        <v>161</v>
      </c>
      <c r="B66" t="s">
        <v>9</v>
      </c>
      <c r="C66" t="s">
        <v>162</v>
      </c>
      <c r="D66" t="s">
        <v>163</v>
      </c>
      <c r="E66" t="s">
        <v>164</v>
      </c>
      <c r="F66" t="s">
        <v>165</v>
      </c>
      <c r="G66" t="s">
        <v>9</v>
      </c>
      <c r="H66">
        <v>11877.1010038287</v>
      </c>
      <c r="J66" t="s">
        <v>161</v>
      </c>
      <c r="K66" t="s">
        <v>9</v>
      </c>
      <c r="L66" t="s">
        <v>162</v>
      </c>
      <c r="M66" t="s">
        <v>163</v>
      </c>
      <c r="N66" t="s">
        <v>164</v>
      </c>
      <c r="O66" t="s">
        <v>165</v>
      </c>
      <c r="P66" t="s">
        <v>9</v>
      </c>
      <c r="Q66">
        <v>11803.4588631064</v>
      </c>
      <c r="R66">
        <f t="shared" si="0"/>
        <v>1</v>
      </c>
      <c r="S66">
        <f t="shared" si="1"/>
        <v>1</v>
      </c>
      <c r="T66">
        <f t="shared" si="2"/>
        <v>1</v>
      </c>
      <c r="U66" s="4">
        <f t="shared" si="3"/>
        <v>-73.64214072230061</v>
      </c>
      <c r="V66" s="9">
        <f t="shared" si="4"/>
        <v>-6.239030573697419E-3</v>
      </c>
      <c r="W66" t="str">
        <f t="shared" si="5"/>
        <v>SE_Electrolyzer</v>
      </c>
      <c r="X66" t="str">
        <f t="shared" si="6"/>
        <v>SE_Electrolyzer_h2_edge</v>
      </c>
    </row>
    <row r="67" spans="1:24" x14ac:dyDescent="0.2">
      <c r="A67" t="s">
        <v>161</v>
      </c>
      <c r="B67" t="s">
        <v>9</v>
      </c>
      <c r="C67" t="s">
        <v>166</v>
      </c>
      <c r="D67" t="s">
        <v>167</v>
      </c>
      <c r="E67" t="s">
        <v>168</v>
      </c>
      <c r="F67" t="s">
        <v>165</v>
      </c>
      <c r="G67" t="s">
        <v>9</v>
      </c>
      <c r="H67">
        <v>16578.656132040302</v>
      </c>
      <c r="J67" t="s">
        <v>161</v>
      </c>
      <c r="K67" t="s">
        <v>9</v>
      </c>
      <c r="L67" t="s">
        <v>166</v>
      </c>
      <c r="M67" t="s">
        <v>167</v>
      </c>
      <c r="N67" t="s">
        <v>168</v>
      </c>
      <c r="O67" t="s">
        <v>165</v>
      </c>
      <c r="P67" t="s">
        <v>9</v>
      </c>
      <c r="Q67">
        <v>16094.5890417398</v>
      </c>
      <c r="R67">
        <f t="shared" si="0"/>
        <v>1</v>
      </c>
      <c r="S67">
        <f t="shared" si="1"/>
        <v>1</v>
      </c>
      <c r="T67">
        <f t="shared" si="2"/>
        <v>1</v>
      </c>
      <c r="U67" s="4">
        <f t="shared" si="3"/>
        <v>-484.06709030050115</v>
      </c>
      <c r="V67" s="9">
        <f t="shared" si="4"/>
        <v>-3.0076387104083165E-2</v>
      </c>
      <c r="W67" t="str">
        <f t="shared" si="5"/>
        <v>MIDAT_Electrolyzer</v>
      </c>
      <c r="X67" t="str">
        <f t="shared" si="6"/>
        <v>MIDAT_Electrolyzer_h2_edge</v>
      </c>
    </row>
    <row r="68" spans="1:24" x14ac:dyDescent="0.2">
      <c r="A68" t="s">
        <v>161</v>
      </c>
      <c r="B68" t="s">
        <v>9</v>
      </c>
      <c r="C68" t="s">
        <v>169</v>
      </c>
      <c r="D68" t="s">
        <v>170</v>
      </c>
      <c r="E68" t="s">
        <v>171</v>
      </c>
      <c r="F68" t="s">
        <v>165</v>
      </c>
      <c r="G68" t="s">
        <v>9</v>
      </c>
      <c r="H68">
        <v>2543.3802360185</v>
      </c>
      <c r="J68" t="s">
        <v>161</v>
      </c>
      <c r="K68" t="s">
        <v>9</v>
      </c>
      <c r="L68" t="s">
        <v>169</v>
      </c>
      <c r="M68" t="s">
        <v>170</v>
      </c>
      <c r="N68" t="s">
        <v>171</v>
      </c>
      <c r="O68" t="s">
        <v>165</v>
      </c>
      <c r="P68" t="s">
        <v>9</v>
      </c>
      <c r="Q68">
        <v>2777.5725192334698</v>
      </c>
      <c r="R68">
        <f t="shared" ref="R68:R131" si="7">IF(A68=J68,1,0)</f>
        <v>1</v>
      </c>
      <c r="S68">
        <f t="shared" ref="S68:S131" si="8">IF(C68=L68,1,0)</f>
        <v>1</v>
      </c>
      <c r="T68">
        <f t="shared" ref="T68:T131" si="9">IF(E68=N68,1,0)</f>
        <v>1</v>
      </c>
      <c r="U68" s="4">
        <f t="shared" ref="U68:U131" si="10">Q68-H68</f>
        <v>234.19228321496985</v>
      </c>
      <c r="V68" s="9">
        <f t="shared" ref="V68:V131" si="11">IFERROR(U68/Q68,IF(H68=0,IF(Q68=0,"-",0),0))</f>
        <v>8.4315452285508713E-2</v>
      </c>
      <c r="W68" t="str">
        <f t="shared" ref="W68:W131" si="12">M68</f>
        <v>NE_Electrolyzer</v>
      </c>
      <c r="X68" t="str">
        <f t="shared" ref="X68:X131" si="13">N68</f>
        <v>NE_Electrolyzer_h2_edge</v>
      </c>
    </row>
    <row r="69" spans="1:24" x14ac:dyDescent="0.2">
      <c r="A69" t="s">
        <v>144</v>
      </c>
      <c r="B69" t="s">
        <v>9</v>
      </c>
      <c r="C69" t="s">
        <v>145</v>
      </c>
      <c r="D69" t="s">
        <v>172</v>
      </c>
      <c r="E69" t="s">
        <v>173</v>
      </c>
      <c r="F69" t="s">
        <v>174</v>
      </c>
      <c r="G69" t="s">
        <v>9</v>
      </c>
      <c r="H69">
        <v>0</v>
      </c>
      <c r="J69" t="s">
        <v>144</v>
      </c>
      <c r="K69" t="s">
        <v>9</v>
      </c>
      <c r="L69" t="s">
        <v>145</v>
      </c>
      <c r="M69" t="s">
        <v>172</v>
      </c>
      <c r="N69" t="s">
        <v>173</v>
      </c>
      <c r="O69" t="s">
        <v>174</v>
      </c>
      <c r="P69" t="s">
        <v>9</v>
      </c>
      <c r="Q69">
        <v>0</v>
      </c>
      <c r="R69">
        <f t="shared" si="7"/>
        <v>1</v>
      </c>
      <c r="S69">
        <f t="shared" si="8"/>
        <v>1</v>
      </c>
      <c r="T69">
        <f t="shared" si="9"/>
        <v>1</v>
      </c>
      <c r="U69" s="4">
        <f t="shared" si="10"/>
        <v>0</v>
      </c>
      <c r="V69" s="9" t="str">
        <f t="shared" si="11"/>
        <v>-</v>
      </c>
      <c r="W69" t="str">
        <f t="shared" si="12"/>
        <v>SE_CCGT-H2</v>
      </c>
      <c r="X69" t="str">
        <f t="shared" si="13"/>
        <v>SE_CCGT-H2_elec_edge</v>
      </c>
    </row>
    <row r="70" spans="1:24" x14ac:dyDescent="0.2">
      <c r="A70" t="s">
        <v>144</v>
      </c>
      <c r="B70" t="s">
        <v>9</v>
      </c>
      <c r="C70" t="s">
        <v>149</v>
      </c>
      <c r="D70" t="s">
        <v>175</v>
      </c>
      <c r="E70" t="s">
        <v>176</v>
      </c>
      <c r="F70" t="s">
        <v>174</v>
      </c>
      <c r="G70" t="s">
        <v>9</v>
      </c>
      <c r="H70">
        <v>0</v>
      </c>
      <c r="J70" t="s">
        <v>144</v>
      </c>
      <c r="K70" t="s">
        <v>9</v>
      </c>
      <c r="L70" t="s">
        <v>149</v>
      </c>
      <c r="M70" t="s">
        <v>175</v>
      </c>
      <c r="N70" t="s">
        <v>176</v>
      </c>
      <c r="O70" t="s">
        <v>174</v>
      </c>
      <c r="P70" t="s">
        <v>9</v>
      </c>
      <c r="Q70">
        <v>0</v>
      </c>
      <c r="R70">
        <f t="shared" si="7"/>
        <v>1</v>
      </c>
      <c r="S70">
        <f t="shared" si="8"/>
        <v>1</v>
      </c>
      <c r="T70">
        <f t="shared" si="9"/>
        <v>1</v>
      </c>
      <c r="U70" s="4">
        <f t="shared" si="10"/>
        <v>0</v>
      </c>
      <c r="V70" s="9" t="str">
        <f t="shared" si="11"/>
        <v>-</v>
      </c>
      <c r="W70" t="str">
        <f t="shared" si="12"/>
        <v>MIDAT_CCGT-H2</v>
      </c>
      <c r="X70" t="str">
        <f t="shared" si="13"/>
        <v>MIDAT_CCGT-H2_elec_edge</v>
      </c>
    </row>
    <row r="71" spans="1:24" x14ac:dyDescent="0.2">
      <c r="A71" t="s">
        <v>144</v>
      </c>
      <c r="B71" t="s">
        <v>9</v>
      </c>
      <c r="C71" t="s">
        <v>152</v>
      </c>
      <c r="D71" t="s">
        <v>177</v>
      </c>
      <c r="E71" t="s">
        <v>178</v>
      </c>
      <c r="F71" t="s">
        <v>174</v>
      </c>
      <c r="G71" t="s">
        <v>9</v>
      </c>
      <c r="H71">
        <v>0</v>
      </c>
      <c r="J71" t="s">
        <v>144</v>
      </c>
      <c r="K71" t="s">
        <v>9</v>
      </c>
      <c r="L71" t="s">
        <v>152</v>
      </c>
      <c r="M71" t="s">
        <v>177</v>
      </c>
      <c r="N71" t="s">
        <v>178</v>
      </c>
      <c r="O71" t="s">
        <v>174</v>
      </c>
      <c r="P71" t="s">
        <v>9</v>
      </c>
      <c r="Q71">
        <v>0</v>
      </c>
      <c r="R71">
        <f t="shared" si="7"/>
        <v>1</v>
      </c>
      <c r="S71">
        <f t="shared" si="8"/>
        <v>1</v>
      </c>
      <c r="T71">
        <f t="shared" si="9"/>
        <v>1</v>
      </c>
      <c r="U71" s="4">
        <f t="shared" si="10"/>
        <v>0</v>
      </c>
      <c r="V71" s="9" t="str">
        <f t="shared" si="11"/>
        <v>-</v>
      </c>
      <c r="W71" t="str">
        <f t="shared" si="12"/>
        <v>NE_CCGT-H2</v>
      </c>
      <c r="X71" t="str">
        <f t="shared" si="13"/>
        <v>NE_CCGT-H2_elec_edge</v>
      </c>
    </row>
    <row r="72" spans="1:24" x14ac:dyDescent="0.2">
      <c r="A72" t="s">
        <v>144</v>
      </c>
      <c r="B72" t="s">
        <v>9</v>
      </c>
      <c r="C72" t="s">
        <v>145</v>
      </c>
      <c r="D72" t="s">
        <v>179</v>
      </c>
      <c r="E72" t="s">
        <v>180</v>
      </c>
      <c r="F72" t="s">
        <v>174</v>
      </c>
      <c r="G72" t="s">
        <v>9</v>
      </c>
      <c r="H72">
        <v>0</v>
      </c>
      <c r="J72" t="s">
        <v>144</v>
      </c>
      <c r="K72" t="s">
        <v>9</v>
      </c>
      <c r="L72" t="s">
        <v>145</v>
      </c>
      <c r="M72" t="s">
        <v>179</v>
      </c>
      <c r="N72" t="s">
        <v>180</v>
      </c>
      <c r="O72" t="s">
        <v>174</v>
      </c>
      <c r="P72" t="s">
        <v>9</v>
      </c>
      <c r="Q72">
        <v>0</v>
      </c>
      <c r="R72">
        <f t="shared" si="7"/>
        <v>1</v>
      </c>
      <c r="S72">
        <f t="shared" si="8"/>
        <v>1</v>
      </c>
      <c r="T72">
        <f t="shared" si="9"/>
        <v>1</v>
      </c>
      <c r="U72" s="4">
        <f t="shared" si="10"/>
        <v>0</v>
      </c>
      <c r="V72" s="9" t="str">
        <f t="shared" si="11"/>
        <v>-</v>
      </c>
      <c r="W72" t="str">
        <f t="shared" si="12"/>
        <v>SE_OCGT-H2</v>
      </c>
      <c r="X72" t="str">
        <f t="shared" si="13"/>
        <v>SE_OCGT-H2_elec_edge</v>
      </c>
    </row>
    <row r="73" spans="1:24" x14ac:dyDescent="0.2">
      <c r="A73" t="s">
        <v>144</v>
      </c>
      <c r="B73" t="s">
        <v>9</v>
      </c>
      <c r="C73" t="s">
        <v>149</v>
      </c>
      <c r="D73" t="s">
        <v>181</v>
      </c>
      <c r="E73" t="s">
        <v>182</v>
      </c>
      <c r="F73" t="s">
        <v>174</v>
      </c>
      <c r="G73" t="s">
        <v>9</v>
      </c>
      <c r="H73">
        <v>0</v>
      </c>
      <c r="J73" t="s">
        <v>144</v>
      </c>
      <c r="K73" t="s">
        <v>9</v>
      </c>
      <c r="L73" t="s">
        <v>149</v>
      </c>
      <c r="M73" t="s">
        <v>181</v>
      </c>
      <c r="N73" t="s">
        <v>182</v>
      </c>
      <c r="O73" t="s">
        <v>174</v>
      </c>
      <c r="P73" t="s">
        <v>9</v>
      </c>
      <c r="Q73">
        <v>0</v>
      </c>
      <c r="R73">
        <f t="shared" si="7"/>
        <v>1</v>
      </c>
      <c r="S73">
        <f t="shared" si="8"/>
        <v>1</v>
      </c>
      <c r="T73">
        <f t="shared" si="9"/>
        <v>1</v>
      </c>
      <c r="U73" s="4">
        <f t="shared" si="10"/>
        <v>0</v>
      </c>
      <c r="V73" s="9" t="str">
        <f t="shared" si="11"/>
        <v>-</v>
      </c>
      <c r="W73" t="str">
        <f t="shared" si="12"/>
        <v>MIDAT_OCGT-H2</v>
      </c>
      <c r="X73" t="str">
        <f t="shared" si="13"/>
        <v>MIDAT_OCGT-H2_elec_edge</v>
      </c>
    </row>
    <row r="74" spans="1:24" x14ac:dyDescent="0.2">
      <c r="A74" t="s">
        <v>144</v>
      </c>
      <c r="B74" t="s">
        <v>9</v>
      </c>
      <c r="C74" t="s">
        <v>152</v>
      </c>
      <c r="D74" t="s">
        <v>183</v>
      </c>
      <c r="E74" t="s">
        <v>184</v>
      </c>
      <c r="F74" t="s">
        <v>174</v>
      </c>
      <c r="G74" t="s">
        <v>9</v>
      </c>
      <c r="H74">
        <v>0</v>
      </c>
      <c r="J74" t="s">
        <v>144</v>
      </c>
      <c r="K74" t="s">
        <v>9</v>
      </c>
      <c r="L74" t="s">
        <v>152</v>
      </c>
      <c r="M74" t="s">
        <v>183</v>
      </c>
      <c r="N74" t="s">
        <v>184</v>
      </c>
      <c r="O74" t="s">
        <v>174</v>
      </c>
      <c r="P74" t="s">
        <v>9</v>
      </c>
      <c r="Q74">
        <v>0</v>
      </c>
      <c r="R74">
        <f t="shared" si="7"/>
        <v>1</v>
      </c>
      <c r="S74">
        <f t="shared" si="8"/>
        <v>1</v>
      </c>
      <c r="T74">
        <f t="shared" si="9"/>
        <v>1</v>
      </c>
      <c r="U74" s="4">
        <f t="shared" si="10"/>
        <v>0</v>
      </c>
      <c r="V74" s="9" t="str">
        <f t="shared" si="11"/>
        <v>-</v>
      </c>
      <c r="W74" t="str">
        <f t="shared" si="12"/>
        <v>NE_OCGT-H2</v>
      </c>
      <c r="X74" t="str">
        <f t="shared" si="13"/>
        <v>NE_OCGT-H2_elec_edge</v>
      </c>
    </row>
    <row r="75" spans="1:24" x14ac:dyDescent="0.2">
      <c r="A75" t="s">
        <v>161</v>
      </c>
      <c r="B75" t="s">
        <v>9</v>
      </c>
      <c r="C75" t="s">
        <v>166</v>
      </c>
      <c r="D75" t="s">
        <v>185</v>
      </c>
      <c r="E75" t="s">
        <v>186</v>
      </c>
      <c r="F75" t="s">
        <v>187</v>
      </c>
      <c r="G75" t="s">
        <v>9</v>
      </c>
      <c r="H75">
        <v>0</v>
      </c>
      <c r="J75" t="s">
        <v>161</v>
      </c>
      <c r="K75" t="s">
        <v>9</v>
      </c>
      <c r="L75" t="s">
        <v>166</v>
      </c>
      <c r="M75" t="s">
        <v>185</v>
      </c>
      <c r="N75" t="s">
        <v>186</v>
      </c>
      <c r="O75" t="s">
        <v>187</v>
      </c>
      <c r="P75" t="s">
        <v>9</v>
      </c>
      <c r="Q75">
        <v>0</v>
      </c>
      <c r="R75">
        <f t="shared" si="7"/>
        <v>1</v>
      </c>
      <c r="S75">
        <f t="shared" si="8"/>
        <v>1</v>
      </c>
      <c r="T75">
        <f t="shared" si="9"/>
        <v>1</v>
      </c>
      <c r="U75" s="4">
        <f t="shared" si="10"/>
        <v>0</v>
      </c>
      <c r="V75" s="9" t="str">
        <f t="shared" si="11"/>
        <v>-</v>
      </c>
      <c r="W75" t="str">
        <f t="shared" si="12"/>
        <v>h2pipe_SE_to_MIDAT</v>
      </c>
      <c r="X75" t="str">
        <f t="shared" si="13"/>
        <v>h2pipe_SE_to_MIDAT_discharge_edge</v>
      </c>
    </row>
    <row r="76" spans="1:24" x14ac:dyDescent="0.2">
      <c r="A76" t="s">
        <v>161</v>
      </c>
      <c r="B76" t="s">
        <v>9</v>
      </c>
      <c r="C76" t="s">
        <v>188</v>
      </c>
      <c r="D76" t="s">
        <v>185</v>
      </c>
      <c r="E76" t="s">
        <v>189</v>
      </c>
      <c r="F76" t="s">
        <v>187</v>
      </c>
      <c r="G76" t="s">
        <v>9</v>
      </c>
      <c r="H76">
        <v>0</v>
      </c>
      <c r="J76" t="s">
        <v>161</v>
      </c>
      <c r="K76" t="s">
        <v>9</v>
      </c>
      <c r="L76" t="s">
        <v>188</v>
      </c>
      <c r="M76" t="s">
        <v>185</v>
      </c>
      <c r="N76" t="s">
        <v>189</v>
      </c>
      <c r="O76" t="s">
        <v>187</v>
      </c>
      <c r="P76" t="s">
        <v>9</v>
      </c>
      <c r="Q76">
        <v>0</v>
      </c>
      <c r="R76">
        <f t="shared" si="7"/>
        <v>1</v>
      </c>
      <c r="S76">
        <f t="shared" si="8"/>
        <v>1</v>
      </c>
      <c r="T76">
        <f t="shared" si="9"/>
        <v>1</v>
      </c>
      <c r="U76" s="4">
        <f t="shared" si="10"/>
        <v>0</v>
      </c>
      <c r="V76" s="9" t="str">
        <f t="shared" si="11"/>
        <v>-</v>
      </c>
      <c r="W76" t="str">
        <f t="shared" si="12"/>
        <v>h2pipe_SE_to_MIDAT</v>
      </c>
      <c r="X76" t="str">
        <f t="shared" si="13"/>
        <v>h2pipe_SE_to_MIDAT_charge_edge</v>
      </c>
    </row>
    <row r="77" spans="1:24" x14ac:dyDescent="0.2">
      <c r="A77" t="s">
        <v>161</v>
      </c>
      <c r="B77" t="s">
        <v>9</v>
      </c>
      <c r="C77" t="s">
        <v>162</v>
      </c>
      <c r="D77" t="s">
        <v>190</v>
      </c>
      <c r="E77" t="s">
        <v>191</v>
      </c>
      <c r="F77" t="s">
        <v>187</v>
      </c>
      <c r="G77" t="s">
        <v>9</v>
      </c>
      <c r="H77">
        <v>0</v>
      </c>
      <c r="J77" t="s">
        <v>161</v>
      </c>
      <c r="K77" t="s">
        <v>9</v>
      </c>
      <c r="L77" t="s">
        <v>162</v>
      </c>
      <c r="M77" t="s">
        <v>190</v>
      </c>
      <c r="N77" t="s">
        <v>191</v>
      </c>
      <c r="O77" t="s">
        <v>187</v>
      </c>
      <c r="P77" t="s">
        <v>9</v>
      </c>
      <c r="Q77">
        <v>0</v>
      </c>
      <c r="R77">
        <f t="shared" si="7"/>
        <v>1</v>
      </c>
      <c r="S77">
        <f t="shared" si="8"/>
        <v>1</v>
      </c>
      <c r="T77">
        <f t="shared" si="9"/>
        <v>1</v>
      </c>
      <c r="U77" s="4">
        <f t="shared" si="10"/>
        <v>0</v>
      </c>
      <c r="V77" s="9" t="str">
        <f t="shared" si="11"/>
        <v>-</v>
      </c>
      <c r="W77" t="str">
        <f t="shared" si="12"/>
        <v>h2pipe_MIDAT_to_SE</v>
      </c>
      <c r="X77" t="str">
        <f t="shared" si="13"/>
        <v>h2pipe_MIDAT_to_SE_discharge_edge</v>
      </c>
    </row>
    <row r="78" spans="1:24" x14ac:dyDescent="0.2">
      <c r="A78" t="s">
        <v>161</v>
      </c>
      <c r="B78" t="s">
        <v>9</v>
      </c>
      <c r="C78" t="s">
        <v>188</v>
      </c>
      <c r="D78" t="s">
        <v>190</v>
      </c>
      <c r="E78" t="s">
        <v>192</v>
      </c>
      <c r="F78" t="s">
        <v>187</v>
      </c>
      <c r="G78" t="s">
        <v>9</v>
      </c>
      <c r="H78">
        <v>0</v>
      </c>
      <c r="J78" t="s">
        <v>161</v>
      </c>
      <c r="K78" t="s">
        <v>9</v>
      </c>
      <c r="L78" t="s">
        <v>188</v>
      </c>
      <c r="M78" t="s">
        <v>190</v>
      </c>
      <c r="N78" t="s">
        <v>192</v>
      </c>
      <c r="O78" t="s">
        <v>187</v>
      </c>
      <c r="P78" t="s">
        <v>9</v>
      </c>
      <c r="Q78">
        <v>0</v>
      </c>
      <c r="R78">
        <f t="shared" si="7"/>
        <v>1</v>
      </c>
      <c r="S78">
        <f t="shared" si="8"/>
        <v>1</v>
      </c>
      <c r="T78">
        <f t="shared" si="9"/>
        <v>1</v>
      </c>
      <c r="U78" s="4">
        <f t="shared" si="10"/>
        <v>0</v>
      </c>
      <c r="V78" s="9" t="str">
        <f t="shared" si="11"/>
        <v>-</v>
      </c>
      <c r="W78" t="str">
        <f t="shared" si="12"/>
        <v>h2pipe_MIDAT_to_SE</v>
      </c>
      <c r="X78" t="str">
        <f t="shared" si="13"/>
        <v>h2pipe_MIDAT_to_SE_charge_edge</v>
      </c>
    </row>
    <row r="79" spans="1:24" x14ac:dyDescent="0.2">
      <c r="A79" t="s">
        <v>161</v>
      </c>
      <c r="B79" t="s">
        <v>9</v>
      </c>
      <c r="C79" t="s">
        <v>166</v>
      </c>
      <c r="D79" t="s">
        <v>193</v>
      </c>
      <c r="E79" t="s">
        <v>194</v>
      </c>
      <c r="F79" t="s">
        <v>187</v>
      </c>
      <c r="G79" t="s">
        <v>9</v>
      </c>
      <c r="H79">
        <v>0</v>
      </c>
      <c r="J79" t="s">
        <v>161</v>
      </c>
      <c r="K79" t="s">
        <v>9</v>
      </c>
      <c r="L79" t="s">
        <v>166</v>
      </c>
      <c r="M79" t="s">
        <v>193</v>
      </c>
      <c r="N79" t="s">
        <v>194</v>
      </c>
      <c r="O79" t="s">
        <v>187</v>
      </c>
      <c r="P79" t="s">
        <v>9</v>
      </c>
      <c r="Q79">
        <v>0</v>
      </c>
      <c r="R79">
        <f t="shared" si="7"/>
        <v>1</v>
      </c>
      <c r="S79">
        <f t="shared" si="8"/>
        <v>1</v>
      </c>
      <c r="T79">
        <f t="shared" si="9"/>
        <v>1</v>
      </c>
      <c r="U79" s="4">
        <f t="shared" si="10"/>
        <v>0</v>
      </c>
      <c r="V79" s="9" t="str">
        <f t="shared" si="11"/>
        <v>-</v>
      </c>
      <c r="W79" t="str">
        <f t="shared" si="12"/>
        <v>h2pipe_NE_to_MIDAT</v>
      </c>
      <c r="X79" t="str">
        <f t="shared" si="13"/>
        <v>h2pipe_NE_to_MIDAT_discharge_edge</v>
      </c>
    </row>
    <row r="80" spans="1:24" x14ac:dyDescent="0.2">
      <c r="A80" t="s">
        <v>161</v>
      </c>
      <c r="B80" t="s">
        <v>9</v>
      </c>
      <c r="C80" t="s">
        <v>188</v>
      </c>
      <c r="D80" t="s">
        <v>193</v>
      </c>
      <c r="E80" t="s">
        <v>195</v>
      </c>
      <c r="F80" t="s">
        <v>187</v>
      </c>
      <c r="G80" t="s">
        <v>9</v>
      </c>
      <c r="H80">
        <v>0</v>
      </c>
      <c r="J80" t="s">
        <v>161</v>
      </c>
      <c r="K80" t="s">
        <v>9</v>
      </c>
      <c r="L80" t="s">
        <v>188</v>
      </c>
      <c r="M80" t="s">
        <v>193</v>
      </c>
      <c r="N80" t="s">
        <v>195</v>
      </c>
      <c r="O80" t="s">
        <v>187</v>
      </c>
      <c r="P80" t="s">
        <v>9</v>
      </c>
      <c r="Q80">
        <v>0</v>
      </c>
      <c r="R80">
        <f t="shared" si="7"/>
        <v>1</v>
      </c>
      <c r="S80">
        <f t="shared" si="8"/>
        <v>1</v>
      </c>
      <c r="T80">
        <f t="shared" si="9"/>
        <v>1</v>
      </c>
      <c r="U80" s="4">
        <f t="shared" si="10"/>
        <v>0</v>
      </c>
      <c r="V80" s="9" t="str">
        <f t="shared" si="11"/>
        <v>-</v>
      </c>
      <c r="W80" t="str">
        <f t="shared" si="12"/>
        <v>h2pipe_NE_to_MIDAT</v>
      </c>
      <c r="X80" t="str">
        <f t="shared" si="13"/>
        <v>h2pipe_NE_to_MIDAT_charge_edge</v>
      </c>
    </row>
    <row r="81" spans="1:24" x14ac:dyDescent="0.2">
      <c r="A81" t="s">
        <v>161</v>
      </c>
      <c r="B81" t="s">
        <v>9</v>
      </c>
      <c r="C81" t="s">
        <v>169</v>
      </c>
      <c r="D81" t="s">
        <v>196</v>
      </c>
      <c r="E81" t="s">
        <v>197</v>
      </c>
      <c r="F81" t="s">
        <v>187</v>
      </c>
      <c r="G81" t="s">
        <v>9</v>
      </c>
      <c r="H81">
        <v>0</v>
      </c>
      <c r="J81" t="s">
        <v>161</v>
      </c>
      <c r="K81" t="s">
        <v>9</v>
      </c>
      <c r="L81" t="s">
        <v>169</v>
      </c>
      <c r="M81" t="s">
        <v>196</v>
      </c>
      <c r="N81" t="s">
        <v>197</v>
      </c>
      <c r="O81" t="s">
        <v>187</v>
      </c>
      <c r="P81" t="s">
        <v>9</v>
      </c>
      <c r="Q81">
        <v>0</v>
      </c>
      <c r="R81">
        <f t="shared" si="7"/>
        <v>1</v>
      </c>
      <c r="S81">
        <f t="shared" si="8"/>
        <v>1</v>
      </c>
      <c r="T81">
        <f t="shared" si="9"/>
        <v>1</v>
      </c>
      <c r="U81" s="4">
        <f t="shared" si="10"/>
        <v>0</v>
      </c>
      <c r="V81" s="9" t="str">
        <f t="shared" si="11"/>
        <v>-</v>
      </c>
      <c r="W81" t="str">
        <f t="shared" si="12"/>
        <v>h2pipe_MIDAT_to_NE</v>
      </c>
      <c r="X81" t="str">
        <f t="shared" si="13"/>
        <v>h2pipe_MIDAT_to_NE_discharge_edge</v>
      </c>
    </row>
    <row r="82" spans="1:24" x14ac:dyDescent="0.2">
      <c r="A82" t="s">
        <v>161</v>
      </c>
      <c r="B82" t="s">
        <v>9</v>
      </c>
      <c r="C82" t="s">
        <v>188</v>
      </c>
      <c r="D82" t="s">
        <v>196</v>
      </c>
      <c r="E82" t="s">
        <v>198</v>
      </c>
      <c r="F82" t="s">
        <v>187</v>
      </c>
      <c r="G82" t="s">
        <v>9</v>
      </c>
      <c r="H82">
        <v>0</v>
      </c>
      <c r="J82" t="s">
        <v>161</v>
      </c>
      <c r="K82" t="s">
        <v>9</v>
      </c>
      <c r="L82" t="s">
        <v>188</v>
      </c>
      <c r="M82" t="s">
        <v>196</v>
      </c>
      <c r="N82" t="s">
        <v>198</v>
      </c>
      <c r="O82" t="s">
        <v>187</v>
      </c>
      <c r="P82" t="s">
        <v>9</v>
      </c>
      <c r="Q82">
        <v>0</v>
      </c>
      <c r="R82">
        <f t="shared" si="7"/>
        <v>1</v>
      </c>
      <c r="S82">
        <f t="shared" si="8"/>
        <v>1</v>
      </c>
      <c r="T82">
        <f t="shared" si="9"/>
        <v>1</v>
      </c>
      <c r="U82" s="4">
        <f t="shared" si="10"/>
        <v>0</v>
      </c>
      <c r="V82" s="9" t="str">
        <f t="shared" si="11"/>
        <v>-</v>
      </c>
      <c r="W82" t="str">
        <f t="shared" si="12"/>
        <v>h2pipe_MIDAT_to_NE</v>
      </c>
      <c r="X82" t="str">
        <f t="shared" si="13"/>
        <v>h2pipe_MIDAT_to_NE_charge_edge</v>
      </c>
    </row>
    <row r="83" spans="1:24" x14ac:dyDescent="0.2">
      <c r="A83" t="s">
        <v>161</v>
      </c>
      <c r="B83" t="s">
        <v>9</v>
      </c>
      <c r="C83" t="s">
        <v>162</v>
      </c>
      <c r="D83" t="s">
        <v>199</v>
      </c>
      <c r="E83" t="s">
        <v>200</v>
      </c>
      <c r="F83" t="s">
        <v>187</v>
      </c>
      <c r="G83" t="s">
        <v>9</v>
      </c>
      <c r="H83">
        <v>4350.1057368074198</v>
      </c>
      <c r="J83" t="s">
        <v>161</v>
      </c>
      <c r="K83" t="s">
        <v>9</v>
      </c>
      <c r="L83" t="s">
        <v>162</v>
      </c>
      <c r="M83" t="s">
        <v>199</v>
      </c>
      <c r="N83" t="s">
        <v>200</v>
      </c>
      <c r="O83" t="s">
        <v>187</v>
      </c>
      <c r="P83" t="s">
        <v>9</v>
      </c>
      <c r="Q83">
        <v>4357.4699508796302</v>
      </c>
      <c r="R83">
        <f t="shared" si="7"/>
        <v>1</v>
      </c>
      <c r="S83">
        <f t="shared" si="8"/>
        <v>1</v>
      </c>
      <c r="T83">
        <f t="shared" si="9"/>
        <v>1</v>
      </c>
      <c r="U83" s="4">
        <f t="shared" si="10"/>
        <v>7.3642140722104159</v>
      </c>
      <c r="V83" s="9">
        <f t="shared" si="11"/>
        <v>1.6900206209623599E-3</v>
      </c>
      <c r="W83" t="str">
        <f t="shared" si="12"/>
        <v>SE_Above_ground_storage</v>
      </c>
      <c r="X83" t="str">
        <f t="shared" si="13"/>
        <v>SE_Above_ground_storage_discharge_edge</v>
      </c>
    </row>
    <row r="84" spans="1:24" x14ac:dyDescent="0.2">
      <c r="A84" t="s">
        <v>161</v>
      </c>
      <c r="B84" t="s">
        <v>9</v>
      </c>
      <c r="C84" t="s">
        <v>188</v>
      </c>
      <c r="D84" t="s">
        <v>199</v>
      </c>
      <c r="E84" t="s">
        <v>201</v>
      </c>
      <c r="F84" t="s">
        <v>187</v>
      </c>
      <c r="G84" t="s">
        <v>9</v>
      </c>
      <c r="H84">
        <v>6882.42835268606</v>
      </c>
      <c r="J84" t="s">
        <v>161</v>
      </c>
      <c r="K84" t="s">
        <v>9</v>
      </c>
      <c r="L84" t="s">
        <v>188</v>
      </c>
      <c r="M84" t="s">
        <v>199</v>
      </c>
      <c r="N84" t="s">
        <v>201</v>
      </c>
      <c r="O84" t="s">
        <v>187</v>
      </c>
      <c r="P84" t="s">
        <v>9</v>
      </c>
      <c r="Q84">
        <v>6845.60765934958</v>
      </c>
      <c r="R84">
        <f t="shared" si="7"/>
        <v>1</v>
      </c>
      <c r="S84">
        <f t="shared" si="8"/>
        <v>1</v>
      </c>
      <c r="T84">
        <f t="shared" si="9"/>
        <v>1</v>
      </c>
      <c r="U84" s="4">
        <f t="shared" si="10"/>
        <v>-36.820693336479962</v>
      </c>
      <c r="V84" s="9">
        <f t="shared" si="11"/>
        <v>-5.3787326368596473E-3</v>
      </c>
      <c r="W84" t="str">
        <f t="shared" si="12"/>
        <v>SE_Above_ground_storage</v>
      </c>
      <c r="X84" t="str">
        <f t="shared" si="13"/>
        <v>SE_Above_ground_storage_charge_edge</v>
      </c>
    </row>
    <row r="85" spans="1:24" x14ac:dyDescent="0.2">
      <c r="A85" t="s">
        <v>161</v>
      </c>
      <c r="B85" t="s">
        <v>9</v>
      </c>
      <c r="C85" t="s">
        <v>166</v>
      </c>
      <c r="D85" t="s">
        <v>202</v>
      </c>
      <c r="E85" t="s">
        <v>203</v>
      </c>
      <c r="F85" t="s">
        <v>187</v>
      </c>
      <c r="G85" t="s">
        <v>9</v>
      </c>
      <c r="H85">
        <v>5631.1866689256603</v>
      </c>
      <c r="J85" t="s">
        <v>161</v>
      </c>
      <c r="K85" t="s">
        <v>9</v>
      </c>
      <c r="L85" t="s">
        <v>166</v>
      </c>
      <c r="M85" t="s">
        <v>202</v>
      </c>
      <c r="N85" t="s">
        <v>203</v>
      </c>
      <c r="O85" t="s">
        <v>187</v>
      </c>
      <c r="P85" t="s">
        <v>9</v>
      </c>
      <c r="Q85">
        <v>5679.5933779557099</v>
      </c>
      <c r="R85">
        <f t="shared" si="7"/>
        <v>1</v>
      </c>
      <c r="S85">
        <f t="shared" si="8"/>
        <v>1</v>
      </c>
      <c r="T85">
        <f t="shared" si="9"/>
        <v>1</v>
      </c>
      <c r="U85" s="4">
        <f t="shared" si="10"/>
        <v>48.406709030049569</v>
      </c>
      <c r="V85" s="9">
        <f t="shared" si="11"/>
        <v>8.5229180697919769E-3</v>
      </c>
      <c r="W85" t="str">
        <f t="shared" si="12"/>
        <v>MIDAT_Above_ground_storage</v>
      </c>
      <c r="X85" t="str">
        <f t="shared" si="13"/>
        <v>MIDAT_Above_ground_storage_discharge_edge</v>
      </c>
    </row>
    <row r="86" spans="1:24" x14ac:dyDescent="0.2">
      <c r="A86" t="s">
        <v>161</v>
      </c>
      <c r="B86" t="s">
        <v>9</v>
      </c>
      <c r="C86" t="s">
        <v>188</v>
      </c>
      <c r="D86" t="s">
        <v>202</v>
      </c>
      <c r="E86" t="s">
        <v>204</v>
      </c>
      <c r="F86" t="s">
        <v>187</v>
      </c>
      <c r="G86" t="s">
        <v>9</v>
      </c>
      <c r="H86">
        <v>9294.1260686089008</v>
      </c>
      <c r="J86" t="s">
        <v>161</v>
      </c>
      <c r="K86" t="s">
        <v>9</v>
      </c>
      <c r="L86" t="s">
        <v>188</v>
      </c>
      <c r="M86" t="s">
        <v>202</v>
      </c>
      <c r="N86" t="s">
        <v>204</v>
      </c>
      <c r="O86" t="s">
        <v>187</v>
      </c>
      <c r="P86" t="s">
        <v>9</v>
      </c>
      <c r="Q86">
        <v>8857.3590594473899</v>
      </c>
      <c r="R86">
        <f t="shared" si="7"/>
        <v>1</v>
      </c>
      <c r="S86">
        <f t="shared" si="8"/>
        <v>1</v>
      </c>
      <c r="T86">
        <f t="shared" si="9"/>
        <v>1</v>
      </c>
      <c r="U86" s="4">
        <f t="shared" si="10"/>
        <v>-436.76700916151094</v>
      </c>
      <c r="V86" s="9">
        <f t="shared" si="11"/>
        <v>-4.9311200576841109E-2</v>
      </c>
      <c r="W86" t="str">
        <f t="shared" si="12"/>
        <v>MIDAT_Above_ground_storage</v>
      </c>
      <c r="X86" t="str">
        <f t="shared" si="13"/>
        <v>MIDAT_Above_ground_storage_charge_edge</v>
      </c>
    </row>
    <row r="87" spans="1:24" x14ac:dyDescent="0.2">
      <c r="A87" t="s">
        <v>161</v>
      </c>
      <c r="B87" t="s">
        <v>9</v>
      </c>
      <c r="C87" t="s">
        <v>169</v>
      </c>
      <c r="D87" t="s">
        <v>205</v>
      </c>
      <c r="E87" t="s">
        <v>206</v>
      </c>
      <c r="F87" t="s">
        <v>187</v>
      </c>
      <c r="G87" t="s">
        <v>9</v>
      </c>
      <c r="H87">
        <v>1557.6019763981401</v>
      </c>
      <c r="J87" t="s">
        <v>161</v>
      </c>
      <c r="K87" t="s">
        <v>9</v>
      </c>
      <c r="L87" t="s">
        <v>169</v>
      </c>
      <c r="M87" t="s">
        <v>205</v>
      </c>
      <c r="N87" t="s">
        <v>206</v>
      </c>
      <c r="O87" t="s">
        <v>187</v>
      </c>
      <c r="P87" t="s">
        <v>9</v>
      </c>
      <c r="Q87">
        <v>1534.1827480766499</v>
      </c>
      <c r="R87">
        <f t="shared" si="7"/>
        <v>1</v>
      </c>
      <c r="S87">
        <f t="shared" si="8"/>
        <v>1</v>
      </c>
      <c r="T87">
        <f t="shared" si="9"/>
        <v>1</v>
      </c>
      <c r="U87" s="4">
        <f t="shared" si="10"/>
        <v>-23.419228321490209</v>
      </c>
      <c r="V87" s="9">
        <f t="shared" si="11"/>
        <v>-1.5264953507559683E-2</v>
      </c>
      <c r="W87" t="str">
        <f t="shared" si="12"/>
        <v>NE_Above_ground_storage</v>
      </c>
      <c r="X87" t="str">
        <f t="shared" si="13"/>
        <v>NE_Above_ground_storage_discharge_edge</v>
      </c>
    </row>
    <row r="88" spans="1:24" x14ac:dyDescent="0.2">
      <c r="A88" t="s">
        <v>161</v>
      </c>
      <c r="B88" t="s">
        <v>9</v>
      </c>
      <c r="C88" t="s">
        <v>188</v>
      </c>
      <c r="D88" t="s">
        <v>205</v>
      </c>
      <c r="E88" t="s">
        <v>207</v>
      </c>
      <c r="F88" t="s">
        <v>187</v>
      </c>
      <c r="G88" t="s">
        <v>9</v>
      </c>
      <c r="H88">
        <v>1619.8153073297799</v>
      </c>
      <c r="J88" t="s">
        <v>161</v>
      </c>
      <c r="K88" t="s">
        <v>9</v>
      </c>
      <c r="L88" t="s">
        <v>188</v>
      </c>
      <c r="M88" t="s">
        <v>205</v>
      </c>
      <c r="N88" t="s">
        <v>207</v>
      </c>
      <c r="O88" t="s">
        <v>187</v>
      </c>
      <c r="P88" t="s">
        <v>9</v>
      </c>
      <c r="Q88">
        <v>1770.0948087305001</v>
      </c>
      <c r="R88">
        <f t="shared" si="7"/>
        <v>1</v>
      </c>
      <c r="S88">
        <f t="shared" si="8"/>
        <v>1</v>
      </c>
      <c r="T88">
        <f t="shared" si="9"/>
        <v>1</v>
      </c>
      <c r="U88" s="4">
        <f t="shared" si="10"/>
        <v>150.27950140072016</v>
      </c>
      <c r="V88" s="9">
        <f t="shared" si="11"/>
        <v>8.4899125549382073E-2</v>
      </c>
      <c r="W88" t="str">
        <f t="shared" si="12"/>
        <v>NE_Above_ground_storage</v>
      </c>
      <c r="X88" t="str">
        <f t="shared" si="13"/>
        <v>NE_Above_ground_storage_charge_edge</v>
      </c>
    </row>
    <row r="89" spans="1:24" x14ac:dyDescent="0.2">
      <c r="A89" t="s">
        <v>144</v>
      </c>
      <c r="B89" t="s">
        <v>9</v>
      </c>
      <c r="C89" t="s">
        <v>149</v>
      </c>
      <c r="D89" t="s">
        <v>208</v>
      </c>
      <c r="E89" t="s">
        <v>209</v>
      </c>
      <c r="F89" t="s">
        <v>210</v>
      </c>
      <c r="G89" t="s">
        <v>9</v>
      </c>
      <c r="H89">
        <v>2806.1819999999998</v>
      </c>
      <c r="J89" t="s">
        <v>144</v>
      </c>
      <c r="K89" t="s">
        <v>9</v>
      </c>
      <c r="L89" t="s">
        <v>149</v>
      </c>
      <c r="M89" t="s">
        <v>208</v>
      </c>
      <c r="N89" t="s">
        <v>209</v>
      </c>
      <c r="O89" t="s">
        <v>210</v>
      </c>
      <c r="P89" t="s">
        <v>9</v>
      </c>
      <c r="Q89">
        <v>2806.1819999999998</v>
      </c>
      <c r="R89">
        <f t="shared" si="7"/>
        <v>1</v>
      </c>
      <c r="S89">
        <f t="shared" si="8"/>
        <v>1</v>
      </c>
      <c r="T89">
        <f t="shared" si="9"/>
        <v>1</v>
      </c>
      <c r="U89" s="4">
        <f t="shared" si="10"/>
        <v>0</v>
      </c>
      <c r="V89" s="9">
        <f t="shared" si="11"/>
        <v>0</v>
      </c>
      <c r="W89" t="str">
        <f t="shared" si="12"/>
        <v>MIDAT_conventional_hydroelectric_1</v>
      </c>
      <c r="X89" t="str">
        <f t="shared" si="13"/>
        <v>MIDAT_conventional_hydroelectric_1_discharge_edge</v>
      </c>
    </row>
    <row r="90" spans="1:24" x14ac:dyDescent="0.2">
      <c r="A90" t="s">
        <v>144</v>
      </c>
      <c r="B90" t="s">
        <v>9</v>
      </c>
      <c r="C90" t="s">
        <v>211</v>
      </c>
      <c r="D90" t="s">
        <v>208</v>
      </c>
      <c r="E90" t="s">
        <v>212</v>
      </c>
      <c r="F90" t="s">
        <v>210</v>
      </c>
      <c r="G90" t="s">
        <v>9</v>
      </c>
      <c r="H90">
        <v>2806.1819999999998</v>
      </c>
      <c r="J90" t="s">
        <v>144</v>
      </c>
      <c r="K90" t="s">
        <v>9</v>
      </c>
      <c r="L90" t="s">
        <v>211</v>
      </c>
      <c r="M90" t="s">
        <v>208</v>
      </c>
      <c r="N90" t="s">
        <v>212</v>
      </c>
      <c r="O90" t="s">
        <v>210</v>
      </c>
      <c r="P90" t="s">
        <v>9</v>
      </c>
      <c r="Q90">
        <v>2806.1819999999998</v>
      </c>
      <c r="R90">
        <f t="shared" si="7"/>
        <v>1</v>
      </c>
      <c r="S90">
        <f t="shared" si="8"/>
        <v>1</v>
      </c>
      <c r="T90">
        <f t="shared" si="9"/>
        <v>1</v>
      </c>
      <c r="U90" s="4">
        <f t="shared" si="10"/>
        <v>0</v>
      </c>
      <c r="V90" s="9">
        <f t="shared" si="11"/>
        <v>0</v>
      </c>
      <c r="W90" t="str">
        <f t="shared" si="12"/>
        <v>MIDAT_conventional_hydroelectric_1</v>
      </c>
      <c r="X90" t="str">
        <f t="shared" si="13"/>
        <v>MIDAT_conventional_hydroelectric_1_inflow_edge</v>
      </c>
    </row>
    <row r="91" spans="1:24" x14ac:dyDescent="0.2">
      <c r="A91" t="s">
        <v>144</v>
      </c>
      <c r="B91" t="s">
        <v>9</v>
      </c>
      <c r="C91" t="s">
        <v>152</v>
      </c>
      <c r="D91" t="s">
        <v>213</v>
      </c>
      <c r="E91" t="s">
        <v>214</v>
      </c>
      <c r="F91" t="s">
        <v>210</v>
      </c>
      <c r="G91" t="s">
        <v>9</v>
      </c>
      <c r="H91">
        <v>4729.4799999999996</v>
      </c>
      <c r="J91" t="s">
        <v>144</v>
      </c>
      <c r="K91" t="s">
        <v>9</v>
      </c>
      <c r="L91" t="s">
        <v>152</v>
      </c>
      <c r="M91" t="s">
        <v>213</v>
      </c>
      <c r="N91" t="s">
        <v>214</v>
      </c>
      <c r="O91" t="s">
        <v>210</v>
      </c>
      <c r="P91" t="s">
        <v>9</v>
      </c>
      <c r="Q91">
        <v>4729.4799999999996</v>
      </c>
      <c r="R91">
        <f t="shared" si="7"/>
        <v>1</v>
      </c>
      <c r="S91">
        <f t="shared" si="8"/>
        <v>1</v>
      </c>
      <c r="T91">
        <f t="shared" si="9"/>
        <v>1</v>
      </c>
      <c r="U91" s="4">
        <f t="shared" si="10"/>
        <v>0</v>
      </c>
      <c r="V91" s="9">
        <f t="shared" si="11"/>
        <v>0</v>
      </c>
      <c r="W91" t="str">
        <f t="shared" si="12"/>
        <v>NE_conventional_hydroelectric_1</v>
      </c>
      <c r="X91" t="str">
        <f t="shared" si="13"/>
        <v>NE_conventional_hydroelectric_1_discharge_edge</v>
      </c>
    </row>
    <row r="92" spans="1:24" x14ac:dyDescent="0.2">
      <c r="A92" t="s">
        <v>144</v>
      </c>
      <c r="B92" t="s">
        <v>9</v>
      </c>
      <c r="C92" t="s">
        <v>211</v>
      </c>
      <c r="D92" t="s">
        <v>213</v>
      </c>
      <c r="E92" t="s">
        <v>215</v>
      </c>
      <c r="F92" t="s">
        <v>210</v>
      </c>
      <c r="G92" t="s">
        <v>9</v>
      </c>
      <c r="H92">
        <v>4729.4799999999996</v>
      </c>
      <c r="J92" t="s">
        <v>144</v>
      </c>
      <c r="K92" t="s">
        <v>9</v>
      </c>
      <c r="L92" t="s">
        <v>211</v>
      </c>
      <c r="M92" t="s">
        <v>213</v>
      </c>
      <c r="N92" t="s">
        <v>215</v>
      </c>
      <c r="O92" t="s">
        <v>210</v>
      </c>
      <c r="P92" t="s">
        <v>9</v>
      </c>
      <c r="Q92">
        <v>4729.4799999999996</v>
      </c>
      <c r="R92">
        <f t="shared" si="7"/>
        <v>1</v>
      </c>
      <c r="S92">
        <f t="shared" si="8"/>
        <v>1</v>
      </c>
      <c r="T92">
        <f t="shared" si="9"/>
        <v>1</v>
      </c>
      <c r="U92" s="4">
        <f t="shared" si="10"/>
        <v>0</v>
      </c>
      <c r="V92" s="9">
        <f t="shared" si="11"/>
        <v>0</v>
      </c>
      <c r="W92" t="str">
        <f t="shared" si="12"/>
        <v>NE_conventional_hydroelectric_1</v>
      </c>
      <c r="X92" t="str">
        <f t="shared" si="13"/>
        <v>NE_conventional_hydroelectric_1_inflow_edge</v>
      </c>
    </row>
    <row r="93" spans="1:24" x14ac:dyDescent="0.2">
      <c r="A93" t="s">
        <v>144</v>
      </c>
      <c r="B93" t="s">
        <v>9</v>
      </c>
      <c r="C93" t="s">
        <v>145</v>
      </c>
      <c r="D93" t="s">
        <v>216</v>
      </c>
      <c r="E93" t="s">
        <v>217</v>
      </c>
      <c r="F93" t="s">
        <v>210</v>
      </c>
      <c r="G93" t="s">
        <v>9</v>
      </c>
      <c r="H93">
        <v>11123.215</v>
      </c>
      <c r="J93" t="s">
        <v>144</v>
      </c>
      <c r="K93" t="s">
        <v>9</v>
      </c>
      <c r="L93" t="s">
        <v>145</v>
      </c>
      <c r="M93" t="s">
        <v>216</v>
      </c>
      <c r="N93" t="s">
        <v>217</v>
      </c>
      <c r="O93" t="s">
        <v>210</v>
      </c>
      <c r="P93" t="s">
        <v>9</v>
      </c>
      <c r="Q93">
        <v>11123.215</v>
      </c>
      <c r="R93">
        <f t="shared" si="7"/>
        <v>1</v>
      </c>
      <c r="S93">
        <f t="shared" si="8"/>
        <v>1</v>
      </c>
      <c r="T93">
        <f t="shared" si="9"/>
        <v>1</v>
      </c>
      <c r="U93" s="4">
        <f t="shared" si="10"/>
        <v>0</v>
      </c>
      <c r="V93" s="9">
        <f t="shared" si="11"/>
        <v>0</v>
      </c>
      <c r="W93" t="str">
        <f t="shared" si="12"/>
        <v>SE_conventional_hydroelectric_1</v>
      </c>
      <c r="X93" t="str">
        <f t="shared" si="13"/>
        <v>SE_conventional_hydroelectric_1_discharge_edge</v>
      </c>
    </row>
    <row r="94" spans="1:24" x14ac:dyDescent="0.2">
      <c r="A94" t="s">
        <v>144</v>
      </c>
      <c r="B94" t="s">
        <v>9</v>
      </c>
      <c r="C94" t="s">
        <v>211</v>
      </c>
      <c r="D94" t="s">
        <v>216</v>
      </c>
      <c r="E94" t="s">
        <v>218</v>
      </c>
      <c r="F94" t="s">
        <v>210</v>
      </c>
      <c r="G94" t="s">
        <v>9</v>
      </c>
      <c r="H94">
        <v>11123.215</v>
      </c>
      <c r="J94" t="s">
        <v>144</v>
      </c>
      <c r="K94" t="s">
        <v>9</v>
      </c>
      <c r="L94" t="s">
        <v>211</v>
      </c>
      <c r="M94" t="s">
        <v>216</v>
      </c>
      <c r="N94" t="s">
        <v>218</v>
      </c>
      <c r="O94" t="s">
        <v>210</v>
      </c>
      <c r="P94" t="s">
        <v>9</v>
      </c>
      <c r="Q94">
        <v>11123.215</v>
      </c>
      <c r="R94">
        <f t="shared" si="7"/>
        <v>1</v>
      </c>
      <c r="S94">
        <f t="shared" si="8"/>
        <v>1</v>
      </c>
      <c r="T94">
        <f t="shared" si="9"/>
        <v>1</v>
      </c>
      <c r="U94" s="4">
        <f t="shared" si="10"/>
        <v>0</v>
      </c>
      <c r="V94" s="9">
        <f t="shared" si="11"/>
        <v>0</v>
      </c>
      <c r="W94" t="str">
        <f t="shared" si="12"/>
        <v>SE_conventional_hydroelectric_1</v>
      </c>
      <c r="X94" t="str">
        <f t="shared" si="13"/>
        <v>SE_conventional_hydroelectric_1_inflow_edge</v>
      </c>
    </row>
    <row r="95" spans="1:24" x14ac:dyDescent="0.2">
      <c r="A95" t="s">
        <v>144</v>
      </c>
      <c r="B95" t="s">
        <v>9</v>
      </c>
      <c r="C95" t="s">
        <v>145</v>
      </c>
      <c r="D95" t="s">
        <v>219</v>
      </c>
      <c r="E95" t="s">
        <v>220</v>
      </c>
      <c r="F95" t="s">
        <v>221</v>
      </c>
      <c r="G95" t="s">
        <v>9</v>
      </c>
      <c r="H95">
        <v>249.89500000000001</v>
      </c>
      <c r="J95" t="s">
        <v>144</v>
      </c>
      <c r="K95" t="s">
        <v>9</v>
      </c>
      <c r="L95" t="s">
        <v>145</v>
      </c>
      <c r="M95" t="s">
        <v>219</v>
      </c>
      <c r="N95" t="s">
        <v>220</v>
      </c>
      <c r="O95" t="s">
        <v>221</v>
      </c>
      <c r="P95" t="s">
        <v>9</v>
      </c>
      <c r="Q95">
        <v>249.89500000000001</v>
      </c>
      <c r="R95">
        <f t="shared" si="7"/>
        <v>1</v>
      </c>
      <c r="S95">
        <f t="shared" si="8"/>
        <v>1</v>
      </c>
      <c r="T95">
        <f t="shared" si="9"/>
        <v>1</v>
      </c>
      <c r="U95" s="4">
        <f t="shared" si="10"/>
        <v>0</v>
      </c>
      <c r="V95" s="9">
        <f t="shared" si="11"/>
        <v>0</v>
      </c>
      <c r="W95" t="str">
        <f t="shared" si="12"/>
        <v>SE_small_hydroelectric_1</v>
      </c>
      <c r="X95" t="str">
        <f t="shared" si="13"/>
        <v>SE_small_hydroelectric_1_elec_edge</v>
      </c>
    </row>
    <row r="96" spans="1:24" x14ac:dyDescent="0.2">
      <c r="A96" t="s">
        <v>144</v>
      </c>
      <c r="B96" t="s">
        <v>9</v>
      </c>
      <c r="C96" t="s">
        <v>149</v>
      </c>
      <c r="D96" t="s">
        <v>222</v>
      </c>
      <c r="E96" t="s">
        <v>223</v>
      </c>
      <c r="F96" t="s">
        <v>221</v>
      </c>
      <c r="G96" t="s">
        <v>9</v>
      </c>
      <c r="H96">
        <v>263.26799999999997</v>
      </c>
      <c r="J96" t="s">
        <v>144</v>
      </c>
      <c r="K96" t="s">
        <v>9</v>
      </c>
      <c r="L96" t="s">
        <v>149</v>
      </c>
      <c r="M96" t="s">
        <v>222</v>
      </c>
      <c r="N96" t="s">
        <v>223</v>
      </c>
      <c r="O96" t="s">
        <v>221</v>
      </c>
      <c r="P96" t="s">
        <v>9</v>
      </c>
      <c r="Q96">
        <v>263.26799999999997</v>
      </c>
      <c r="R96">
        <f t="shared" si="7"/>
        <v>1</v>
      </c>
      <c r="S96">
        <f t="shared" si="8"/>
        <v>1</v>
      </c>
      <c r="T96">
        <f t="shared" si="9"/>
        <v>1</v>
      </c>
      <c r="U96" s="4">
        <f t="shared" si="10"/>
        <v>0</v>
      </c>
      <c r="V96" s="9">
        <f t="shared" si="11"/>
        <v>0</v>
      </c>
      <c r="W96" t="str">
        <f t="shared" si="12"/>
        <v>MIDAT_small_hydroelectric_1</v>
      </c>
      <c r="X96" t="str">
        <f t="shared" si="13"/>
        <v>MIDAT_small_hydroelectric_1_elec_edge</v>
      </c>
    </row>
    <row r="97" spans="1:24" x14ac:dyDescent="0.2">
      <c r="A97" t="s">
        <v>144</v>
      </c>
      <c r="B97" t="s">
        <v>9</v>
      </c>
      <c r="C97" t="s">
        <v>152</v>
      </c>
      <c r="D97" t="s">
        <v>224</v>
      </c>
      <c r="E97" t="s">
        <v>225</v>
      </c>
      <c r="F97" t="s">
        <v>221</v>
      </c>
      <c r="G97" t="s">
        <v>9</v>
      </c>
      <c r="H97">
        <v>834.49400000000003</v>
      </c>
      <c r="J97" t="s">
        <v>144</v>
      </c>
      <c r="K97" t="s">
        <v>9</v>
      </c>
      <c r="L97" t="s">
        <v>152</v>
      </c>
      <c r="M97" t="s">
        <v>224</v>
      </c>
      <c r="N97" t="s">
        <v>225</v>
      </c>
      <c r="O97" t="s">
        <v>221</v>
      </c>
      <c r="P97" t="s">
        <v>9</v>
      </c>
      <c r="Q97">
        <v>834.49400000000003</v>
      </c>
      <c r="R97">
        <f t="shared" si="7"/>
        <v>1</v>
      </c>
      <c r="S97">
        <f t="shared" si="8"/>
        <v>1</v>
      </c>
      <c r="T97">
        <f t="shared" si="9"/>
        <v>1</v>
      </c>
      <c r="U97" s="4">
        <f t="shared" si="10"/>
        <v>0</v>
      </c>
      <c r="V97" s="9">
        <f t="shared" si="11"/>
        <v>0</v>
      </c>
      <c r="W97" t="str">
        <f t="shared" si="12"/>
        <v>NE_small_hydroelectric_1</v>
      </c>
      <c r="X97" t="str">
        <f t="shared" si="13"/>
        <v>NE_small_hydroelectric_1_elec_edge</v>
      </c>
    </row>
    <row r="98" spans="1:24" x14ac:dyDescent="0.2">
      <c r="A98" t="s">
        <v>135</v>
      </c>
      <c r="B98" t="s">
        <v>9</v>
      </c>
      <c r="C98" t="s">
        <v>136</v>
      </c>
      <c r="D98" t="s">
        <v>226</v>
      </c>
      <c r="E98" t="s">
        <v>227</v>
      </c>
      <c r="F98" t="s">
        <v>228</v>
      </c>
      <c r="G98" t="s">
        <v>9</v>
      </c>
      <c r="H98">
        <v>0</v>
      </c>
      <c r="J98" t="s">
        <v>135</v>
      </c>
      <c r="K98" t="s">
        <v>9</v>
      </c>
      <c r="L98" t="s">
        <v>136</v>
      </c>
      <c r="M98" t="s">
        <v>226</v>
      </c>
      <c r="N98" t="s">
        <v>227</v>
      </c>
      <c r="O98" t="s">
        <v>228</v>
      </c>
      <c r="P98" t="s">
        <v>9</v>
      </c>
      <c r="Q98">
        <v>0</v>
      </c>
      <c r="R98">
        <f t="shared" si="7"/>
        <v>1</v>
      </c>
      <c r="S98">
        <f t="shared" si="8"/>
        <v>1</v>
      </c>
      <c r="T98">
        <f t="shared" si="9"/>
        <v>1</v>
      </c>
      <c r="U98" s="4">
        <f t="shared" si="10"/>
        <v>0</v>
      </c>
      <c r="V98" s="9" t="str">
        <f t="shared" si="11"/>
        <v>-</v>
      </c>
      <c r="W98" t="str">
        <f t="shared" si="12"/>
        <v>SE_Solvent_DAC</v>
      </c>
      <c r="X98" t="str">
        <f t="shared" si="13"/>
        <v>SE_Solvent_DAC_co2_edge</v>
      </c>
    </row>
    <row r="99" spans="1:24" x14ac:dyDescent="0.2">
      <c r="A99" t="s">
        <v>135</v>
      </c>
      <c r="B99" t="s">
        <v>9</v>
      </c>
      <c r="C99" t="s">
        <v>136</v>
      </c>
      <c r="D99" t="s">
        <v>229</v>
      </c>
      <c r="E99" t="s">
        <v>230</v>
      </c>
      <c r="F99" t="s">
        <v>228</v>
      </c>
      <c r="G99" t="s">
        <v>9</v>
      </c>
      <c r="H99">
        <v>0</v>
      </c>
      <c r="J99" t="s">
        <v>135</v>
      </c>
      <c r="K99" t="s">
        <v>9</v>
      </c>
      <c r="L99" t="s">
        <v>136</v>
      </c>
      <c r="M99" t="s">
        <v>229</v>
      </c>
      <c r="N99" t="s">
        <v>230</v>
      </c>
      <c r="O99" t="s">
        <v>228</v>
      </c>
      <c r="P99" t="s">
        <v>9</v>
      </c>
      <c r="Q99">
        <v>0</v>
      </c>
      <c r="R99">
        <f t="shared" si="7"/>
        <v>1</v>
      </c>
      <c r="S99">
        <f t="shared" si="8"/>
        <v>1</v>
      </c>
      <c r="T99">
        <f t="shared" si="9"/>
        <v>1</v>
      </c>
      <c r="U99" s="4">
        <f t="shared" si="10"/>
        <v>0</v>
      </c>
      <c r="V99" s="9" t="str">
        <f t="shared" si="11"/>
        <v>-</v>
      </c>
      <c r="W99" t="str">
        <f t="shared" si="12"/>
        <v>MIDAT_Solvent_DAC</v>
      </c>
      <c r="X99" t="str">
        <f t="shared" si="13"/>
        <v>MIDAT_Solvent_DAC_co2_edge</v>
      </c>
    </row>
    <row r="100" spans="1:24" x14ac:dyDescent="0.2">
      <c r="A100" t="s">
        <v>135</v>
      </c>
      <c r="B100" t="s">
        <v>9</v>
      </c>
      <c r="C100" t="s">
        <v>136</v>
      </c>
      <c r="D100" t="s">
        <v>231</v>
      </c>
      <c r="E100" t="s">
        <v>232</v>
      </c>
      <c r="F100" t="s">
        <v>228</v>
      </c>
      <c r="G100" t="s">
        <v>9</v>
      </c>
      <c r="H100">
        <v>0</v>
      </c>
      <c r="J100" t="s">
        <v>135</v>
      </c>
      <c r="K100" t="s">
        <v>9</v>
      </c>
      <c r="L100" t="s">
        <v>136</v>
      </c>
      <c r="M100" t="s">
        <v>231</v>
      </c>
      <c r="N100" t="s">
        <v>232</v>
      </c>
      <c r="O100" t="s">
        <v>228</v>
      </c>
      <c r="P100" t="s">
        <v>9</v>
      </c>
      <c r="Q100">
        <v>0</v>
      </c>
      <c r="R100">
        <f t="shared" si="7"/>
        <v>1</v>
      </c>
      <c r="S100">
        <f t="shared" si="8"/>
        <v>1</v>
      </c>
      <c r="T100">
        <f t="shared" si="9"/>
        <v>1</v>
      </c>
      <c r="U100" s="4">
        <f t="shared" si="10"/>
        <v>0</v>
      </c>
      <c r="V100" s="9" t="str">
        <f t="shared" si="11"/>
        <v>-</v>
      </c>
      <c r="W100" t="str">
        <f t="shared" si="12"/>
        <v>NE_Solvent_DAC</v>
      </c>
      <c r="X100" t="str">
        <f t="shared" si="13"/>
        <v>NE_Solvent_DAC_co2_edge</v>
      </c>
    </row>
    <row r="101" spans="1:24" x14ac:dyDescent="0.2">
      <c r="A101" t="s">
        <v>161</v>
      </c>
      <c r="B101" t="s">
        <v>9</v>
      </c>
      <c r="C101" t="s">
        <v>162</v>
      </c>
      <c r="D101" t="s">
        <v>233</v>
      </c>
      <c r="E101" t="s">
        <v>234</v>
      </c>
      <c r="F101" t="s">
        <v>235</v>
      </c>
      <c r="G101" t="s">
        <v>9</v>
      </c>
      <c r="H101">
        <v>0</v>
      </c>
      <c r="J101" t="s">
        <v>161</v>
      </c>
      <c r="K101" t="s">
        <v>9</v>
      </c>
      <c r="L101" t="s">
        <v>162</v>
      </c>
      <c r="M101" t="s">
        <v>233</v>
      </c>
      <c r="N101" t="s">
        <v>234</v>
      </c>
      <c r="O101" t="s">
        <v>235</v>
      </c>
      <c r="P101" t="s">
        <v>9</v>
      </c>
      <c r="Q101">
        <v>40.9127193175391</v>
      </c>
      <c r="R101">
        <f t="shared" si="7"/>
        <v>1</v>
      </c>
      <c r="S101">
        <f t="shared" si="8"/>
        <v>1</v>
      </c>
      <c r="T101">
        <f t="shared" si="9"/>
        <v>1</v>
      </c>
      <c r="U101" s="4">
        <f t="shared" si="10"/>
        <v>40.9127193175391</v>
      </c>
      <c r="V101" s="9">
        <f t="shared" si="11"/>
        <v>1</v>
      </c>
      <c r="W101" t="str">
        <f t="shared" si="12"/>
        <v>SE_Large_SMR_Non_CCS</v>
      </c>
      <c r="X101" t="str">
        <f t="shared" si="13"/>
        <v>SE_Large_SMR_Non_CCS_h2_edge</v>
      </c>
    </row>
    <row r="102" spans="1:24" x14ac:dyDescent="0.2">
      <c r="A102" t="s">
        <v>161</v>
      </c>
      <c r="B102" t="s">
        <v>9</v>
      </c>
      <c r="C102" t="s">
        <v>166</v>
      </c>
      <c r="D102" t="s">
        <v>236</v>
      </c>
      <c r="E102" t="s">
        <v>237</v>
      </c>
      <c r="F102" t="s">
        <v>235</v>
      </c>
      <c r="G102" t="s">
        <v>9</v>
      </c>
      <c r="H102">
        <v>0</v>
      </c>
      <c r="J102" t="s">
        <v>161</v>
      </c>
      <c r="K102" t="s">
        <v>9</v>
      </c>
      <c r="L102" t="s">
        <v>166</v>
      </c>
      <c r="M102" t="s">
        <v>236</v>
      </c>
      <c r="N102" t="s">
        <v>237</v>
      </c>
      <c r="O102" t="s">
        <v>235</v>
      </c>
      <c r="P102" t="s">
        <v>9</v>
      </c>
      <c r="Q102">
        <v>52.555645710029303</v>
      </c>
      <c r="R102">
        <f t="shared" si="7"/>
        <v>1</v>
      </c>
      <c r="S102">
        <f t="shared" si="8"/>
        <v>1</v>
      </c>
      <c r="T102">
        <f t="shared" si="9"/>
        <v>1</v>
      </c>
      <c r="U102" s="4">
        <f t="shared" si="10"/>
        <v>52.555645710029303</v>
      </c>
      <c r="V102" s="9">
        <f t="shared" si="11"/>
        <v>1</v>
      </c>
      <c r="W102" t="str">
        <f t="shared" si="12"/>
        <v>MIDAT_Large_SMR_Non_CCS</v>
      </c>
      <c r="X102" t="str">
        <f t="shared" si="13"/>
        <v>MIDAT_Large_SMR_Non_CCS_h2_edge</v>
      </c>
    </row>
    <row r="103" spans="1:24" x14ac:dyDescent="0.2">
      <c r="A103" t="s">
        <v>161</v>
      </c>
      <c r="B103" t="s">
        <v>9</v>
      </c>
      <c r="C103" t="s">
        <v>169</v>
      </c>
      <c r="D103" t="s">
        <v>238</v>
      </c>
      <c r="E103" t="s">
        <v>239</v>
      </c>
      <c r="F103" t="s">
        <v>235</v>
      </c>
      <c r="G103" t="s">
        <v>9</v>
      </c>
      <c r="H103">
        <v>987.08341256808603</v>
      </c>
      <c r="J103" t="s">
        <v>161</v>
      </c>
      <c r="K103" t="s">
        <v>9</v>
      </c>
      <c r="L103" t="s">
        <v>169</v>
      </c>
      <c r="M103" t="s">
        <v>238</v>
      </c>
      <c r="N103" t="s">
        <v>239</v>
      </c>
      <c r="O103" t="s">
        <v>235</v>
      </c>
      <c r="P103" t="s">
        <v>9</v>
      </c>
      <c r="Q103">
        <v>893.84698833003404</v>
      </c>
      <c r="R103">
        <f t="shared" si="7"/>
        <v>1</v>
      </c>
      <c r="S103">
        <f t="shared" si="8"/>
        <v>1</v>
      </c>
      <c r="T103">
        <f t="shared" si="9"/>
        <v>1</v>
      </c>
      <c r="U103" s="4">
        <f t="shared" si="10"/>
        <v>-93.236424238051995</v>
      </c>
      <c r="V103" s="9">
        <f t="shared" si="11"/>
        <v>-0.10430915520814668</v>
      </c>
      <c r="W103" t="str">
        <f t="shared" si="12"/>
        <v>NE_Large_SMR_Non_CCS</v>
      </c>
      <c r="X103" t="str">
        <f t="shared" si="13"/>
        <v>NE_Large_SMR_Non_CCS_h2_edge</v>
      </c>
    </row>
    <row r="104" spans="1:24" x14ac:dyDescent="0.2">
      <c r="A104" t="s">
        <v>161</v>
      </c>
      <c r="B104" t="s">
        <v>9</v>
      </c>
      <c r="C104" t="s">
        <v>162</v>
      </c>
      <c r="D104" t="s">
        <v>240</v>
      </c>
      <c r="E104" t="s">
        <v>241</v>
      </c>
      <c r="F104" t="s">
        <v>242</v>
      </c>
      <c r="G104" t="s">
        <v>9</v>
      </c>
      <c r="H104">
        <v>0</v>
      </c>
      <c r="J104" t="s">
        <v>161</v>
      </c>
      <c r="K104" t="s">
        <v>9</v>
      </c>
      <c r="L104" t="s">
        <v>162</v>
      </c>
      <c r="M104" t="s">
        <v>240</v>
      </c>
      <c r="N104" t="s">
        <v>241</v>
      </c>
      <c r="O104" t="s">
        <v>242</v>
      </c>
      <c r="P104" t="s">
        <v>9</v>
      </c>
      <c r="Q104">
        <v>0</v>
      </c>
      <c r="R104">
        <f t="shared" si="7"/>
        <v>1</v>
      </c>
      <c r="S104">
        <f t="shared" si="8"/>
        <v>1</v>
      </c>
      <c r="T104">
        <f t="shared" si="9"/>
        <v>1</v>
      </c>
      <c r="U104" s="4">
        <f t="shared" si="10"/>
        <v>0</v>
      </c>
      <c r="V104" s="9" t="str">
        <f t="shared" si="11"/>
        <v>-</v>
      </c>
      <c r="W104" t="str">
        <f t="shared" si="12"/>
        <v>SE_ATR_wCCS_94pct</v>
      </c>
      <c r="X104" t="str">
        <f t="shared" si="13"/>
        <v>SE_ATR_wCCS_94pct_h2_edge</v>
      </c>
    </row>
    <row r="105" spans="1:24" x14ac:dyDescent="0.2">
      <c r="A105" t="s">
        <v>161</v>
      </c>
      <c r="B105" t="s">
        <v>9</v>
      </c>
      <c r="C105" t="s">
        <v>166</v>
      </c>
      <c r="D105" t="s">
        <v>243</v>
      </c>
      <c r="E105" t="s">
        <v>244</v>
      </c>
      <c r="F105" t="s">
        <v>242</v>
      </c>
      <c r="G105" t="s">
        <v>9</v>
      </c>
      <c r="H105">
        <v>0</v>
      </c>
      <c r="J105" t="s">
        <v>161</v>
      </c>
      <c r="K105" t="s">
        <v>9</v>
      </c>
      <c r="L105" t="s">
        <v>166</v>
      </c>
      <c r="M105" t="s">
        <v>243</v>
      </c>
      <c r="N105" t="s">
        <v>244</v>
      </c>
      <c r="O105" t="s">
        <v>242</v>
      </c>
      <c r="P105" t="s">
        <v>9</v>
      </c>
      <c r="Q105">
        <v>0</v>
      </c>
      <c r="R105">
        <f t="shared" si="7"/>
        <v>1</v>
      </c>
      <c r="S105">
        <f t="shared" si="8"/>
        <v>1</v>
      </c>
      <c r="T105">
        <f t="shared" si="9"/>
        <v>1</v>
      </c>
      <c r="U105" s="4">
        <f t="shared" si="10"/>
        <v>0</v>
      </c>
      <c r="V105" s="9" t="str">
        <f t="shared" si="11"/>
        <v>-</v>
      </c>
      <c r="W105" t="str">
        <f t="shared" si="12"/>
        <v>MIDAT_ATR_wCCS_94pct</v>
      </c>
      <c r="X105" t="str">
        <f t="shared" si="13"/>
        <v>MIDAT_ATR_wCCS_94pct_h2_edge</v>
      </c>
    </row>
    <row r="106" spans="1:24" x14ac:dyDescent="0.2">
      <c r="A106" t="s">
        <v>161</v>
      </c>
      <c r="B106" t="s">
        <v>9</v>
      </c>
      <c r="C106" t="s">
        <v>169</v>
      </c>
      <c r="D106" t="s">
        <v>245</v>
      </c>
      <c r="E106" t="s">
        <v>246</v>
      </c>
      <c r="F106" t="s">
        <v>242</v>
      </c>
      <c r="G106" t="s">
        <v>9</v>
      </c>
      <c r="H106">
        <v>0</v>
      </c>
      <c r="J106" t="s">
        <v>161</v>
      </c>
      <c r="K106" t="s">
        <v>9</v>
      </c>
      <c r="L106" t="s">
        <v>169</v>
      </c>
      <c r="M106" t="s">
        <v>245</v>
      </c>
      <c r="N106" t="s">
        <v>246</v>
      </c>
      <c r="O106" t="s">
        <v>242</v>
      </c>
      <c r="P106" t="s">
        <v>9</v>
      </c>
      <c r="Q106">
        <v>0</v>
      </c>
      <c r="R106">
        <f t="shared" si="7"/>
        <v>1</v>
      </c>
      <c r="S106">
        <f t="shared" si="8"/>
        <v>1</v>
      </c>
      <c r="T106">
        <f t="shared" si="9"/>
        <v>1</v>
      </c>
      <c r="U106" s="4">
        <f t="shared" si="10"/>
        <v>0</v>
      </c>
      <c r="V106" s="9" t="str">
        <f t="shared" si="11"/>
        <v>-</v>
      </c>
      <c r="W106" t="str">
        <f t="shared" si="12"/>
        <v>NE_ATR_wCCS_94pct</v>
      </c>
      <c r="X106" t="str">
        <f t="shared" si="13"/>
        <v>NE_ATR_wCCS_94pct_h2_edge</v>
      </c>
    </row>
    <row r="107" spans="1:24" x14ac:dyDescent="0.2">
      <c r="A107" t="s">
        <v>161</v>
      </c>
      <c r="B107" t="s">
        <v>9</v>
      </c>
      <c r="C107" t="s">
        <v>162</v>
      </c>
      <c r="D107" t="s">
        <v>247</v>
      </c>
      <c r="E107" t="s">
        <v>248</v>
      </c>
      <c r="F107" t="s">
        <v>242</v>
      </c>
      <c r="G107" t="s">
        <v>9</v>
      </c>
      <c r="H107">
        <v>0</v>
      </c>
      <c r="J107" t="s">
        <v>161</v>
      </c>
      <c r="K107" t="s">
        <v>9</v>
      </c>
      <c r="L107" t="s">
        <v>162</v>
      </c>
      <c r="M107" t="s">
        <v>247</v>
      </c>
      <c r="N107" t="s">
        <v>248</v>
      </c>
      <c r="O107" t="s">
        <v>242</v>
      </c>
      <c r="P107" t="s">
        <v>9</v>
      </c>
      <c r="Q107">
        <v>0</v>
      </c>
      <c r="R107">
        <f t="shared" si="7"/>
        <v>1</v>
      </c>
      <c r="S107">
        <f t="shared" si="8"/>
        <v>1</v>
      </c>
      <c r="T107">
        <f t="shared" si="9"/>
        <v>1</v>
      </c>
      <c r="U107" s="4">
        <f t="shared" si="10"/>
        <v>0</v>
      </c>
      <c r="V107" s="9" t="str">
        <f t="shared" si="11"/>
        <v>-</v>
      </c>
      <c r="W107" t="str">
        <f t="shared" si="12"/>
        <v>SE_Large_SMR_wCCS_96pct</v>
      </c>
      <c r="X107" t="str">
        <f t="shared" si="13"/>
        <v>SE_Large_SMR_wCCS_96pct_h2_edge</v>
      </c>
    </row>
    <row r="108" spans="1:24" x14ac:dyDescent="0.2">
      <c r="A108" t="s">
        <v>161</v>
      </c>
      <c r="B108" t="s">
        <v>9</v>
      </c>
      <c r="C108" t="s">
        <v>166</v>
      </c>
      <c r="D108" t="s">
        <v>249</v>
      </c>
      <c r="E108" t="s">
        <v>250</v>
      </c>
      <c r="F108" t="s">
        <v>242</v>
      </c>
      <c r="G108" t="s">
        <v>9</v>
      </c>
      <c r="H108">
        <v>0</v>
      </c>
      <c r="J108" t="s">
        <v>161</v>
      </c>
      <c r="K108" t="s">
        <v>9</v>
      </c>
      <c r="L108" t="s">
        <v>166</v>
      </c>
      <c r="M108" t="s">
        <v>249</v>
      </c>
      <c r="N108" t="s">
        <v>250</v>
      </c>
      <c r="O108" t="s">
        <v>242</v>
      </c>
      <c r="P108" t="s">
        <v>9</v>
      </c>
      <c r="Q108">
        <v>0</v>
      </c>
      <c r="R108">
        <f t="shared" si="7"/>
        <v>1</v>
      </c>
      <c r="S108">
        <f t="shared" si="8"/>
        <v>1</v>
      </c>
      <c r="T108">
        <f t="shared" si="9"/>
        <v>1</v>
      </c>
      <c r="U108" s="4">
        <f t="shared" si="10"/>
        <v>0</v>
      </c>
      <c r="V108" s="9" t="str">
        <f t="shared" si="11"/>
        <v>-</v>
      </c>
      <c r="W108" t="str">
        <f t="shared" si="12"/>
        <v>MIDAT_Large_SMR_wCCS_96pct</v>
      </c>
      <c r="X108" t="str">
        <f t="shared" si="13"/>
        <v>MIDAT_Large_SMR_wCCS_96pct_h2_edge</v>
      </c>
    </row>
    <row r="109" spans="1:24" x14ac:dyDescent="0.2">
      <c r="A109" t="s">
        <v>161</v>
      </c>
      <c r="B109" t="s">
        <v>9</v>
      </c>
      <c r="C109" t="s">
        <v>169</v>
      </c>
      <c r="D109" t="s">
        <v>251</v>
      </c>
      <c r="E109" t="s">
        <v>252</v>
      </c>
      <c r="F109" t="s">
        <v>242</v>
      </c>
      <c r="G109" t="s">
        <v>9</v>
      </c>
      <c r="H109">
        <v>0</v>
      </c>
      <c r="J109" t="s">
        <v>161</v>
      </c>
      <c r="K109" t="s">
        <v>9</v>
      </c>
      <c r="L109" t="s">
        <v>169</v>
      </c>
      <c r="M109" t="s">
        <v>251</v>
      </c>
      <c r="N109" t="s">
        <v>252</v>
      </c>
      <c r="O109" t="s">
        <v>242</v>
      </c>
      <c r="P109" t="s">
        <v>9</v>
      </c>
      <c r="Q109">
        <v>0</v>
      </c>
      <c r="R109">
        <f t="shared" si="7"/>
        <v>1</v>
      </c>
      <c r="S109">
        <f t="shared" si="8"/>
        <v>1</v>
      </c>
      <c r="T109">
        <f t="shared" si="9"/>
        <v>1</v>
      </c>
      <c r="U109" s="4">
        <f t="shared" si="10"/>
        <v>0</v>
      </c>
      <c r="V109" s="9" t="str">
        <f t="shared" si="11"/>
        <v>-</v>
      </c>
      <c r="W109" t="str">
        <f t="shared" si="12"/>
        <v>NE_Large_SMR_wCCS_96pct</v>
      </c>
      <c r="X109" t="str">
        <f t="shared" si="13"/>
        <v>NE_Large_SMR_wCCS_96pct_h2_edge</v>
      </c>
    </row>
    <row r="110" spans="1:24" x14ac:dyDescent="0.2">
      <c r="A110" t="s">
        <v>144</v>
      </c>
      <c r="B110" t="s">
        <v>9</v>
      </c>
      <c r="C110" t="s">
        <v>149</v>
      </c>
      <c r="D110" t="s">
        <v>253</v>
      </c>
      <c r="E110" t="s">
        <v>254</v>
      </c>
      <c r="F110" t="s">
        <v>255</v>
      </c>
      <c r="G110" t="s">
        <v>9</v>
      </c>
      <c r="H110">
        <v>0</v>
      </c>
      <c r="J110" t="s">
        <v>144</v>
      </c>
      <c r="K110" t="s">
        <v>9</v>
      </c>
      <c r="L110" t="s">
        <v>149</v>
      </c>
      <c r="M110" t="s">
        <v>253</v>
      </c>
      <c r="N110" t="s">
        <v>254</v>
      </c>
      <c r="O110" t="s">
        <v>255</v>
      </c>
      <c r="P110" t="s">
        <v>9</v>
      </c>
      <c r="Q110">
        <v>0</v>
      </c>
      <c r="R110">
        <f t="shared" si="7"/>
        <v>1</v>
      </c>
      <c r="S110">
        <f t="shared" si="8"/>
        <v>1</v>
      </c>
      <c r="T110">
        <f t="shared" si="9"/>
        <v>1</v>
      </c>
      <c r="U110" s="4">
        <f t="shared" si="10"/>
        <v>0</v>
      </c>
      <c r="V110" s="9" t="str">
        <f t="shared" si="11"/>
        <v>-</v>
      </c>
      <c r="W110" t="str">
        <f t="shared" si="12"/>
        <v>MIDAT_natural_gas_fired_combined_cycle_1</v>
      </c>
      <c r="X110" t="str">
        <f t="shared" si="13"/>
        <v>MIDAT_natural_gas_fired_combined_cycle_1_elec_edge</v>
      </c>
    </row>
    <row r="111" spans="1:24" x14ac:dyDescent="0.2">
      <c r="A111" t="s">
        <v>144</v>
      </c>
      <c r="B111" t="s">
        <v>9</v>
      </c>
      <c r="C111" t="s">
        <v>149</v>
      </c>
      <c r="D111" t="s">
        <v>256</v>
      </c>
      <c r="E111" t="s">
        <v>257</v>
      </c>
      <c r="F111" t="s">
        <v>255</v>
      </c>
      <c r="G111" t="s">
        <v>9</v>
      </c>
      <c r="H111">
        <v>31802.921999999999</v>
      </c>
      <c r="J111" t="s">
        <v>144</v>
      </c>
      <c r="K111" t="s">
        <v>9</v>
      </c>
      <c r="L111" t="s">
        <v>149</v>
      </c>
      <c r="M111" t="s">
        <v>256</v>
      </c>
      <c r="N111" t="s">
        <v>257</v>
      </c>
      <c r="O111" t="s">
        <v>255</v>
      </c>
      <c r="P111" t="s">
        <v>9</v>
      </c>
      <c r="Q111">
        <v>31802.921999999999</v>
      </c>
      <c r="R111">
        <f t="shared" si="7"/>
        <v>1</v>
      </c>
      <c r="S111">
        <f t="shared" si="8"/>
        <v>1</v>
      </c>
      <c r="T111">
        <f t="shared" si="9"/>
        <v>1</v>
      </c>
      <c r="U111" s="4">
        <f t="shared" si="10"/>
        <v>0</v>
      </c>
      <c r="V111" s="9">
        <f t="shared" si="11"/>
        <v>0</v>
      </c>
      <c r="W111" t="str">
        <f t="shared" si="12"/>
        <v>MIDAT_natural_gas_fired_combined_cycle_2</v>
      </c>
      <c r="X111" t="str">
        <f t="shared" si="13"/>
        <v>MIDAT_natural_gas_fired_combined_cycle_2_elec_edge</v>
      </c>
    </row>
    <row r="112" spans="1:24" x14ac:dyDescent="0.2">
      <c r="A112" t="s">
        <v>144</v>
      </c>
      <c r="B112" t="s">
        <v>9</v>
      </c>
      <c r="C112" t="s">
        <v>149</v>
      </c>
      <c r="D112" t="s">
        <v>258</v>
      </c>
      <c r="E112" t="s">
        <v>259</v>
      </c>
      <c r="F112" t="s">
        <v>255</v>
      </c>
      <c r="G112" t="s">
        <v>9</v>
      </c>
      <c r="H112">
        <v>0</v>
      </c>
      <c r="J112" t="s">
        <v>144</v>
      </c>
      <c r="K112" t="s">
        <v>9</v>
      </c>
      <c r="L112" t="s">
        <v>149</v>
      </c>
      <c r="M112" t="s">
        <v>258</v>
      </c>
      <c r="N112" t="s">
        <v>259</v>
      </c>
      <c r="O112" t="s">
        <v>255</v>
      </c>
      <c r="P112" t="s">
        <v>9</v>
      </c>
      <c r="Q112">
        <v>0</v>
      </c>
      <c r="R112">
        <f t="shared" si="7"/>
        <v>1</v>
      </c>
      <c r="S112">
        <f t="shared" si="8"/>
        <v>1</v>
      </c>
      <c r="T112">
        <f t="shared" si="9"/>
        <v>1</v>
      </c>
      <c r="U112" s="4">
        <f t="shared" si="10"/>
        <v>0</v>
      </c>
      <c r="V112" s="9" t="str">
        <f t="shared" si="11"/>
        <v>-</v>
      </c>
      <c r="W112" t="str">
        <f t="shared" si="12"/>
        <v>MIDAT_natural_gas_fired_combined_cycle_3</v>
      </c>
      <c r="X112" t="str">
        <f t="shared" si="13"/>
        <v>MIDAT_natural_gas_fired_combined_cycle_3_elec_edge</v>
      </c>
    </row>
    <row r="113" spans="1:24" x14ac:dyDescent="0.2">
      <c r="A113" t="s">
        <v>144</v>
      </c>
      <c r="B113" t="s">
        <v>9</v>
      </c>
      <c r="C113" t="s">
        <v>149</v>
      </c>
      <c r="D113" t="s">
        <v>260</v>
      </c>
      <c r="E113" t="s">
        <v>261</v>
      </c>
      <c r="F113" t="s">
        <v>255</v>
      </c>
      <c r="G113" t="s">
        <v>9</v>
      </c>
      <c r="H113">
        <v>12187.7398775849</v>
      </c>
      <c r="J113" t="s">
        <v>144</v>
      </c>
      <c r="K113" t="s">
        <v>9</v>
      </c>
      <c r="L113" t="s">
        <v>149</v>
      </c>
      <c r="M113" t="s">
        <v>260</v>
      </c>
      <c r="N113" t="s">
        <v>261</v>
      </c>
      <c r="O113" t="s">
        <v>255</v>
      </c>
      <c r="P113" t="s">
        <v>9</v>
      </c>
      <c r="Q113">
        <v>18139.595349226202</v>
      </c>
      <c r="R113">
        <f t="shared" si="7"/>
        <v>1</v>
      </c>
      <c r="S113">
        <f t="shared" si="8"/>
        <v>1</v>
      </c>
      <c r="T113">
        <f t="shared" si="9"/>
        <v>1</v>
      </c>
      <c r="U113" s="4">
        <f t="shared" si="10"/>
        <v>5951.8554716413018</v>
      </c>
      <c r="V113" s="9">
        <f t="shared" si="11"/>
        <v>0.32811401561365017</v>
      </c>
      <c r="W113" t="str">
        <f t="shared" si="12"/>
        <v>MIDAT_natural_gas_fired_combined_cycle_4</v>
      </c>
      <c r="X113" t="str">
        <f t="shared" si="13"/>
        <v>MIDAT_natural_gas_fired_combined_cycle_4_elec_edge</v>
      </c>
    </row>
    <row r="114" spans="1:24" x14ac:dyDescent="0.2">
      <c r="A114" t="s">
        <v>144</v>
      </c>
      <c r="B114" t="s">
        <v>9</v>
      </c>
      <c r="C114" t="s">
        <v>149</v>
      </c>
      <c r="D114" t="s">
        <v>262</v>
      </c>
      <c r="E114" t="s">
        <v>263</v>
      </c>
      <c r="F114" t="s">
        <v>255</v>
      </c>
      <c r="G114" t="s">
        <v>9</v>
      </c>
      <c r="H114">
        <v>0</v>
      </c>
      <c r="J114" t="s">
        <v>144</v>
      </c>
      <c r="K114" t="s">
        <v>9</v>
      </c>
      <c r="L114" t="s">
        <v>149</v>
      </c>
      <c r="M114" t="s">
        <v>262</v>
      </c>
      <c r="N114" t="s">
        <v>263</v>
      </c>
      <c r="O114" t="s">
        <v>255</v>
      </c>
      <c r="P114" t="s">
        <v>9</v>
      </c>
      <c r="Q114">
        <v>0</v>
      </c>
      <c r="R114">
        <f t="shared" si="7"/>
        <v>1</v>
      </c>
      <c r="S114">
        <f t="shared" si="8"/>
        <v>1</v>
      </c>
      <c r="T114">
        <f t="shared" si="9"/>
        <v>1</v>
      </c>
      <c r="U114" s="4">
        <f t="shared" si="10"/>
        <v>0</v>
      </c>
      <c r="V114" s="9" t="str">
        <f t="shared" si="11"/>
        <v>-</v>
      </c>
      <c r="W114" t="str">
        <f t="shared" si="12"/>
        <v>MIDAT_natural_gas_fired_combustion_turbine_1</v>
      </c>
      <c r="X114" t="str">
        <f t="shared" si="13"/>
        <v>MIDAT_natural_gas_fired_combustion_turbine_1_elec_edge</v>
      </c>
    </row>
    <row r="115" spans="1:24" x14ac:dyDescent="0.2">
      <c r="A115" t="s">
        <v>144</v>
      </c>
      <c r="B115" t="s">
        <v>9</v>
      </c>
      <c r="C115" t="s">
        <v>149</v>
      </c>
      <c r="D115" t="s">
        <v>264</v>
      </c>
      <c r="E115" t="s">
        <v>265</v>
      </c>
      <c r="F115" t="s">
        <v>255</v>
      </c>
      <c r="G115" t="s">
        <v>9</v>
      </c>
      <c r="H115">
        <v>0</v>
      </c>
      <c r="J115" t="s">
        <v>144</v>
      </c>
      <c r="K115" t="s">
        <v>9</v>
      </c>
      <c r="L115" t="s">
        <v>149</v>
      </c>
      <c r="M115" t="s">
        <v>264</v>
      </c>
      <c r="N115" t="s">
        <v>265</v>
      </c>
      <c r="O115" t="s">
        <v>255</v>
      </c>
      <c r="P115" t="s">
        <v>9</v>
      </c>
      <c r="Q115">
        <v>0</v>
      </c>
      <c r="R115">
        <f t="shared" si="7"/>
        <v>1</v>
      </c>
      <c r="S115">
        <f t="shared" si="8"/>
        <v>1</v>
      </c>
      <c r="T115">
        <f t="shared" si="9"/>
        <v>1</v>
      </c>
      <c r="U115" s="4">
        <f t="shared" si="10"/>
        <v>0</v>
      </c>
      <c r="V115" s="9" t="str">
        <f t="shared" si="11"/>
        <v>-</v>
      </c>
      <c r="W115" t="str">
        <f t="shared" si="12"/>
        <v>MIDAT_natural_gas_fired_combustion_turbine_2</v>
      </c>
      <c r="X115" t="str">
        <f t="shared" si="13"/>
        <v>MIDAT_natural_gas_fired_combustion_turbine_2_elec_edge</v>
      </c>
    </row>
    <row r="116" spans="1:24" x14ac:dyDescent="0.2">
      <c r="A116" t="s">
        <v>144</v>
      </c>
      <c r="B116" t="s">
        <v>9</v>
      </c>
      <c r="C116" t="s">
        <v>152</v>
      </c>
      <c r="D116" t="s">
        <v>266</v>
      </c>
      <c r="E116" t="s">
        <v>267</v>
      </c>
      <c r="F116" t="s">
        <v>255</v>
      </c>
      <c r="G116" t="s">
        <v>9</v>
      </c>
      <c r="H116">
        <v>0</v>
      </c>
      <c r="J116" t="s">
        <v>144</v>
      </c>
      <c r="K116" t="s">
        <v>9</v>
      </c>
      <c r="L116" t="s">
        <v>152</v>
      </c>
      <c r="M116" t="s">
        <v>266</v>
      </c>
      <c r="N116" t="s">
        <v>267</v>
      </c>
      <c r="O116" t="s">
        <v>255</v>
      </c>
      <c r="P116" t="s">
        <v>9</v>
      </c>
      <c r="Q116">
        <v>0</v>
      </c>
      <c r="R116">
        <f t="shared" si="7"/>
        <v>1</v>
      </c>
      <c r="S116">
        <f t="shared" si="8"/>
        <v>1</v>
      </c>
      <c r="T116">
        <f t="shared" si="9"/>
        <v>1</v>
      </c>
      <c r="U116" s="4">
        <f t="shared" si="10"/>
        <v>0</v>
      </c>
      <c r="V116" s="9" t="str">
        <f t="shared" si="11"/>
        <v>-</v>
      </c>
      <c r="W116" t="str">
        <f t="shared" si="12"/>
        <v>NE_natural_gas_fired_combined_cycle_1</v>
      </c>
      <c r="X116" t="str">
        <f t="shared" si="13"/>
        <v>NE_natural_gas_fired_combined_cycle_1_elec_edge</v>
      </c>
    </row>
    <row r="117" spans="1:24" x14ac:dyDescent="0.2">
      <c r="A117" t="s">
        <v>144</v>
      </c>
      <c r="B117" t="s">
        <v>9</v>
      </c>
      <c r="C117" t="s">
        <v>152</v>
      </c>
      <c r="D117" t="s">
        <v>268</v>
      </c>
      <c r="E117" t="s">
        <v>269</v>
      </c>
      <c r="F117" t="s">
        <v>255</v>
      </c>
      <c r="G117" t="s">
        <v>9</v>
      </c>
      <c r="H117">
        <v>15240.370995180599</v>
      </c>
      <c r="J117" t="s">
        <v>144</v>
      </c>
      <c r="K117" t="s">
        <v>9</v>
      </c>
      <c r="L117" t="s">
        <v>152</v>
      </c>
      <c r="M117" t="s">
        <v>268</v>
      </c>
      <c r="N117" t="s">
        <v>269</v>
      </c>
      <c r="O117" t="s">
        <v>255</v>
      </c>
      <c r="P117" t="s">
        <v>9</v>
      </c>
      <c r="Q117">
        <v>14657.4987140794</v>
      </c>
      <c r="R117">
        <f t="shared" si="7"/>
        <v>1</v>
      </c>
      <c r="S117">
        <f t="shared" si="8"/>
        <v>1</v>
      </c>
      <c r="T117">
        <f t="shared" si="9"/>
        <v>1</v>
      </c>
      <c r="U117" s="4">
        <f t="shared" si="10"/>
        <v>-582.87228110119941</v>
      </c>
      <c r="V117" s="9">
        <f t="shared" si="11"/>
        <v>-3.9766149223081006E-2</v>
      </c>
      <c r="W117" t="str">
        <f t="shared" si="12"/>
        <v>NE_natural_gas_fired_combined_cycle_2</v>
      </c>
      <c r="X117" t="str">
        <f t="shared" si="13"/>
        <v>NE_natural_gas_fired_combined_cycle_2_elec_edge</v>
      </c>
    </row>
    <row r="118" spans="1:24" x14ac:dyDescent="0.2">
      <c r="A118" t="s">
        <v>144</v>
      </c>
      <c r="B118" t="s">
        <v>9</v>
      </c>
      <c r="C118" t="s">
        <v>152</v>
      </c>
      <c r="D118" t="s">
        <v>270</v>
      </c>
      <c r="E118" t="s">
        <v>271</v>
      </c>
      <c r="F118" t="s">
        <v>255</v>
      </c>
      <c r="G118" t="s">
        <v>9</v>
      </c>
      <c r="H118">
        <v>0</v>
      </c>
      <c r="J118" t="s">
        <v>144</v>
      </c>
      <c r="K118" t="s">
        <v>9</v>
      </c>
      <c r="L118" t="s">
        <v>152</v>
      </c>
      <c r="M118" t="s">
        <v>270</v>
      </c>
      <c r="N118" t="s">
        <v>271</v>
      </c>
      <c r="O118" t="s">
        <v>255</v>
      </c>
      <c r="P118" t="s">
        <v>9</v>
      </c>
      <c r="Q118">
        <v>0</v>
      </c>
      <c r="R118">
        <f t="shared" si="7"/>
        <v>1</v>
      </c>
      <c r="S118">
        <f t="shared" si="8"/>
        <v>1</v>
      </c>
      <c r="T118">
        <f t="shared" si="9"/>
        <v>1</v>
      </c>
      <c r="U118" s="4">
        <f t="shared" si="10"/>
        <v>0</v>
      </c>
      <c r="V118" s="9" t="str">
        <f t="shared" si="11"/>
        <v>-</v>
      </c>
      <c r="W118" t="str">
        <f t="shared" si="12"/>
        <v>NE_natural_gas_fired_combined_cycle_3</v>
      </c>
      <c r="X118" t="str">
        <f t="shared" si="13"/>
        <v>NE_natural_gas_fired_combined_cycle_3_elec_edge</v>
      </c>
    </row>
    <row r="119" spans="1:24" x14ac:dyDescent="0.2">
      <c r="A119" t="s">
        <v>144</v>
      </c>
      <c r="B119" t="s">
        <v>9</v>
      </c>
      <c r="C119" t="s">
        <v>152</v>
      </c>
      <c r="D119" t="s">
        <v>272</v>
      </c>
      <c r="E119" t="s">
        <v>273</v>
      </c>
      <c r="F119" t="s">
        <v>255</v>
      </c>
      <c r="G119" t="s">
        <v>9</v>
      </c>
      <c r="H119">
        <v>296</v>
      </c>
      <c r="J119" t="s">
        <v>144</v>
      </c>
      <c r="K119" t="s">
        <v>9</v>
      </c>
      <c r="L119" t="s">
        <v>152</v>
      </c>
      <c r="M119" t="s">
        <v>272</v>
      </c>
      <c r="N119" t="s">
        <v>273</v>
      </c>
      <c r="O119" t="s">
        <v>255</v>
      </c>
      <c r="P119" t="s">
        <v>9</v>
      </c>
      <c r="Q119">
        <v>296</v>
      </c>
      <c r="R119">
        <f t="shared" si="7"/>
        <v>1</v>
      </c>
      <c r="S119">
        <f t="shared" si="8"/>
        <v>1</v>
      </c>
      <c r="T119">
        <f t="shared" si="9"/>
        <v>1</v>
      </c>
      <c r="U119" s="4">
        <f t="shared" si="10"/>
        <v>0</v>
      </c>
      <c r="V119" s="9">
        <f t="shared" si="11"/>
        <v>0</v>
      </c>
      <c r="W119" t="str">
        <f t="shared" si="12"/>
        <v>NE_natural_gas_fired_combined_cycle_4</v>
      </c>
      <c r="X119" t="str">
        <f t="shared" si="13"/>
        <v>NE_natural_gas_fired_combined_cycle_4_elec_edge</v>
      </c>
    </row>
    <row r="120" spans="1:24" x14ac:dyDescent="0.2">
      <c r="A120" t="s">
        <v>144</v>
      </c>
      <c r="B120" t="s">
        <v>9</v>
      </c>
      <c r="C120" t="s">
        <v>152</v>
      </c>
      <c r="D120" t="s">
        <v>274</v>
      </c>
      <c r="E120" t="s">
        <v>275</v>
      </c>
      <c r="F120" t="s">
        <v>255</v>
      </c>
      <c r="G120" t="s">
        <v>9</v>
      </c>
      <c r="H120">
        <v>0</v>
      </c>
      <c r="J120" t="s">
        <v>144</v>
      </c>
      <c r="K120" t="s">
        <v>9</v>
      </c>
      <c r="L120" t="s">
        <v>152</v>
      </c>
      <c r="M120" t="s">
        <v>274</v>
      </c>
      <c r="N120" t="s">
        <v>275</v>
      </c>
      <c r="O120" t="s">
        <v>255</v>
      </c>
      <c r="P120" t="s">
        <v>9</v>
      </c>
      <c r="Q120">
        <v>0</v>
      </c>
      <c r="R120">
        <f t="shared" si="7"/>
        <v>1</v>
      </c>
      <c r="S120">
        <f t="shared" si="8"/>
        <v>1</v>
      </c>
      <c r="T120">
        <f t="shared" si="9"/>
        <v>1</v>
      </c>
      <c r="U120" s="4">
        <f t="shared" si="10"/>
        <v>0</v>
      </c>
      <c r="V120" s="9" t="str">
        <f t="shared" si="11"/>
        <v>-</v>
      </c>
      <c r="W120" t="str">
        <f t="shared" si="12"/>
        <v>NE_natural_gas_fired_combustion_turbine_1</v>
      </c>
      <c r="X120" t="str">
        <f t="shared" si="13"/>
        <v>NE_natural_gas_fired_combustion_turbine_1_elec_edge</v>
      </c>
    </row>
    <row r="121" spans="1:24" x14ac:dyDescent="0.2">
      <c r="A121" t="s">
        <v>144</v>
      </c>
      <c r="B121" t="s">
        <v>9</v>
      </c>
      <c r="C121" t="s">
        <v>152</v>
      </c>
      <c r="D121" t="s">
        <v>276</v>
      </c>
      <c r="E121" t="s">
        <v>277</v>
      </c>
      <c r="F121" t="s">
        <v>255</v>
      </c>
      <c r="G121" t="s">
        <v>9</v>
      </c>
      <c r="H121">
        <v>0</v>
      </c>
      <c r="J121" t="s">
        <v>144</v>
      </c>
      <c r="K121" t="s">
        <v>9</v>
      </c>
      <c r="L121" t="s">
        <v>152</v>
      </c>
      <c r="M121" t="s">
        <v>276</v>
      </c>
      <c r="N121" t="s">
        <v>277</v>
      </c>
      <c r="O121" t="s">
        <v>255</v>
      </c>
      <c r="P121" t="s">
        <v>9</v>
      </c>
      <c r="Q121">
        <v>0</v>
      </c>
      <c r="R121">
        <f t="shared" si="7"/>
        <v>1</v>
      </c>
      <c r="S121">
        <f t="shared" si="8"/>
        <v>1</v>
      </c>
      <c r="T121">
        <f t="shared" si="9"/>
        <v>1</v>
      </c>
      <c r="U121" s="4">
        <f t="shared" si="10"/>
        <v>0</v>
      </c>
      <c r="V121" s="9" t="str">
        <f t="shared" si="11"/>
        <v>-</v>
      </c>
      <c r="W121" t="str">
        <f t="shared" si="12"/>
        <v>NE_natural_gas_fired_combustion_turbine_2</v>
      </c>
      <c r="X121" t="str">
        <f t="shared" si="13"/>
        <v>NE_natural_gas_fired_combustion_turbine_2_elec_edge</v>
      </c>
    </row>
    <row r="122" spans="1:24" x14ac:dyDescent="0.2">
      <c r="A122" t="s">
        <v>144</v>
      </c>
      <c r="B122" t="s">
        <v>9</v>
      </c>
      <c r="C122" t="s">
        <v>145</v>
      </c>
      <c r="D122" t="s">
        <v>278</v>
      </c>
      <c r="E122" t="s">
        <v>279</v>
      </c>
      <c r="F122" t="s">
        <v>255</v>
      </c>
      <c r="G122" t="s">
        <v>9</v>
      </c>
      <c r="H122">
        <v>20483.105467946101</v>
      </c>
      <c r="J122" t="s">
        <v>144</v>
      </c>
      <c r="K122" t="s">
        <v>9</v>
      </c>
      <c r="L122" t="s">
        <v>145</v>
      </c>
      <c r="M122" t="s">
        <v>278</v>
      </c>
      <c r="N122" t="s">
        <v>279</v>
      </c>
      <c r="O122" t="s">
        <v>255</v>
      </c>
      <c r="P122" t="s">
        <v>9</v>
      </c>
      <c r="Q122">
        <v>11626.9975313349</v>
      </c>
      <c r="R122">
        <f t="shared" si="7"/>
        <v>1</v>
      </c>
      <c r="S122">
        <f t="shared" si="8"/>
        <v>1</v>
      </c>
      <c r="T122">
        <f t="shared" si="9"/>
        <v>1</v>
      </c>
      <c r="U122" s="4">
        <f t="shared" si="10"/>
        <v>-8856.1079366112008</v>
      </c>
      <c r="V122" s="9">
        <f t="shared" si="11"/>
        <v>-0.76168485567696065</v>
      </c>
      <c r="W122" t="str">
        <f t="shared" si="12"/>
        <v>SE_natural_gas_fired_combined_cycle_1</v>
      </c>
      <c r="X122" t="str">
        <f t="shared" si="13"/>
        <v>SE_natural_gas_fired_combined_cycle_1_elec_edge</v>
      </c>
    </row>
    <row r="123" spans="1:24" x14ac:dyDescent="0.2">
      <c r="A123" t="s">
        <v>144</v>
      </c>
      <c r="B123" t="s">
        <v>9</v>
      </c>
      <c r="C123" t="s">
        <v>145</v>
      </c>
      <c r="D123" t="s">
        <v>280</v>
      </c>
      <c r="E123" t="s">
        <v>281</v>
      </c>
      <c r="F123" t="s">
        <v>255</v>
      </c>
      <c r="G123" t="s">
        <v>9</v>
      </c>
      <c r="H123">
        <v>0</v>
      </c>
      <c r="J123" t="s">
        <v>144</v>
      </c>
      <c r="K123" t="s">
        <v>9</v>
      </c>
      <c r="L123" t="s">
        <v>145</v>
      </c>
      <c r="M123" t="s">
        <v>280</v>
      </c>
      <c r="N123" t="s">
        <v>281</v>
      </c>
      <c r="O123" t="s">
        <v>255</v>
      </c>
      <c r="P123" t="s">
        <v>9</v>
      </c>
      <c r="Q123">
        <v>0</v>
      </c>
      <c r="R123">
        <f t="shared" si="7"/>
        <v>1</v>
      </c>
      <c r="S123">
        <f t="shared" si="8"/>
        <v>1</v>
      </c>
      <c r="T123">
        <f t="shared" si="9"/>
        <v>1</v>
      </c>
      <c r="U123" s="4">
        <f t="shared" si="10"/>
        <v>0</v>
      </c>
      <c r="V123" s="9" t="str">
        <f t="shared" si="11"/>
        <v>-</v>
      </c>
      <c r="W123" t="str">
        <f t="shared" si="12"/>
        <v>SE_natural_gas_fired_combined_cycle_2</v>
      </c>
      <c r="X123" t="str">
        <f t="shared" si="13"/>
        <v>SE_natural_gas_fired_combined_cycle_2_elec_edge</v>
      </c>
    </row>
    <row r="124" spans="1:24" x14ac:dyDescent="0.2">
      <c r="A124" t="s">
        <v>144</v>
      </c>
      <c r="B124" t="s">
        <v>9</v>
      </c>
      <c r="C124" t="s">
        <v>145</v>
      </c>
      <c r="D124" t="s">
        <v>282</v>
      </c>
      <c r="E124" t="s">
        <v>283</v>
      </c>
      <c r="F124" t="s">
        <v>255</v>
      </c>
      <c r="G124" t="s">
        <v>9</v>
      </c>
      <c r="H124">
        <v>42679.32</v>
      </c>
      <c r="J124" t="s">
        <v>144</v>
      </c>
      <c r="K124" t="s">
        <v>9</v>
      </c>
      <c r="L124" t="s">
        <v>145</v>
      </c>
      <c r="M124" t="s">
        <v>282</v>
      </c>
      <c r="N124" t="s">
        <v>283</v>
      </c>
      <c r="O124" t="s">
        <v>255</v>
      </c>
      <c r="P124" t="s">
        <v>9</v>
      </c>
      <c r="Q124">
        <v>42679.32</v>
      </c>
      <c r="R124">
        <f t="shared" si="7"/>
        <v>1</v>
      </c>
      <c r="S124">
        <f t="shared" si="8"/>
        <v>1</v>
      </c>
      <c r="T124">
        <f t="shared" si="9"/>
        <v>1</v>
      </c>
      <c r="U124" s="4">
        <f t="shared" si="10"/>
        <v>0</v>
      </c>
      <c r="V124" s="9">
        <f t="shared" si="11"/>
        <v>0</v>
      </c>
      <c r="W124" t="str">
        <f t="shared" si="12"/>
        <v>SE_natural_gas_fired_combined_cycle_3</v>
      </c>
      <c r="X124" t="str">
        <f t="shared" si="13"/>
        <v>SE_natural_gas_fired_combined_cycle_3_elec_edge</v>
      </c>
    </row>
    <row r="125" spans="1:24" x14ac:dyDescent="0.2">
      <c r="A125" t="s">
        <v>144</v>
      </c>
      <c r="B125" t="s">
        <v>9</v>
      </c>
      <c r="C125" t="s">
        <v>145</v>
      </c>
      <c r="D125" t="s">
        <v>284</v>
      </c>
      <c r="E125" t="s">
        <v>285</v>
      </c>
      <c r="F125" t="s">
        <v>255</v>
      </c>
      <c r="G125" t="s">
        <v>9</v>
      </c>
      <c r="H125">
        <v>0</v>
      </c>
      <c r="J125" t="s">
        <v>144</v>
      </c>
      <c r="K125" t="s">
        <v>9</v>
      </c>
      <c r="L125" t="s">
        <v>145</v>
      </c>
      <c r="M125" t="s">
        <v>284</v>
      </c>
      <c r="N125" t="s">
        <v>285</v>
      </c>
      <c r="O125" t="s">
        <v>255</v>
      </c>
      <c r="P125" t="s">
        <v>9</v>
      </c>
      <c r="Q125">
        <v>0</v>
      </c>
      <c r="R125">
        <f t="shared" si="7"/>
        <v>1</v>
      </c>
      <c r="S125">
        <f t="shared" si="8"/>
        <v>1</v>
      </c>
      <c r="T125">
        <f t="shared" si="9"/>
        <v>1</v>
      </c>
      <c r="U125" s="4">
        <f t="shared" si="10"/>
        <v>0</v>
      </c>
      <c r="V125" s="9" t="str">
        <f t="shared" si="11"/>
        <v>-</v>
      </c>
      <c r="W125" t="str">
        <f t="shared" si="12"/>
        <v>SE_natural_gas_fired_combined_cycle_4</v>
      </c>
      <c r="X125" t="str">
        <f t="shared" si="13"/>
        <v>SE_natural_gas_fired_combined_cycle_4_elec_edge</v>
      </c>
    </row>
    <row r="126" spans="1:24" x14ac:dyDescent="0.2">
      <c r="A126" t="s">
        <v>144</v>
      </c>
      <c r="B126" t="s">
        <v>9</v>
      </c>
      <c r="C126" t="s">
        <v>145</v>
      </c>
      <c r="D126" t="s">
        <v>286</v>
      </c>
      <c r="E126" t="s">
        <v>287</v>
      </c>
      <c r="F126" t="s">
        <v>255</v>
      </c>
      <c r="G126" t="s">
        <v>9</v>
      </c>
      <c r="H126">
        <v>0</v>
      </c>
      <c r="J126" t="s">
        <v>144</v>
      </c>
      <c r="K126" t="s">
        <v>9</v>
      </c>
      <c r="L126" t="s">
        <v>145</v>
      </c>
      <c r="M126" t="s">
        <v>286</v>
      </c>
      <c r="N126" t="s">
        <v>287</v>
      </c>
      <c r="O126" t="s">
        <v>255</v>
      </c>
      <c r="P126" t="s">
        <v>9</v>
      </c>
      <c r="Q126">
        <v>0</v>
      </c>
      <c r="R126">
        <f t="shared" si="7"/>
        <v>1</v>
      </c>
      <c r="S126">
        <f t="shared" si="8"/>
        <v>1</v>
      </c>
      <c r="T126">
        <f t="shared" si="9"/>
        <v>1</v>
      </c>
      <c r="U126" s="4">
        <f t="shared" si="10"/>
        <v>0</v>
      </c>
      <c r="V126" s="9" t="str">
        <f t="shared" si="11"/>
        <v>-</v>
      </c>
      <c r="W126" t="str">
        <f t="shared" si="12"/>
        <v>SE_natural_gas_fired_combustion_turbine_1</v>
      </c>
      <c r="X126" t="str">
        <f t="shared" si="13"/>
        <v>SE_natural_gas_fired_combustion_turbine_1_elec_edge</v>
      </c>
    </row>
    <row r="127" spans="1:24" x14ac:dyDescent="0.2">
      <c r="A127" t="s">
        <v>144</v>
      </c>
      <c r="B127" t="s">
        <v>9</v>
      </c>
      <c r="C127" t="s">
        <v>145</v>
      </c>
      <c r="D127" t="s">
        <v>288</v>
      </c>
      <c r="E127" t="s">
        <v>289</v>
      </c>
      <c r="F127" t="s">
        <v>255</v>
      </c>
      <c r="G127" t="s">
        <v>9</v>
      </c>
      <c r="H127">
        <v>0</v>
      </c>
      <c r="J127" t="s">
        <v>144</v>
      </c>
      <c r="K127" t="s">
        <v>9</v>
      </c>
      <c r="L127" t="s">
        <v>145</v>
      </c>
      <c r="M127" t="s">
        <v>288</v>
      </c>
      <c r="N127" t="s">
        <v>289</v>
      </c>
      <c r="O127" t="s">
        <v>255</v>
      </c>
      <c r="P127" t="s">
        <v>9</v>
      </c>
      <c r="Q127">
        <v>0</v>
      </c>
      <c r="R127">
        <f t="shared" si="7"/>
        <v>1</v>
      </c>
      <c r="S127">
        <f t="shared" si="8"/>
        <v>1</v>
      </c>
      <c r="T127">
        <f t="shared" si="9"/>
        <v>1</v>
      </c>
      <c r="U127" s="4">
        <f t="shared" si="10"/>
        <v>0</v>
      </c>
      <c r="V127" s="9" t="str">
        <f t="shared" si="11"/>
        <v>-</v>
      </c>
      <c r="W127" t="str">
        <f t="shared" si="12"/>
        <v>SE_natural_gas_fired_combustion_turbine_2</v>
      </c>
      <c r="X127" t="str">
        <f t="shared" si="13"/>
        <v>SE_natural_gas_fired_combustion_turbine_2_elec_edge</v>
      </c>
    </row>
    <row r="128" spans="1:24" x14ac:dyDescent="0.2">
      <c r="A128" t="s">
        <v>144</v>
      </c>
      <c r="B128" t="s">
        <v>9</v>
      </c>
      <c r="C128" t="s">
        <v>145</v>
      </c>
      <c r="D128" t="s">
        <v>290</v>
      </c>
      <c r="E128" t="s">
        <v>291</v>
      </c>
      <c r="F128" t="s">
        <v>255</v>
      </c>
      <c r="G128" t="s">
        <v>9</v>
      </c>
      <c r="H128">
        <v>0</v>
      </c>
      <c r="J128" t="s">
        <v>144</v>
      </c>
      <c r="K128" t="s">
        <v>9</v>
      </c>
      <c r="L128" t="s">
        <v>145</v>
      </c>
      <c r="M128" t="s">
        <v>290</v>
      </c>
      <c r="N128" t="s">
        <v>291</v>
      </c>
      <c r="O128" t="s">
        <v>255</v>
      </c>
      <c r="P128" t="s">
        <v>9</v>
      </c>
      <c r="Q128">
        <v>0</v>
      </c>
      <c r="R128">
        <f t="shared" si="7"/>
        <v>1</v>
      </c>
      <c r="S128">
        <f t="shared" si="8"/>
        <v>1</v>
      </c>
      <c r="T128">
        <f t="shared" si="9"/>
        <v>1</v>
      </c>
      <c r="U128" s="4">
        <f t="shared" si="10"/>
        <v>0</v>
      </c>
      <c r="V128" s="9" t="str">
        <f t="shared" si="11"/>
        <v>-</v>
      </c>
      <c r="W128" t="str">
        <f t="shared" si="12"/>
        <v>SE_naturalgas_ccavgcf_moderate_0</v>
      </c>
      <c r="X128" t="str">
        <f t="shared" si="13"/>
        <v>SE_naturalgas_ccavgcf_moderate_0_elec_edge</v>
      </c>
    </row>
    <row r="129" spans="1:24" x14ac:dyDescent="0.2">
      <c r="A129" t="s">
        <v>144</v>
      </c>
      <c r="B129" t="s">
        <v>9</v>
      </c>
      <c r="C129" t="s">
        <v>145</v>
      </c>
      <c r="D129" t="s">
        <v>292</v>
      </c>
      <c r="E129" t="s">
        <v>293</v>
      </c>
      <c r="F129" t="s">
        <v>255</v>
      </c>
      <c r="G129" t="s">
        <v>9</v>
      </c>
      <c r="H129">
        <v>0</v>
      </c>
      <c r="J129" t="s">
        <v>144</v>
      </c>
      <c r="K129" t="s">
        <v>9</v>
      </c>
      <c r="L129" t="s">
        <v>145</v>
      </c>
      <c r="M129" t="s">
        <v>292</v>
      </c>
      <c r="N129" t="s">
        <v>293</v>
      </c>
      <c r="O129" t="s">
        <v>255</v>
      </c>
      <c r="P129" t="s">
        <v>9</v>
      </c>
      <c r="Q129">
        <v>0</v>
      </c>
      <c r="R129">
        <f t="shared" si="7"/>
        <v>1</v>
      </c>
      <c r="S129">
        <f t="shared" si="8"/>
        <v>1</v>
      </c>
      <c r="T129">
        <f t="shared" si="9"/>
        <v>1</v>
      </c>
      <c r="U129" s="4">
        <f t="shared" si="10"/>
        <v>0</v>
      </c>
      <c r="V129" s="9" t="str">
        <f t="shared" si="11"/>
        <v>-</v>
      </c>
      <c r="W129" t="str">
        <f t="shared" si="12"/>
        <v>SE_naturalgas_ctavgcf_moderate_0</v>
      </c>
      <c r="X129" t="str">
        <f t="shared" si="13"/>
        <v>SE_naturalgas_ctavgcf_moderate_0_elec_edge</v>
      </c>
    </row>
    <row r="130" spans="1:24" x14ac:dyDescent="0.2">
      <c r="A130" t="s">
        <v>144</v>
      </c>
      <c r="B130" t="s">
        <v>9</v>
      </c>
      <c r="C130" t="s">
        <v>149</v>
      </c>
      <c r="D130" t="s">
        <v>294</v>
      </c>
      <c r="E130" t="s">
        <v>295</v>
      </c>
      <c r="F130" t="s">
        <v>255</v>
      </c>
      <c r="G130" t="s">
        <v>9</v>
      </c>
      <c r="H130">
        <v>0</v>
      </c>
      <c r="J130" t="s">
        <v>144</v>
      </c>
      <c r="K130" t="s">
        <v>9</v>
      </c>
      <c r="L130" t="s">
        <v>149</v>
      </c>
      <c r="M130" t="s">
        <v>294</v>
      </c>
      <c r="N130" t="s">
        <v>295</v>
      </c>
      <c r="O130" t="s">
        <v>255</v>
      </c>
      <c r="P130" t="s">
        <v>9</v>
      </c>
      <c r="Q130">
        <v>0</v>
      </c>
      <c r="R130">
        <f t="shared" si="7"/>
        <v>1</v>
      </c>
      <c r="S130">
        <f t="shared" si="8"/>
        <v>1</v>
      </c>
      <c r="T130">
        <f t="shared" si="9"/>
        <v>1</v>
      </c>
      <c r="U130" s="4">
        <f t="shared" si="10"/>
        <v>0</v>
      </c>
      <c r="V130" s="9" t="str">
        <f t="shared" si="11"/>
        <v>-</v>
      </c>
      <c r="W130" t="str">
        <f t="shared" si="12"/>
        <v>MIDAT_naturalgas_ccavgcf_moderate_0</v>
      </c>
      <c r="X130" t="str">
        <f t="shared" si="13"/>
        <v>MIDAT_naturalgas_ccavgcf_moderate_0_elec_edge</v>
      </c>
    </row>
    <row r="131" spans="1:24" x14ac:dyDescent="0.2">
      <c r="A131" t="s">
        <v>144</v>
      </c>
      <c r="B131" t="s">
        <v>9</v>
      </c>
      <c r="C131" t="s">
        <v>149</v>
      </c>
      <c r="D131" t="s">
        <v>296</v>
      </c>
      <c r="E131" t="s">
        <v>297</v>
      </c>
      <c r="F131" t="s">
        <v>255</v>
      </c>
      <c r="G131" t="s">
        <v>9</v>
      </c>
      <c r="H131">
        <v>0</v>
      </c>
      <c r="J131" t="s">
        <v>144</v>
      </c>
      <c r="K131" t="s">
        <v>9</v>
      </c>
      <c r="L131" t="s">
        <v>149</v>
      </c>
      <c r="M131" t="s">
        <v>296</v>
      </c>
      <c r="N131" t="s">
        <v>297</v>
      </c>
      <c r="O131" t="s">
        <v>255</v>
      </c>
      <c r="P131" t="s">
        <v>9</v>
      </c>
      <c r="Q131">
        <v>0</v>
      </c>
      <c r="R131">
        <f t="shared" si="7"/>
        <v>1</v>
      </c>
      <c r="S131">
        <f t="shared" si="8"/>
        <v>1</v>
      </c>
      <c r="T131">
        <f t="shared" si="9"/>
        <v>1</v>
      </c>
      <c r="U131" s="4">
        <f t="shared" si="10"/>
        <v>0</v>
      </c>
      <c r="V131" s="9" t="str">
        <f t="shared" si="11"/>
        <v>-</v>
      </c>
      <c r="W131" t="str">
        <f t="shared" si="12"/>
        <v>MIDAT_naturalgas_ctavgcf_moderate_0</v>
      </c>
      <c r="X131" t="str">
        <f t="shared" si="13"/>
        <v>MIDAT_naturalgas_ctavgcf_moderate_0_elec_edge</v>
      </c>
    </row>
    <row r="132" spans="1:24" x14ac:dyDescent="0.2">
      <c r="A132" t="s">
        <v>144</v>
      </c>
      <c r="B132" t="s">
        <v>9</v>
      </c>
      <c r="C132" t="s">
        <v>152</v>
      </c>
      <c r="D132" t="s">
        <v>298</v>
      </c>
      <c r="E132" t="s">
        <v>299</v>
      </c>
      <c r="F132" t="s">
        <v>255</v>
      </c>
      <c r="G132" t="s">
        <v>9</v>
      </c>
      <c r="H132">
        <v>0</v>
      </c>
      <c r="J132" t="s">
        <v>144</v>
      </c>
      <c r="K132" t="s">
        <v>9</v>
      </c>
      <c r="L132" t="s">
        <v>152</v>
      </c>
      <c r="M132" t="s">
        <v>298</v>
      </c>
      <c r="N132" t="s">
        <v>299</v>
      </c>
      <c r="O132" t="s">
        <v>255</v>
      </c>
      <c r="P132" t="s">
        <v>9</v>
      </c>
      <c r="Q132">
        <v>0</v>
      </c>
      <c r="R132">
        <f t="shared" ref="R132:R195" si="14">IF(A132=J132,1,0)</f>
        <v>1</v>
      </c>
      <c r="S132">
        <f t="shared" ref="S132:S195" si="15">IF(C132=L132,1,0)</f>
        <v>1</v>
      </c>
      <c r="T132">
        <f t="shared" ref="T132:T195" si="16">IF(E132=N132,1,0)</f>
        <v>1</v>
      </c>
      <c r="U132" s="4">
        <f t="shared" ref="U132:U195" si="17">Q132-H132</f>
        <v>0</v>
      </c>
      <c r="V132" s="9" t="str">
        <f t="shared" ref="V132:V195" si="18">IFERROR(U132/Q132,IF(H132=0,IF(Q132=0,"-",0),0))</f>
        <v>-</v>
      </c>
      <c r="W132" t="str">
        <f t="shared" ref="W132:W195" si="19">M132</f>
        <v>NE_naturalgas_ccavgcf_moderate_0</v>
      </c>
      <c r="X132" t="str">
        <f t="shared" ref="X132:X195" si="20">N132</f>
        <v>NE_naturalgas_ccavgcf_moderate_0_elec_edge</v>
      </c>
    </row>
    <row r="133" spans="1:24" x14ac:dyDescent="0.2">
      <c r="A133" t="s">
        <v>144</v>
      </c>
      <c r="B133" t="s">
        <v>9</v>
      </c>
      <c r="C133" t="s">
        <v>152</v>
      </c>
      <c r="D133" t="s">
        <v>300</v>
      </c>
      <c r="E133" t="s">
        <v>301</v>
      </c>
      <c r="F133" t="s">
        <v>255</v>
      </c>
      <c r="G133" t="s">
        <v>9</v>
      </c>
      <c r="H133">
        <v>0</v>
      </c>
      <c r="J133" t="s">
        <v>144</v>
      </c>
      <c r="K133" t="s">
        <v>9</v>
      </c>
      <c r="L133" t="s">
        <v>152</v>
      </c>
      <c r="M133" t="s">
        <v>300</v>
      </c>
      <c r="N133" t="s">
        <v>301</v>
      </c>
      <c r="O133" t="s">
        <v>255</v>
      </c>
      <c r="P133" t="s">
        <v>9</v>
      </c>
      <c r="Q133">
        <v>0</v>
      </c>
      <c r="R133">
        <f t="shared" si="14"/>
        <v>1</v>
      </c>
      <c r="S133">
        <f t="shared" si="15"/>
        <v>1</v>
      </c>
      <c r="T133">
        <f t="shared" si="16"/>
        <v>1</v>
      </c>
      <c r="U133" s="4">
        <f t="shared" si="17"/>
        <v>0</v>
      </c>
      <c r="V133" s="9" t="str">
        <f t="shared" si="18"/>
        <v>-</v>
      </c>
      <c r="W133" t="str">
        <f t="shared" si="19"/>
        <v>NE_naturalgas_ctavgcf_moderate_0</v>
      </c>
      <c r="X133" t="str">
        <f t="shared" si="20"/>
        <v>NE_naturalgas_ctavgcf_moderate_0_elec_edge</v>
      </c>
    </row>
    <row r="134" spans="1:24" x14ac:dyDescent="0.2">
      <c r="A134" t="s">
        <v>144</v>
      </c>
      <c r="B134" t="s">
        <v>9</v>
      </c>
      <c r="C134" t="s">
        <v>145</v>
      </c>
      <c r="D134" t="s">
        <v>302</v>
      </c>
      <c r="E134" t="s">
        <v>303</v>
      </c>
      <c r="F134" t="s">
        <v>304</v>
      </c>
      <c r="G134" t="s">
        <v>9</v>
      </c>
      <c r="H134">
        <v>0</v>
      </c>
      <c r="J134" t="s">
        <v>144</v>
      </c>
      <c r="K134" t="s">
        <v>9</v>
      </c>
      <c r="L134" t="s">
        <v>145</v>
      </c>
      <c r="M134" t="s">
        <v>302</v>
      </c>
      <c r="N134" t="s">
        <v>303</v>
      </c>
      <c r="O134" t="s">
        <v>304</v>
      </c>
      <c r="P134" t="s">
        <v>9</v>
      </c>
      <c r="Q134">
        <v>0</v>
      </c>
      <c r="R134">
        <f t="shared" si="14"/>
        <v>1</v>
      </c>
      <c r="S134">
        <f t="shared" si="15"/>
        <v>1</v>
      </c>
      <c r="T134">
        <f t="shared" si="16"/>
        <v>1</v>
      </c>
      <c r="U134" s="4">
        <f t="shared" si="17"/>
        <v>0</v>
      </c>
      <c r="V134" s="9" t="str">
        <f t="shared" si="18"/>
        <v>-</v>
      </c>
      <c r="W134" t="str">
        <f t="shared" si="19"/>
        <v>SE_naturalgas_ccccsavgcf_conservative_0</v>
      </c>
      <c r="X134" t="str">
        <f t="shared" si="20"/>
        <v>SE_naturalgas_ccccsavgcf_conservative_0_elec_edge</v>
      </c>
    </row>
    <row r="135" spans="1:24" x14ac:dyDescent="0.2">
      <c r="A135" t="s">
        <v>144</v>
      </c>
      <c r="B135" t="s">
        <v>9</v>
      </c>
      <c r="C135" t="s">
        <v>149</v>
      </c>
      <c r="D135" t="s">
        <v>305</v>
      </c>
      <c r="E135" t="s">
        <v>306</v>
      </c>
      <c r="F135" t="s">
        <v>304</v>
      </c>
      <c r="G135" t="s">
        <v>9</v>
      </c>
      <c r="H135">
        <v>0</v>
      </c>
      <c r="J135" t="s">
        <v>144</v>
      </c>
      <c r="K135" t="s">
        <v>9</v>
      </c>
      <c r="L135" t="s">
        <v>149</v>
      </c>
      <c r="M135" t="s">
        <v>305</v>
      </c>
      <c r="N135" t="s">
        <v>306</v>
      </c>
      <c r="O135" t="s">
        <v>304</v>
      </c>
      <c r="P135" t="s">
        <v>9</v>
      </c>
      <c r="Q135">
        <v>0</v>
      </c>
      <c r="R135">
        <f t="shared" si="14"/>
        <v>1</v>
      </c>
      <c r="S135">
        <f t="shared" si="15"/>
        <v>1</v>
      </c>
      <c r="T135">
        <f t="shared" si="16"/>
        <v>1</v>
      </c>
      <c r="U135" s="4">
        <f t="shared" si="17"/>
        <v>0</v>
      </c>
      <c r="V135" s="9" t="str">
        <f t="shared" si="18"/>
        <v>-</v>
      </c>
      <c r="W135" t="str">
        <f t="shared" si="19"/>
        <v>MIDAT_naturalgas_ccccsavgcf_conservative_0</v>
      </c>
      <c r="X135" t="str">
        <f t="shared" si="20"/>
        <v>MIDAT_naturalgas_ccccsavgcf_conservative_0_elec_edge</v>
      </c>
    </row>
    <row r="136" spans="1:24" x14ac:dyDescent="0.2">
      <c r="A136" t="s">
        <v>144</v>
      </c>
      <c r="B136" t="s">
        <v>9</v>
      </c>
      <c r="C136" t="s">
        <v>152</v>
      </c>
      <c r="D136" t="s">
        <v>307</v>
      </c>
      <c r="E136" t="s">
        <v>308</v>
      </c>
      <c r="F136" t="s">
        <v>304</v>
      </c>
      <c r="G136" t="s">
        <v>9</v>
      </c>
      <c r="H136">
        <v>0</v>
      </c>
      <c r="J136" t="s">
        <v>144</v>
      </c>
      <c r="K136" t="s">
        <v>9</v>
      </c>
      <c r="L136" t="s">
        <v>152</v>
      </c>
      <c r="M136" t="s">
        <v>307</v>
      </c>
      <c r="N136" t="s">
        <v>308</v>
      </c>
      <c r="O136" t="s">
        <v>304</v>
      </c>
      <c r="P136" t="s">
        <v>9</v>
      </c>
      <c r="Q136">
        <v>0</v>
      </c>
      <c r="R136">
        <f t="shared" si="14"/>
        <v>1</v>
      </c>
      <c r="S136">
        <f t="shared" si="15"/>
        <v>1</v>
      </c>
      <c r="T136">
        <f t="shared" si="16"/>
        <v>1</v>
      </c>
      <c r="U136" s="4">
        <f t="shared" si="17"/>
        <v>0</v>
      </c>
      <c r="V136" s="9" t="str">
        <f t="shared" si="18"/>
        <v>-</v>
      </c>
      <c r="W136" t="str">
        <f t="shared" si="19"/>
        <v>NE_naturalgas_ccccsavgcf_conservative_0</v>
      </c>
      <c r="X136" t="str">
        <f t="shared" si="20"/>
        <v>NE_naturalgas_ccccsavgcf_conservative_0_elec_edge</v>
      </c>
    </row>
    <row r="137" spans="1:24" x14ac:dyDescent="0.2">
      <c r="A137" t="s">
        <v>144</v>
      </c>
      <c r="B137" t="s">
        <v>9</v>
      </c>
      <c r="C137" t="s">
        <v>145</v>
      </c>
      <c r="D137" t="s">
        <v>309</v>
      </c>
      <c r="E137" t="s">
        <v>310</v>
      </c>
      <c r="F137" t="s">
        <v>311</v>
      </c>
      <c r="G137" t="s">
        <v>9</v>
      </c>
      <c r="H137">
        <v>33632.288</v>
      </c>
      <c r="J137" t="s">
        <v>144</v>
      </c>
      <c r="K137" t="s">
        <v>9</v>
      </c>
      <c r="L137" t="s">
        <v>145</v>
      </c>
      <c r="M137" t="s">
        <v>309</v>
      </c>
      <c r="N137" t="s">
        <v>310</v>
      </c>
      <c r="O137" t="s">
        <v>311</v>
      </c>
      <c r="P137" t="s">
        <v>9</v>
      </c>
      <c r="Q137">
        <v>33632.288</v>
      </c>
      <c r="R137">
        <f t="shared" si="14"/>
        <v>1</v>
      </c>
      <c r="S137">
        <f t="shared" si="15"/>
        <v>1</v>
      </c>
      <c r="T137">
        <f t="shared" si="16"/>
        <v>1</v>
      </c>
      <c r="U137" s="4">
        <f t="shared" si="17"/>
        <v>0</v>
      </c>
      <c r="V137" s="9">
        <f t="shared" si="18"/>
        <v>0</v>
      </c>
      <c r="W137" t="str">
        <f t="shared" si="19"/>
        <v>SE_nuclear_1</v>
      </c>
      <c r="X137" t="str">
        <f t="shared" si="20"/>
        <v>SE_nuclear_1_elec_edge</v>
      </c>
    </row>
    <row r="138" spans="1:24" x14ac:dyDescent="0.2">
      <c r="A138" t="s">
        <v>144</v>
      </c>
      <c r="B138" t="s">
        <v>9</v>
      </c>
      <c r="C138" t="s">
        <v>145</v>
      </c>
      <c r="D138" t="s">
        <v>312</v>
      </c>
      <c r="E138" t="s">
        <v>313</v>
      </c>
      <c r="F138" t="s">
        <v>311</v>
      </c>
      <c r="G138" t="s">
        <v>9</v>
      </c>
      <c r="H138">
        <v>2228</v>
      </c>
      <c r="J138" t="s">
        <v>144</v>
      </c>
      <c r="K138" t="s">
        <v>9</v>
      </c>
      <c r="L138" t="s">
        <v>145</v>
      </c>
      <c r="M138" t="s">
        <v>312</v>
      </c>
      <c r="N138" t="s">
        <v>313</v>
      </c>
      <c r="O138" t="s">
        <v>311</v>
      </c>
      <c r="P138" t="s">
        <v>9</v>
      </c>
      <c r="Q138">
        <v>2228</v>
      </c>
      <c r="R138">
        <f t="shared" si="14"/>
        <v>1</v>
      </c>
      <c r="S138">
        <f t="shared" si="15"/>
        <v>1</v>
      </c>
      <c r="T138">
        <f t="shared" si="16"/>
        <v>1</v>
      </c>
      <c r="U138" s="4">
        <f t="shared" si="17"/>
        <v>0</v>
      </c>
      <c r="V138" s="9">
        <f t="shared" si="18"/>
        <v>0</v>
      </c>
      <c r="W138" t="str">
        <f t="shared" si="19"/>
        <v>SE_nuclear_2</v>
      </c>
      <c r="X138" t="str">
        <f t="shared" si="20"/>
        <v>SE_nuclear_2_elec_edge</v>
      </c>
    </row>
    <row r="139" spans="1:24" x14ac:dyDescent="0.2">
      <c r="A139" t="s">
        <v>144</v>
      </c>
      <c r="B139" t="s">
        <v>9</v>
      </c>
      <c r="C139" t="s">
        <v>152</v>
      </c>
      <c r="D139" t="s">
        <v>314</v>
      </c>
      <c r="E139" t="s">
        <v>315</v>
      </c>
      <c r="F139" t="s">
        <v>311</v>
      </c>
      <c r="G139" t="s">
        <v>9</v>
      </c>
      <c r="H139">
        <v>3395.7</v>
      </c>
      <c r="J139" t="s">
        <v>144</v>
      </c>
      <c r="K139" t="s">
        <v>9</v>
      </c>
      <c r="L139" t="s">
        <v>152</v>
      </c>
      <c r="M139" t="s">
        <v>314</v>
      </c>
      <c r="N139" t="s">
        <v>315</v>
      </c>
      <c r="O139" t="s">
        <v>311</v>
      </c>
      <c r="P139" t="s">
        <v>9</v>
      </c>
      <c r="Q139">
        <v>3395.7</v>
      </c>
      <c r="R139">
        <f t="shared" si="14"/>
        <v>1</v>
      </c>
      <c r="S139">
        <f t="shared" si="15"/>
        <v>1</v>
      </c>
      <c r="T139">
        <f t="shared" si="16"/>
        <v>1</v>
      </c>
      <c r="U139" s="4">
        <f t="shared" si="17"/>
        <v>0</v>
      </c>
      <c r="V139" s="9">
        <f t="shared" si="18"/>
        <v>0</v>
      </c>
      <c r="W139" t="str">
        <f t="shared" si="19"/>
        <v>NE_nuclear_1</v>
      </c>
      <c r="X139" t="str">
        <f t="shared" si="20"/>
        <v>NE_nuclear_1_elec_edge</v>
      </c>
    </row>
    <row r="140" spans="1:24" x14ac:dyDescent="0.2">
      <c r="A140" t="s">
        <v>144</v>
      </c>
      <c r="B140" t="s">
        <v>9</v>
      </c>
      <c r="C140" t="s">
        <v>152</v>
      </c>
      <c r="D140" t="s">
        <v>316</v>
      </c>
      <c r="E140" t="s">
        <v>317</v>
      </c>
      <c r="F140" t="s">
        <v>311</v>
      </c>
      <c r="G140" t="s">
        <v>9</v>
      </c>
      <c r="H140">
        <v>2104.6999999999998</v>
      </c>
      <c r="J140" t="s">
        <v>144</v>
      </c>
      <c r="K140" t="s">
        <v>9</v>
      </c>
      <c r="L140" t="s">
        <v>152</v>
      </c>
      <c r="M140" t="s">
        <v>316</v>
      </c>
      <c r="N140" t="s">
        <v>317</v>
      </c>
      <c r="O140" t="s">
        <v>311</v>
      </c>
      <c r="P140" t="s">
        <v>9</v>
      </c>
      <c r="Q140">
        <v>2104.6999999999998</v>
      </c>
      <c r="R140">
        <f t="shared" si="14"/>
        <v>1</v>
      </c>
      <c r="S140">
        <f t="shared" si="15"/>
        <v>1</v>
      </c>
      <c r="T140">
        <f t="shared" si="16"/>
        <v>1</v>
      </c>
      <c r="U140" s="4">
        <f t="shared" si="17"/>
        <v>0</v>
      </c>
      <c r="V140" s="9">
        <f t="shared" si="18"/>
        <v>0</v>
      </c>
      <c r="W140" t="str">
        <f t="shared" si="19"/>
        <v>NE_nuclear_2</v>
      </c>
      <c r="X140" t="str">
        <f t="shared" si="20"/>
        <v>NE_nuclear_2_elec_edge</v>
      </c>
    </row>
    <row r="141" spans="1:24" x14ac:dyDescent="0.2">
      <c r="A141" t="s">
        <v>144</v>
      </c>
      <c r="B141" t="s">
        <v>9</v>
      </c>
      <c r="C141" t="s">
        <v>149</v>
      </c>
      <c r="D141" t="s">
        <v>318</v>
      </c>
      <c r="E141" t="s">
        <v>319</v>
      </c>
      <c r="F141" t="s">
        <v>311</v>
      </c>
      <c r="G141" t="s">
        <v>9</v>
      </c>
      <c r="H141">
        <v>2440</v>
      </c>
      <c r="J141" t="s">
        <v>144</v>
      </c>
      <c r="K141" t="s">
        <v>9</v>
      </c>
      <c r="L141" t="s">
        <v>149</v>
      </c>
      <c r="M141" t="s">
        <v>318</v>
      </c>
      <c r="N141" t="s">
        <v>319</v>
      </c>
      <c r="O141" t="s">
        <v>311</v>
      </c>
      <c r="P141" t="s">
        <v>9</v>
      </c>
      <c r="Q141">
        <v>2440</v>
      </c>
      <c r="R141">
        <f t="shared" si="14"/>
        <v>1</v>
      </c>
      <c r="S141">
        <f t="shared" si="15"/>
        <v>1</v>
      </c>
      <c r="T141">
        <f t="shared" si="16"/>
        <v>1</v>
      </c>
      <c r="U141" s="4">
        <f t="shared" si="17"/>
        <v>0</v>
      </c>
      <c r="V141" s="9">
        <f t="shared" si="18"/>
        <v>0</v>
      </c>
      <c r="W141" t="str">
        <f t="shared" si="19"/>
        <v>MIDAT_nuclear_1</v>
      </c>
      <c r="X141" t="str">
        <f t="shared" si="20"/>
        <v>MIDAT_nuclear_1_elec_edge</v>
      </c>
    </row>
    <row r="142" spans="1:24" x14ac:dyDescent="0.2">
      <c r="A142" t="s">
        <v>144</v>
      </c>
      <c r="B142" t="s">
        <v>9</v>
      </c>
      <c r="C142" t="s">
        <v>149</v>
      </c>
      <c r="D142" t="s">
        <v>320</v>
      </c>
      <c r="E142" t="s">
        <v>321</v>
      </c>
      <c r="F142" t="s">
        <v>311</v>
      </c>
      <c r="G142" t="s">
        <v>9</v>
      </c>
      <c r="H142">
        <v>17770.207999999999</v>
      </c>
      <c r="J142" t="s">
        <v>144</v>
      </c>
      <c r="K142" t="s">
        <v>9</v>
      </c>
      <c r="L142" t="s">
        <v>149</v>
      </c>
      <c r="M142" t="s">
        <v>320</v>
      </c>
      <c r="N142" t="s">
        <v>321</v>
      </c>
      <c r="O142" t="s">
        <v>311</v>
      </c>
      <c r="P142" t="s">
        <v>9</v>
      </c>
      <c r="Q142">
        <v>17770.207999999999</v>
      </c>
      <c r="R142">
        <f t="shared" si="14"/>
        <v>1</v>
      </c>
      <c r="S142">
        <f t="shared" si="15"/>
        <v>1</v>
      </c>
      <c r="T142">
        <f t="shared" si="16"/>
        <v>1</v>
      </c>
      <c r="U142" s="4">
        <f t="shared" si="17"/>
        <v>0</v>
      </c>
      <c r="V142" s="9">
        <f t="shared" si="18"/>
        <v>0</v>
      </c>
      <c r="W142" t="str">
        <f t="shared" si="19"/>
        <v>MIDAT_nuclear_2</v>
      </c>
      <c r="X142" t="str">
        <f t="shared" si="20"/>
        <v>MIDAT_nuclear_2_elec_edge</v>
      </c>
    </row>
    <row r="143" spans="1:24" x14ac:dyDescent="0.2">
      <c r="A143" t="s">
        <v>144</v>
      </c>
      <c r="B143" t="s">
        <v>9</v>
      </c>
      <c r="C143" t="s">
        <v>149</v>
      </c>
      <c r="D143" t="s">
        <v>322</v>
      </c>
      <c r="E143" t="s">
        <v>323</v>
      </c>
      <c r="F143" t="s">
        <v>311</v>
      </c>
      <c r="G143" t="s">
        <v>9</v>
      </c>
      <c r="H143">
        <v>0</v>
      </c>
      <c r="J143" t="s">
        <v>144</v>
      </c>
      <c r="K143" t="s">
        <v>9</v>
      </c>
      <c r="L143" t="s">
        <v>149</v>
      </c>
      <c r="M143" t="s">
        <v>322</v>
      </c>
      <c r="N143" t="s">
        <v>323</v>
      </c>
      <c r="O143" t="s">
        <v>311</v>
      </c>
      <c r="P143" t="s">
        <v>9</v>
      </c>
      <c r="Q143">
        <v>0</v>
      </c>
      <c r="R143">
        <f t="shared" si="14"/>
        <v>1</v>
      </c>
      <c r="S143">
        <f t="shared" si="15"/>
        <v>1</v>
      </c>
      <c r="T143">
        <f t="shared" si="16"/>
        <v>1</v>
      </c>
      <c r="U143" s="4">
        <f t="shared" si="17"/>
        <v>0</v>
      </c>
      <c r="V143" s="9" t="str">
        <f t="shared" si="18"/>
        <v>-</v>
      </c>
      <c r="W143" t="str">
        <f t="shared" si="19"/>
        <v>MIDAT_nuclear_mid_0</v>
      </c>
      <c r="X143" t="str">
        <f t="shared" si="20"/>
        <v>MIDAT_nuclear_mid_0_elec_edge</v>
      </c>
    </row>
    <row r="144" spans="1:24" x14ac:dyDescent="0.2">
      <c r="A144" t="s">
        <v>144</v>
      </c>
      <c r="B144" t="s">
        <v>9</v>
      </c>
      <c r="C144" t="s">
        <v>152</v>
      </c>
      <c r="D144" t="s">
        <v>324</v>
      </c>
      <c r="E144" t="s">
        <v>325</v>
      </c>
      <c r="F144" t="s">
        <v>311</v>
      </c>
      <c r="G144" t="s">
        <v>9</v>
      </c>
      <c r="H144">
        <v>0</v>
      </c>
      <c r="J144" t="s">
        <v>144</v>
      </c>
      <c r="K144" t="s">
        <v>9</v>
      </c>
      <c r="L144" t="s">
        <v>152</v>
      </c>
      <c r="M144" t="s">
        <v>324</v>
      </c>
      <c r="N144" t="s">
        <v>325</v>
      </c>
      <c r="O144" t="s">
        <v>311</v>
      </c>
      <c r="P144" t="s">
        <v>9</v>
      </c>
      <c r="Q144">
        <v>0</v>
      </c>
      <c r="R144">
        <f t="shared" si="14"/>
        <v>1</v>
      </c>
      <c r="S144">
        <f t="shared" si="15"/>
        <v>1</v>
      </c>
      <c r="T144">
        <f t="shared" si="16"/>
        <v>1</v>
      </c>
      <c r="U144" s="4">
        <f t="shared" si="17"/>
        <v>0</v>
      </c>
      <c r="V144" s="9" t="str">
        <f t="shared" si="18"/>
        <v>-</v>
      </c>
      <c r="W144" t="str">
        <f t="shared" si="19"/>
        <v>NE_nuclear_mid_0</v>
      </c>
      <c r="X144" t="str">
        <f t="shared" si="20"/>
        <v>NE_nuclear_mid_0_elec_edge</v>
      </c>
    </row>
    <row r="145" spans="1:24" x14ac:dyDescent="0.2">
      <c r="A145" t="s">
        <v>144</v>
      </c>
      <c r="B145" t="s">
        <v>9</v>
      </c>
      <c r="C145" t="s">
        <v>145</v>
      </c>
      <c r="D145" t="s">
        <v>326</v>
      </c>
      <c r="E145" t="s">
        <v>327</v>
      </c>
      <c r="F145" t="s">
        <v>311</v>
      </c>
      <c r="G145" t="s">
        <v>9</v>
      </c>
      <c r="H145">
        <v>0</v>
      </c>
      <c r="J145" t="s">
        <v>144</v>
      </c>
      <c r="K145" t="s">
        <v>9</v>
      </c>
      <c r="L145" t="s">
        <v>145</v>
      </c>
      <c r="M145" t="s">
        <v>326</v>
      </c>
      <c r="N145" t="s">
        <v>327</v>
      </c>
      <c r="O145" t="s">
        <v>311</v>
      </c>
      <c r="P145" t="s">
        <v>9</v>
      </c>
      <c r="Q145">
        <v>0</v>
      </c>
      <c r="R145">
        <f t="shared" si="14"/>
        <v>1</v>
      </c>
      <c r="S145">
        <f t="shared" si="15"/>
        <v>1</v>
      </c>
      <c r="T145">
        <f t="shared" si="16"/>
        <v>1</v>
      </c>
      <c r="U145" s="4">
        <f t="shared" si="17"/>
        <v>0</v>
      </c>
      <c r="V145" s="9" t="str">
        <f t="shared" si="18"/>
        <v>-</v>
      </c>
      <c r="W145" t="str">
        <f t="shared" si="19"/>
        <v>SE_nuclear_mid_0</v>
      </c>
      <c r="X145" t="str">
        <f t="shared" si="20"/>
        <v>SE_nuclear_mid_0_elec_edge</v>
      </c>
    </row>
    <row r="146" spans="1:24" x14ac:dyDescent="0.2">
      <c r="A146" t="s">
        <v>144</v>
      </c>
      <c r="B146" t="s">
        <v>9</v>
      </c>
      <c r="C146" t="s">
        <v>328</v>
      </c>
      <c r="D146" t="s">
        <v>329</v>
      </c>
      <c r="E146" t="s">
        <v>330</v>
      </c>
      <c r="F146" t="s">
        <v>331</v>
      </c>
      <c r="G146" t="s">
        <v>9</v>
      </c>
      <c r="H146">
        <v>25402.3274897214</v>
      </c>
      <c r="J146" t="s">
        <v>144</v>
      </c>
      <c r="K146" t="s">
        <v>9</v>
      </c>
      <c r="L146" t="s">
        <v>328</v>
      </c>
      <c r="M146" t="s">
        <v>329</v>
      </c>
      <c r="N146" t="s">
        <v>330</v>
      </c>
      <c r="O146" t="s">
        <v>331</v>
      </c>
      <c r="P146" t="s">
        <v>9</v>
      </c>
      <c r="Q146">
        <v>25374.110246826</v>
      </c>
      <c r="R146">
        <f t="shared" si="14"/>
        <v>1</v>
      </c>
      <c r="S146">
        <f t="shared" si="15"/>
        <v>1</v>
      </c>
      <c r="T146">
        <f t="shared" si="16"/>
        <v>1</v>
      </c>
      <c r="U146" s="4">
        <f t="shared" si="17"/>
        <v>-28.217242895399977</v>
      </c>
      <c r="V146" s="9">
        <f t="shared" si="18"/>
        <v>-1.1120485652863284E-3</v>
      </c>
      <c r="W146" t="str">
        <f t="shared" si="19"/>
        <v>SE_to_MIDAT</v>
      </c>
      <c r="X146" t="str">
        <f t="shared" si="20"/>
        <v>SE_to_MIDAT_elec_edge</v>
      </c>
    </row>
    <row r="147" spans="1:24" x14ac:dyDescent="0.2">
      <c r="A147" t="s">
        <v>144</v>
      </c>
      <c r="B147" t="s">
        <v>9</v>
      </c>
      <c r="C147" t="s">
        <v>332</v>
      </c>
      <c r="D147" t="s">
        <v>333</v>
      </c>
      <c r="E147" t="s">
        <v>334</v>
      </c>
      <c r="F147" t="s">
        <v>331</v>
      </c>
      <c r="G147" t="s">
        <v>9</v>
      </c>
      <c r="H147">
        <v>9575</v>
      </c>
      <c r="J147" t="s">
        <v>144</v>
      </c>
      <c r="K147" t="s">
        <v>9</v>
      </c>
      <c r="L147" t="s">
        <v>332</v>
      </c>
      <c r="M147" t="s">
        <v>333</v>
      </c>
      <c r="N147" t="s">
        <v>334</v>
      </c>
      <c r="O147" t="s">
        <v>331</v>
      </c>
      <c r="P147" t="s">
        <v>9</v>
      </c>
      <c r="Q147">
        <v>9575</v>
      </c>
      <c r="R147">
        <f t="shared" si="14"/>
        <v>1</v>
      </c>
      <c r="S147">
        <f t="shared" si="15"/>
        <v>1</v>
      </c>
      <c r="T147">
        <f t="shared" si="16"/>
        <v>1</v>
      </c>
      <c r="U147" s="4">
        <f t="shared" si="17"/>
        <v>0</v>
      </c>
      <c r="V147" s="9">
        <f t="shared" si="18"/>
        <v>0</v>
      </c>
      <c r="W147" t="str">
        <f t="shared" si="19"/>
        <v>MIDAT_to_NE</v>
      </c>
      <c r="X147" t="str">
        <f t="shared" si="20"/>
        <v>MIDAT_to_NE_elec_edge</v>
      </c>
    </row>
    <row r="148" spans="1:24" x14ac:dyDescent="0.2">
      <c r="A148" t="s">
        <v>107</v>
      </c>
      <c r="B148" t="s">
        <v>9</v>
      </c>
      <c r="C148" t="s">
        <v>108</v>
      </c>
      <c r="D148" t="s">
        <v>335</v>
      </c>
      <c r="E148" t="s">
        <v>336</v>
      </c>
      <c r="F148" t="s">
        <v>337</v>
      </c>
      <c r="G148" t="s">
        <v>9</v>
      </c>
      <c r="H148">
        <v>0</v>
      </c>
      <c r="J148" t="s">
        <v>107</v>
      </c>
      <c r="K148" t="s">
        <v>9</v>
      </c>
      <c r="L148" t="s">
        <v>108</v>
      </c>
      <c r="M148" t="s">
        <v>335</v>
      </c>
      <c r="N148" t="s">
        <v>336</v>
      </c>
      <c r="O148" t="s">
        <v>337</v>
      </c>
      <c r="P148" t="s">
        <v>9</v>
      </c>
      <c r="Q148">
        <v>0</v>
      </c>
      <c r="R148">
        <f t="shared" si="14"/>
        <v>1</v>
      </c>
      <c r="S148">
        <f t="shared" si="15"/>
        <v>1</v>
      </c>
      <c r="T148">
        <f t="shared" si="16"/>
        <v>1</v>
      </c>
      <c r="U148" s="4">
        <f t="shared" si="17"/>
        <v>0</v>
      </c>
      <c r="V148" s="9" t="str">
        <f t="shared" si="18"/>
        <v>-</v>
      </c>
      <c r="W148" t="str">
        <f t="shared" si="19"/>
        <v>SE_Synthetic_FT</v>
      </c>
      <c r="X148" t="str">
        <f t="shared" si="20"/>
        <v>SE_Synthetic_FT_co2_captured_edge</v>
      </c>
    </row>
    <row r="149" spans="1:24" x14ac:dyDescent="0.2">
      <c r="A149" t="s">
        <v>107</v>
      </c>
      <c r="B149" t="s">
        <v>9</v>
      </c>
      <c r="C149" t="s">
        <v>132</v>
      </c>
      <c r="D149" t="s">
        <v>338</v>
      </c>
      <c r="E149" t="s">
        <v>339</v>
      </c>
      <c r="F149" t="s">
        <v>337</v>
      </c>
      <c r="G149" t="s">
        <v>9</v>
      </c>
      <c r="H149">
        <v>0</v>
      </c>
      <c r="J149" t="s">
        <v>107</v>
      </c>
      <c r="K149" t="s">
        <v>9</v>
      </c>
      <c r="L149" t="s">
        <v>132</v>
      </c>
      <c r="M149" t="s">
        <v>338</v>
      </c>
      <c r="N149" t="s">
        <v>339</v>
      </c>
      <c r="O149" t="s">
        <v>337</v>
      </c>
      <c r="P149" t="s">
        <v>9</v>
      </c>
      <c r="Q149">
        <v>0</v>
      </c>
      <c r="R149">
        <f t="shared" si="14"/>
        <v>1</v>
      </c>
      <c r="S149">
        <f t="shared" si="15"/>
        <v>1</v>
      </c>
      <c r="T149">
        <f t="shared" si="16"/>
        <v>1</v>
      </c>
      <c r="U149" s="4">
        <f t="shared" si="17"/>
        <v>0</v>
      </c>
      <c r="V149" s="9" t="str">
        <f t="shared" si="18"/>
        <v>-</v>
      </c>
      <c r="W149" t="str">
        <f t="shared" si="19"/>
        <v>MIDAT_Synthetic_FT</v>
      </c>
      <c r="X149" t="str">
        <f t="shared" si="20"/>
        <v>MIDAT_Synthetic_FT_co2_captured_edge</v>
      </c>
    </row>
    <row r="150" spans="1:24" x14ac:dyDescent="0.2">
      <c r="A150" t="s">
        <v>107</v>
      </c>
      <c r="B150" t="s">
        <v>9</v>
      </c>
      <c r="C150" t="s">
        <v>340</v>
      </c>
      <c r="D150" t="s">
        <v>341</v>
      </c>
      <c r="E150" t="s">
        <v>342</v>
      </c>
      <c r="F150" t="s">
        <v>337</v>
      </c>
      <c r="G150" t="s">
        <v>9</v>
      </c>
      <c r="H150">
        <v>0</v>
      </c>
      <c r="J150" t="s">
        <v>107</v>
      </c>
      <c r="K150" t="s">
        <v>9</v>
      </c>
      <c r="L150" t="s">
        <v>340</v>
      </c>
      <c r="M150" t="s">
        <v>341</v>
      </c>
      <c r="N150" t="s">
        <v>342</v>
      </c>
      <c r="O150" t="s">
        <v>337</v>
      </c>
      <c r="P150" t="s">
        <v>9</v>
      </c>
      <c r="Q150">
        <v>0</v>
      </c>
      <c r="R150">
        <f t="shared" si="14"/>
        <v>1</v>
      </c>
      <c r="S150">
        <f t="shared" si="15"/>
        <v>1</v>
      </c>
      <c r="T150">
        <f t="shared" si="16"/>
        <v>1</v>
      </c>
      <c r="U150" s="4">
        <f t="shared" si="17"/>
        <v>0</v>
      </c>
      <c r="V150" s="9" t="str">
        <f t="shared" si="18"/>
        <v>-</v>
      </c>
      <c r="W150" t="str">
        <f t="shared" si="19"/>
        <v>NE_Synthetic_FT</v>
      </c>
      <c r="X150" t="str">
        <f t="shared" si="20"/>
        <v>NE_Synthetic_FT_co2_captured_edge</v>
      </c>
    </row>
    <row r="151" spans="1:24" x14ac:dyDescent="0.2">
      <c r="A151" t="s">
        <v>107</v>
      </c>
      <c r="B151" t="s">
        <v>9</v>
      </c>
      <c r="C151" t="s">
        <v>108</v>
      </c>
      <c r="D151" t="s">
        <v>343</v>
      </c>
      <c r="E151" t="s">
        <v>344</v>
      </c>
      <c r="F151" t="s">
        <v>345</v>
      </c>
      <c r="G151" t="s">
        <v>9</v>
      </c>
      <c r="H151">
        <v>0</v>
      </c>
      <c r="J151" t="s">
        <v>107</v>
      </c>
      <c r="K151" t="s">
        <v>9</v>
      </c>
      <c r="L151" t="s">
        <v>108</v>
      </c>
      <c r="M151" t="s">
        <v>343</v>
      </c>
      <c r="N151" t="s">
        <v>344</v>
      </c>
      <c r="O151" t="s">
        <v>345</v>
      </c>
      <c r="P151" t="s">
        <v>9</v>
      </c>
      <c r="Q151">
        <v>0</v>
      </c>
      <c r="R151">
        <f t="shared" si="14"/>
        <v>1</v>
      </c>
      <c r="S151">
        <f t="shared" si="15"/>
        <v>1</v>
      </c>
      <c r="T151">
        <f t="shared" si="16"/>
        <v>1</v>
      </c>
      <c r="U151" s="4">
        <f t="shared" si="17"/>
        <v>0</v>
      </c>
      <c r="V151" s="9" t="str">
        <f t="shared" si="18"/>
        <v>-</v>
      </c>
      <c r="W151" t="str">
        <f t="shared" si="19"/>
        <v>SE_Synthetic_NaturalGas</v>
      </c>
      <c r="X151" t="str">
        <f t="shared" si="20"/>
        <v>SE_Synthetic_NaturalGas_co2_captured_edge</v>
      </c>
    </row>
    <row r="152" spans="1:24" x14ac:dyDescent="0.2">
      <c r="A152" t="s">
        <v>107</v>
      </c>
      <c r="B152" t="s">
        <v>9</v>
      </c>
      <c r="C152" t="s">
        <v>132</v>
      </c>
      <c r="D152" t="s">
        <v>346</v>
      </c>
      <c r="E152" t="s">
        <v>347</v>
      </c>
      <c r="F152" t="s">
        <v>345</v>
      </c>
      <c r="G152" t="s">
        <v>9</v>
      </c>
      <c r="H152">
        <v>0</v>
      </c>
      <c r="J152" t="s">
        <v>107</v>
      </c>
      <c r="K152" t="s">
        <v>9</v>
      </c>
      <c r="L152" t="s">
        <v>132</v>
      </c>
      <c r="M152" t="s">
        <v>346</v>
      </c>
      <c r="N152" t="s">
        <v>347</v>
      </c>
      <c r="O152" t="s">
        <v>345</v>
      </c>
      <c r="P152" t="s">
        <v>9</v>
      </c>
      <c r="Q152">
        <v>0</v>
      </c>
      <c r="R152">
        <f t="shared" si="14"/>
        <v>1</v>
      </c>
      <c r="S152">
        <f t="shared" si="15"/>
        <v>1</v>
      </c>
      <c r="T152">
        <f t="shared" si="16"/>
        <v>1</v>
      </c>
      <c r="U152" s="4">
        <f t="shared" si="17"/>
        <v>0</v>
      </c>
      <c r="V152" s="9" t="str">
        <f t="shared" si="18"/>
        <v>-</v>
      </c>
      <c r="W152" t="str">
        <f t="shared" si="19"/>
        <v>MIDAT_Synthetic_NaturalGas</v>
      </c>
      <c r="X152" t="str">
        <f t="shared" si="20"/>
        <v>MIDAT_Synthetic_NaturalGas_co2_captured_edge</v>
      </c>
    </row>
    <row r="153" spans="1:24" x14ac:dyDescent="0.2">
      <c r="A153" t="s">
        <v>107</v>
      </c>
      <c r="B153" t="s">
        <v>9</v>
      </c>
      <c r="C153" t="s">
        <v>340</v>
      </c>
      <c r="D153" t="s">
        <v>348</v>
      </c>
      <c r="E153" t="s">
        <v>349</v>
      </c>
      <c r="F153" t="s">
        <v>345</v>
      </c>
      <c r="G153" t="s">
        <v>9</v>
      </c>
      <c r="H153">
        <v>0</v>
      </c>
      <c r="J153" t="s">
        <v>107</v>
      </c>
      <c r="K153" t="s">
        <v>9</v>
      </c>
      <c r="L153" t="s">
        <v>340</v>
      </c>
      <c r="M153" t="s">
        <v>348</v>
      </c>
      <c r="N153" t="s">
        <v>349</v>
      </c>
      <c r="O153" t="s">
        <v>345</v>
      </c>
      <c r="P153" t="s">
        <v>9</v>
      </c>
      <c r="Q153">
        <v>0</v>
      </c>
      <c r="R153">
        <f t="shared" si="14"/>
        <v>1</v>
      </c>
      <c r="S153">
        <f t="shared" si="15"/>
        <v>1</v>
      </c>
      <c r="T153">
        <f t="shared" si="16"/>
        <v>1</v>
      </c>
      <c r="U153" s="4">
        <f t="shared" si="17"/>
        <v>0</v>
      </c>
      <c r="V153" s="9" t="str">
        <f t="shared" si="18"/>
        <v>-</v>
      </c>
      <c r="W153" t="str">
        <f t="shared" si="19"/>
        <v>NE_Synthetic_NaturalGas</v>
      </c>
      <c r="X153" t="str">
        <f t="shared" si="20"/>
        <v>NE_Synthetic_NaturalGas_co2_captured_edge</v>
      </c>
    </row>
    <row r="154" spans="1:24" x14ac:dyDescent="0.2">
      <c r="A154" t="s">
        <v>144</v>
      </c>
      <c r="B154" t="s">
        <v>9</v>
      </c>
      <c r="C154" t="s">
        <v>152</v>
      </c>
      <c r="D154" t="s">
        <v>350</v>
      </c>
      <c r="E154" t="s">
        <v>351</v>
      </c>
      <c r="F154" t="s">
        <v>352</v>
      </c>
      <c r="G154" t="s">
        <v>9</v>
      </c>
      <c r="H154">
        <v>0</v>
      </c>
      <c r="J154" t="s">
        <v>144</v>
      </c>
      <c r="K154" t="s">
        <v>9</v>
      </c>
      <c r="L154" t="s">
        <v>152</v>
      </c>
      <c r="M154" t="s">
        <v>350</v>
      </c>
      <c r="N154" t="s">
        <v>351</v>
      </c>
      <c r="O154" t="s">
        <v>352</v>
      </c>
      <c r="P154" t="s">
        <v>9</v>
      </c>
      <c r="Q154">
        <v>0</v>
      </c>
      <c r="R154">
        <f t="shared" si="14"/>
        <v>1</v>
      </c>
      <c r="S154">
        <f t="shared" si="15"/>
        <v>1</v>
      </c>
      <c r="T154">
        <f t="shared" si="16"/>
        <v>1</v>
      </c>
      <c r="U154" s="4">
        <f t="shared" si="17"/>
        <v>0</v>
      </c>
      <c r="V154" s="9" t="str">
        <f t="shared" si="18"/>
        <v>-</v>
      </c>
      <c r="W154" t="str">
        <f t="shared" si="19"/>
        <v>NE_offshorewind_class10_moderate_floating_1_1</v>
      </c>
      <c r="X154" t="str">
        <f t="shared" si="20"/>
        <v>NE_offshorewind_class10_moderate_floating_1_1_edge</v>
      </c>
    </row>
    <row r="155" spans="1:24" x14ac:dyDescent="0.2">
      <c r="A155" t="s">
        <v>144</v>
      </c>
      <c r="B155" t="s">
        <v>9</v>
      </c>
      <c r="C155" t="s">
        <v>145</v>
      </c>
      <c r="D155" t="s">
        <v>353</v>
      </c>
      <c r="E155" t="s">
        <v>354</v>
      </c>
      <c r="F155" t="s">
        <v>352</v>
      </c>
      <c r="G155" t="s">
        <v>9</v>
      </c>
      <c r="H155">
        <v>225882.59987087699</v>
      </c>
      <c r="J155" t="s">
        <v>144</v>
      </c>
      <c r="K155" t="s">
        <v>9</v>
      </c>
      <c r="L155" t="s">
        <v>145</v>
      </c>
      <c r="M155" t="s">
        <v>353</v>
      </c>
      <c r="N155" t="s">
        <v>354</v>
      </c>
      <c r="O155" t="s">
        <v>352</v>
      </c>
      <c r="P155" t="s">
        <v>9</v>
      </c>
      <c r="Q155">
        <v>235935.33684699799</v>
      </c>
      <c r="R155">
        <f t="shared" si="14"/>
        <v>1</v>
      </c>
      <c r="S155">
        <f t="shared" si="15"/>
        <v>1</v>
      </c>
      <c r="T155">
        <f t="shared" si="16"/>
        <v>1</v>
      </c>
      <c r="U155" s="4">
        <f t="shared" si="17"/>
        <v>10052.736976120999</v>
      </c>
      <c r="V155" s="9">
        <f t="shared" si="18"/>
        <v>4.2608017563049966E-2</v>
      </c>
      <c r="W155" t="str">
        <f t="shared" si="19"/>
        <v>SE_utilitypv_class1_moderate_70_0_2_1</v>
      </c>
      <c r="X155" t="str">
        <f t="shared" si="20"/>
        <v>SE_utilitypv_class1_moderate_70_0_2_1_edge</v>
      </c>
    </row>
    <row r="156" spans="1:24" x14ac:dyDescent="0.2">
      <c r="A156" t="s">
        <v>144</v>
      </c>
      <c r="B156" t="s">
        <v>9</v>
      </c>
      <c r="C156" t="s">
        <v>145</v>
      </c>
      <c r="D156" t="s">
        <v>355</v>
      </c>
      <c r="E156" t="s">
        <v>356</v>
      </c>
      <c r="F156" t="s">
        <v>352</v>
      </c>
      <c r="G156" t="s">
        <v>9</v>
      </c>
      <c r="H156">
        <v>0</v>
      </c>
      <c r="J156" t="s">
        <v>144</v>
      </c>
      <c r="K156" t="s">
        <v>9</v>
      </c>
      <c r="L156" t="s">
        <v>145</v>
      </c>
      <c r="M156" t="s">
        <v>355</v>
      </c>
      <c r="N156" t="s">
        <v>356</v>
      </c>
      <c r="O156" t="s">
        <v>352</v>
      </c>
      <c r="P156" t="s">
        <v>9</v>
      </c>
      <c r="Q156">
        <v>0</v>
      </c>
      <c r="R156">
        <f t="shared" si="14"/>
        <v>1</v>
      </c>
      <c r="S156">
        <f t="shared" si="15"/>
        <v>1</v>
      </c>
      <c r="T156">
        <f t="shared" si="16"/>
        <v>1</v>
      </c>
      <c r="U156" s="4">
        <f t="shared" si="17"/>
        <v>0</v>
      </c>
      <c r="V156" s="9" t="str">
        <f t="shared" si="18"/>
        <v>-</v>
      </c>
      <c r="W156" t="str">
        <f t="shared" si="19"/>
        <v>SE_utilitypv_class1_moderate_70_0_2_2</v>
      </c>
      <c r="X156" t="str">
        <f t="shared" si="20"/>
        <v>SE_utilitypv_class1_moderate_70_0_2_2_edge</v>
      </c>
    </row>
    <row r="157" spans="1:24" x14ac:dyDescent="0.2">
      <c r="A157" t="s">
        <v>144</v>
      </c>
      <c r="B157" t="s">
        <v>9</v>
      </c>
      <c r="C157" t="s">
        <v>145</v>
      </c>
      <c r="D157" t="s">
        <v>357</v>
      </c>
      <c r="E157" t="s">
        <v>358</v>
      </c>
      <c r="F157" t="s">
        <v>352</v>
      </c>
      <c r="G157" t="s">
        <v>9</v>
      </c>
      <c r="H157">
        <v>0</v>
      </c>
      <c r="J157" t="s">
        <v>144</v>
      </c>
      <c r="K157" t="s">
        <v>9</v>
      </c>
      <c r="L157" t="s">
        <v>145</v>
      </c>
      <c r="M157" t="s">
        <v>357</v>
      </c>
      <c r="N157" t="s">
        <v>358</v>
      </c>
      <c r="O157" t="s">
        <v>352</v>
      </c>
      <c r="P157" t="s">
        <v>9</v>
      </c>
      <c r="Q157">
        <v>0</v>
      </c>
      <c r="R157">
        <f t="shared" si="14"/>
        <v>1</v>
      </c>
      <c r="S157">
        <f t="shared" si="15"/>
        <v>1</v>
      </c>
      <c r="T157">
        <f t="shared" si="16"/>
        <v>1</v>
      </c>
      <c r="U157" s="4">
        <f t="shared" si="17"/>
        <v>0</v>
      </c>
      <c r="V157" s="9" t="str">
        <f t="shared" si="18"/>
        <v>-</v>
      </c>
      <c r="W157" t="str">
        <f t="shared" si="19"/>
        <v>SE_utilitypv_class1_moderate_70_0_2_3</v>
      </c>
      <c r="X157" t="str">
        <f t="shared" si="20"/>
        <v>SE_utilitypv_class1_moderate_70_0_2_3_edge</v>
      </c>
    </row>
    <row r="158" spans="1:24" x14ac:dyDescent="0.2">
      <c r="A158" t="s">
        <v>144</v>
      </c>
      <c r="B158" t="s">
        <v>9</v>
      </c>
      <c r="C158" t="s">
        <v>145</v>
      </c>
      <c r="D158" t="s">
        <v>359</v>
      </c>
      <c r="E158" t="s">
        <v>360</v>
      </c>
      <c r="F158" t="s">
        <v>352</v>
      </c>
      <c r="G158" t="s">
        <v>9</v>
      </c>
      <c r="H158">
        <v>0</v>
      </c>
      <c r="J158" t="s">
        <v>144</v>
      </c>
      <c r="K158" t="s">
        <v>9</v>
      </c>
      <c r="L158" t="s">
        <v>145</v>
      </c>
      <c r="M158" t="s">
        <v>359</v>
      </c>
      <c r="N158" t="s">
        <v>360</v>
      </c>
      <c r="O158" t="s">
        <v>352</v>
      </c>
      <c r="P158" t="s">
        <v>9</v>
      </c>
      <c r="Q158">
        <v>0</v>
      </c>
      <c r="R158">
        <f t="shared" si="14"/>
        <v>1</v>
      </c>
      <c r="S158">
        <f t="shared" si="15"/>
        <v>1</v>
      </c>
      <c r="T158">
        <f t="shared" si="16"/>
        <v>1</v>
      </c>
      <c r="U158" s="4">
        <f t="shared" si="17"/>
        <v>0</v>
      </c>
      <c r="V158" s="9" t="str">
        <f t="shared" si="18"/>
        <v>-</v>
      </c>
      <c r="W158" t="str">
        <f t="shared" si="19"/>
        <v>SE_utilitypv_class1_moderate_70_0_2_4</v>
      </c>
      <c r="X158" t="str">
        <f t="shared" si="20"/>
        <v>SE_utilitypv_class1_moderate_70_0_2_4_edge</v>
      </c>
    </row>
    <row r="159" spans="1:24" x14ac:dyDescent="0.2">
      <c r="A159" t="s">
        <v>144</v>
      </c>
      <c r="B159" t="s">
        <v>9</v>
      </c>
      <c r="C159" t="s">
        <v>145</v>
      </c>
      <c r="D159" t="s">
        <v>361</v>
      </c>
      <c r="E159" t="s">
        <v>362</v>
      </c>
      <c r="F159" t="s">
        <v>352</v>
      </c>
      <c r="G159" t="s">
        <v>9</v>
      </c>
      <c r="H159">
        <v>0</v>
      </c>
      <c r="J159" t="s">
        <v>144</v>
      </c>
      <c r="K159" t="s">
        <v>9</v>
      </c>
      <c r="L159" t="s">
        <v>145</v>
      </c>
      <c r="M159" t="s">
        <v>361</v>
      </c>
      <c r="N159" t="s">
        <v>362</v>
      </c>
      <c r="O159" t="s">
        <v>352</v>
      </c>
      <c r="P159" t="s">
        <v>9</v>
      </c>
      <c r="Q159">
        <v>0</v>
      </c>
      <c r="R159">
        <f t="shared" si="14"/>
        <v>1</v>
      </c>
      <c r="S159">
        <f t="shared" si="15"/>
        <v>1</v>
      </c>
      <c r="T159">
        <f t="shared" si="16"/>
        <v>1</v>
      </c>
      <c r="U159" s="4">
        <f t="shared" si="17"/>
        <v>0</v>
      </c>
      <c r="V159" s="9" t="str">
        <f t="shared" si="18"/>
        <v>-</v>
      </c>
      <c r="W159" t="str">
        <f t="shared" si="19"/>
        <v>SE_utilitypv_class1_moderate_70_0_2_5</v>
      </c>
      <c r="X159" t="str">
        <f t="shared" si="20"/>
        <v>SE_utilitypv_class1_moderate_70_0_2_5_edge</v>
      </c>
    </row>
    <row r="160" spans="1:24" x14ac:dyDescent="0.2">
      <c r="A160" t="s">
        <v>144</v>
      </c>
      <c r="B160" t="s">
        <v>9</v>
      </c>
      <c r="C160" t="s">
        <v>145</v>
      </c>
      <c r="D160" t="s">
        <v>363</v>
      </c>
      <c r="E160" t="s">
        <v>364</v>
      </c>
      <c r="F160" t="s">
        <v>352</v>
      </c>
      <c r="G160" t="s">
        <v>9</v>
      </c>
      <c r="H160">
        <v>0</v>
      </c>
      <c r="J160" t="s">
        <v>144</v>
      </c>
      <c r="K160" t="s">
        <v>9</v>
      </c>
      <c r="L160" t="s">
        <v>145</v>
      </c>
      <c r="M160" t="s">
        <v>363</v>
      </c>
      <c r="N160" t="s">
        <v>364</v>
      </c>
      <c r="O160" t="s">
        <v>352</v>
      </c>
      <c r="P160" t="s">
        <v>9</v>
      </c>
      <c r="Q160">
        <v>0</v>
      </c>
      <c r="R160">
        <f t="shared" si="14"/>
        <v>1</v>
      </c>
      <c r="S160">
        <f t="shared" si="15"/>
        <v>1</v>
      </c>
      <c r="T160">
        <f t="shared" si="16"/>
        <v>1</v>
      </c>
      <c r="U160" s="4">
        <f t="shared" si="17"/>
        <v>0</v>
      </c>
      <c r="V160" s="9" t="str">
        <f t="shared" si="18"/>
        <v>-</v>
      </c>
      <c r="W160" t="str">
        <f t="shared" si="19"/>
        <v>SE_utilitypv_class1_moderate_70_0_2_6</v>
      </c>
      <c r="X160" t="str">
        <f t="shared" si="20"/>
        <v>SE_utilitypv_class1_moderate_70_0_2_6_edge</v>
      </c>
    </row>
    <row r="161" spans="1:24" x14ac:dyDescent="0.2">
      <c r="A161" t="s">
        <v>144</v>
      </c>
      <c r="B161" t="s">
        <v>9</v>
      </c>
      <c r="C161" t="s">
        <v>145</v>
      </c>
      <c r="D161" t="s">
        <v>365</v>
      </c>
      <c r="E161" t="s">
        <v>366</v>
      </c>
      <c r="F161" t="s">
        <v>352</v>
      </c>
      <c r="G161" t="s">
        <v>9</v>
      </c>
      <c r="H161">
        <v>0</v>
      </c>
      <c r="J161" t="s">
        <v>144</v>
      </c>
      <c r="K161" t="s">
        <v>9</v>
      </c>
      <c r="L161" t="s">
        <v>145</v>
      </c>
      <c r="M161" t="s">
        <v>365</v>
      </c>
      <c r="N161" t="s">
        <v>366</v>
      </c>
      <c r="O161" t="s">
        <v>352</v>
      </c>
      <c r="P161" t="s">
        <v>9</v>
      </c>
      <c r="Q161">
        <v>0</v>
      </c>
      <c r="R161">
        <f t="shared" si="14"/>
        <v>1</v>
      </c>
      <c r="S161">
        <f t="shared" si="15"/>
        <v>1</v>
      </c>
      <c r="T161">
        <f t="shared" si="16"/>
        <v>1</v>
      </c>
      <c r="U161" s="4">
        <f t="shared" si="17"/>
        <v>0</v>
      </c>
      <c r="V161" s="9" t="str">
        <f t="shared" si="18"/>
        <v>-</v>
      </c>
      <c r="W161" t="str">
        <f t="shared" si="19"/>
        <v>SE_utilitypv_class1_moderate_70_0_2_7</v>
      </c>
      <c r="X161" t="str">
        <f t="shared" si="20"/>
        <v>SE_utilitypv_class1_moderate_70_0_2_7_edge</v>
      </c>
    </row>
    <row r="162" spans="1:24" x14ac:dyDescent="0.2">
      <c r="A162" t="s">
        <v>144</v>
      </c>
      <c r="B162" t="s">
        <v>9</v>
      </c>
      <c r="C162" t="s">
        <v>145</v>
      </c>
      <c r="D162" t="s">
        <v>367</v>
      </c>
      <c r="E162" t="s">
        <v>368</v>
      </c>
      <c r="F162" t="s">
        <v>352</v>
      </c>
      <c r="G162" t="s">
        <v>9</v>
      </c>
      <c r="H162">
        <v>0</v>
      </c>
      <c r="J162" t="s">
        <v>144</v>
      </c>
      <c r="K162" t="s">
        <v>9</v>
      </c>
      <c r="L162" t="s">
        <v>145</v>
      </c>
      <c r="M162" t="s">
        <v>367</v>
      </c>
      <c r="N162" t="s">
        <v>368</v>
      </c>
      <c r="O162" t="s">
        <v>352</v>
      </c>
      <c r="P162" t="s">
        <v>9</v>
      </c>
      <c r="Q162">
        <v>0</v>
      </c>
      <c r="R162">
        <f t="shared" si="14"/>
        <v>1</v>
      </c>
      <c r="S162">
        <f t="shared" si="15"/>
        <v>1</v>
      </c>
      <c r="T162">
        <f t="shared" si="16"/>
        <v>1</v>
      </c>
      <c r="U162" s="4">
        <f t="shared" si="17"/>
        <v>0</v>
      </c>
      <c r="V162" s="9" t="str">
        <f t="shared" si="18"/>
        <v>-</v>
      </c>
      <c r="W162" t="str">
        <f t="shared" si="19"/>
        <v>SE_utilitypv_class1_moderate_70_0_2_8</v>
      </c>
      <c r="X162" t="str">
        <f t="shared" si="20"/>
        <v>SE_utilitypv_class1_moderate_70_0_2_8_edge</v>
      </c>
    </row>
    <row r="163" spans="1:24" x14ac:dyDescent="0.2">
      <c r="A163" t="s">
        <v>144</v>
      </c>
      <c r="B163" t="s">
        <v>9</v>
      </c>
      <c r="C163" t="s">
        <v>149</v>
      </c>
      <c r="D163" t="s">
        <v>369</v>
      </c>
      <c r="E163" t="s">
        <v>370</v>
      </c>
      <c r="F163" t="s">
        <v>352</v>
      </c>
      <c r="G163" t="s">
        <v>9</v>
      </c>
      <c r="H163">
        <v>0</v>
      </c>
      <c r="J163" t="s">
        <v>144</v>
      </c>
      <c r="K163" t="s">
        <v>9</v>
      </c>
      <c r="L163" t="s">
        <v>149</v>
      </c>
      <c r="M163" t="s">
        <v>369</v>
      </c>
      <c r="N163" t="s">
        <v>370</v>
      </c>
      <c r="O163" t="s">
        <v>352</v>
      </c>
      <c r="P163" t="s">
        <v>9</v>
      </c>
      <c r="Q163">
        <v>0</v>
      </c>
      <c r="R163">
        <f t="shared" si="14"/>
        <v>1</v>
      </c>
      <c r="S163">
        <f t="shared" si="15"/>
        <v>1</v>
      </c>
      <c r="T163">
        <f t="shared" si="16"/>
        <v>1</v>
      </c>
      <c r="U163" s="4">
        <f t="shared" si="17"/>
        <v>0</v>
      </c>
      <c r="V163" s="9" t="str">
        <f t="shared" si="18"/>
        <v>-</v>
      </c>
      <c r="W163" t="str">
        <f t="shared" si="19"/>
        <v>MIDAT_utilitypv_class1_moderate_70_0_2_1</v>
      </c>
      <c r="X163" t="str">
        <f t="shared" si="20"/>
        <v>MIDAT_utilitypv_class1_moderate_70_0_2_1_edge</v>
      </c>
    </row>
    <row r="164" spans="1:24" x14ac:dyDescent="0.2">
      <c r="A164" t="s">
        <v>144</v>
      </c>
      <c r="B164" t="s">
        <v>9</v>
      </c>
      <c r="C164" t="s">
        <v>149</v>
      </c>
      <c r="D164" t="s">
        <v>371</v>
      </c>
      <c r="E164" t="s">
        <v>372</v>
      </c>
      <c r="F164" t="s">
        <v>352</v>
      </c>
      <c r="G164" t="s">
        <v>9</v>
      </c>
      <c r="H164">
        <v>0</v>
      </c>
      <c r="J164" t="s">
        <v>144</v>
      </c>
      <c r="K164" t="s">
        <v>9</v>
      </c>
      <c r="L164" t="s">
        <v>149</v>
      </c>
      <c r="M164" t="s">
        <v>371</v>
      </c>
      <c r="N164" t="s">
        <v>372</v>
      </c>
      <c r="O164" t="s">
        <v>352</v>
      </c>
      <c r="P164" t="s">
        <v>9</v>
      </c>
      <c r="Q164">
        <v>0</v>
      </c>
      <c r="R164">
        <f t="shared" si="14"/>
        <v>1</v>
      </c>
      <c r="S164">
        <f t="shared" si="15"/>
        <v>1</v>
      </c>
      <c r="T164">
        <f t="shared" si="16"/>
        <v>1</v>
      </c>
      <c r="U164" s="4">
        <f t="shared" si="17"/>
        <v>0</v>
      </c>
      <c r="V164" s="9" t="str">
        <f t="shared" si="18"/>
        <v>-</v>
      </c>
      <c r="W164" t="str">
        <f t="shared" si="19"/>
        <v>MIDAT_utilitypv_class1_moderate_70_0_2_2</v>
      </c>
      <c r="X164" t="str">
        <f t="shared" si="20"/>
        <v>MIDAT_utilitypv_class1_moderate_70_0_2_2_edge</v>
      </c>
    </row>
    <row r="165" spans="1:24" x14ac:dyDescent="0.2">
      <c r="A165" t="s">
        <v>144</v>
      </c>
      <c r="B165" t="s">
        <v>9</v>
      </c>
      <c r="C165" t="s">
        <v>149</v>
      </c>
      <c r="D165" t="s">
        <v>373</v>
      </c>
      <c r="E165" t="s">
        <v>374</v>
      </c>
      <c r="F165" t="s">
        <v>352</v>
      </c>
      <c r="G165" t="s">
        <v>9</v>
      </c>
      <c r="H165">
        <v>0</v>
      </c>
      <c r="J165" t="s">
        <v>144</v>
      </c>
      <c r="K165" t="s">
        <v>9</v>
      </c>
      <c r="L165" t="s">
        <v>149</v>
      </c>
      <c r="M165" t="s">
        <v>373</v>
      </c>
      <c r="N165" t="s">
        <v>374</v>
      </c>
      <c r="O165" t="s">
        <v>352</v>
      </c>
      <c r="P165" t="s">
        <v>9</v>
      </c>
      <c r="Q165">
        <v>0</v>
      </c>
      <c r="R165">
        <f t="shared" si="14"/>
        <v>1</v>
      </c>
      <c r="S165">
        <f t="shared" si="15"/>
        <v>1</v>
      </c>
      <c r="T165">
        <f t="shared" si="16"/>
        <v>1</v>
      </c>
      <c r="U165" s="4">
        <f t="shared" si="17"/>
        <v>0</v>
      </c>
      <c r="V165" s="9" t="str">
        <f t="shared" si="18"/>
        <v>-</v>
      </c>
      <c r="W165" t="str">
        <f t="shared" si="19"/>
        <v>MIDAT_utilitypv_class1_moderate_70_0_2_3</v>
      </c>
      <c r="X165" t="str">
        <f t="shared" si="20"/>
        <v>MIDAT_utilitypv_class1_moderate_70_0_2_3_edge</v>
      </c>
    </row>
    <row r="166" spans="1:24" x14ac:dyDescent="0.2">
      <c r="A166" t="s">
        <v>144</v>
      </c>
      <c r="B166" t="s">
        <v>9</v>
      </c>
      <c r="C166" t="s">
        <v>149</v>
      </c>
      <c r="D166" t="s">
        <v>375</v>
      </c>
      <c r="E166" t="s">
        <v>376</v>
      </c>
      <c r="F166" t="s">
        <v>352</v>
      </c>
      <c r="G166" t="s">
        <v>9</v>
      </c>
      <c r="H166">
        <v>162631.263647727</v>
      </c>
      <c r="J166" t="s">
        <v>144</v>
      </c>
      <c r="K166" t="s">
        <v>9</v>
      </c>
      <c r="L166" t="s">
        <v>149</v>
      </c>
      <c r="M166" t="s">
        <v>375</v>
      </c>
      <c r="N166" t="s">
        <v>376</v>
      </c>
      <c r="O166" t="s">
        <v>352</v>
      </c>
      <c r="P166" t="s">
        <v>9</v>
      </c>
      <c r="Q166">
        <v>154937.580175946</v>
      </c>
      <c r="R166">
        <f t="shared" si="14"/>
        <v>1</v>
      </c>
      <c r="S166">
        <f t="shared" si="15"/>
        <v>1</v>
      </c>
      <c r="T166">
        <f t="shared" si="16"/>
        <v>1</v>
      </c>
      <c r="U166" s="4">
        <f t="shared" si="17"/>
        <v>-7693.6834717809979</v>
      </c>
      <c r="V166" s="9">
        <f t="shared" si="18"/>
        <v>-4.965666472294266E-2</v>
      </c>
      <c r="W166" t="str">
        <f t="shared" si="19"/>
        <v>MIDAT_utilitypv_class1_moderate_70_0_2_4</v>
      </c>
      <c r="X166" t="str">
        <f t="shared" si="20"/>
        <v>MIDAT_utilitypv_class1_moderate_70_0_2_4_edge</v>
      </c>
    </row>
    <row r="167" spans="1:24" x14ac:dyDescent="0.2">
      <c r="A167" t="s">
        <v>144</v>
      </c>
      <c r="B167" t="s">
        <v>9</v>
      </c>
      <c r="C167" t="s">
        <v>149</v>
      </c>
      <c r="D167" t="s">
        <v>377</v>
      </c>
      <c r="E167" t="s">
        <v>378</v>
      </c>
      <c r="F167" t="s">
        <v>352</v>
      </c>
      <c r="G167" t="s">
        <v>9</v>
      </c>
      <c r="H167">
        <v>0</v>
      </c>
      <c r="J167" t="s">
        <v>144</v>
      </c>
      <c r="K167" t="s">
        <v>9</v>
      </c>
      <c r="L167" t="s">
        <v>149</v>
      </c>
      <c r="M167" t="s">
        <v>377</v>
      </c>
      <c r="N167" t="s">
        <v>378</v>
      </c>
      <c r="O167" t="s">
        <v>352</v>
      </c>
      <c r="P167" t="s">
        <v>9</v>
      </c>
      <c r="Q167">
        <v>0</v>
      </c>
      <c r="R167">
        <f t="shared" si="14"/>
        <v>1</v>
      </c>
      <c r="S167">
        <f t="shared" si="15"/>
        <v>1</v>
      </c>
      <c r="T167">
        <f t="shared" si="16"/>
        <v>1</v>
      </c>
      <c r="U167" s="4">
        <f t="shared" si="17"/>
        <v>0</v>
      </c>
      <c r="V167" s="9" t="str">
        <f t="shared" si="18"/>
        <v>-</v>
      </c>
      <c r="W167" t="str">
        <f t="shared" si="19"/>
        <v>MIDAT_utilitypv_class1_moderate_70_0_2_5</v>
      </c>
      <c r="X167" t="str">
        <f t="shared" si="20"/>
        <v>MIDAT_utilitypv_class1_moderate_70_0_2_5_edge</v>
      </c>
    </row>
    <row r="168" spans="1:24" x14ac:dyDescent="0.2">
      <c r="A168" t="s">
        <v>144</v>
      </c>
      <c r="B168" t="s">
        <v>9</v>
      </c>
      <c r="C168" t="s">
        <v>149</v>
      </c>
      <c r="D168" t="s">
        <v>379</v>
      </c>
      <c r="E168" t="s">
        <v>380</v>
      </c>
      <c r="F168" t="s">
        <v>352</v>
      </c>
      <c r="G168" t="s">
        <v>9</v>
      </c>
      <c r="H168">
        <v>0</v>
      </c>
      <c r="J168" t="s">
        <v>144</v>
      </c>
      <c r="K168" t="s">
        <v>9</v>
      </c>
      <c r="L168" t="s">
        <v>149</v>
      </c>
      <c r="M168" t="s">
        <v>379</v>
      </c>
      <c r="N168" t="s">
        <v>380</v>
      </c>
      <c r="O168" t="s">
        <v>352</v>
      </c>
      <c r="P168" t="s">
        <v>9</v>
      </c>
      <c r="Q168">
        <v>0</v>
      </c>
      <c r="R168">
        <f t="shared" si="14"/>
        <v>1</v>
      </c>
      <c r="S168">
        <f t="shared" si="15"/>
        <v>1</v>
      </c>
      <c r="T168">
        <f t="shared" si="16"/>
        <v>1</v>
      </c>
      <c r="U168" s="4">
        <f t="shared" si="17"/>
        <v>0</v>
      </c>
      <c r="V168" s="9" t="str">
        <f t="shared" si="18"/>
        <v>-</v>
      </c>
      <c r="W168" t="str">
        <f t="shared" si="19"/>
        <v>MIDAT_utilitypv_class1_moderate_70_0_2_6</v>
      </c>
      <c r="X168" t="str">
        <f t="shared" si="20"/>
        <v>MIDAT_utilitypv_class1_moderate_70_0_2_6_edge</v>
      </c>
    </row>
    <row r="169" spans="1:24" x14ac:dyDescent="0.2">
      <c r="A169" t="s">
        <v>144</v>
      </c>
      <c r="B169" t="s">
        <v>9</v>
      </c>
      <c r="C169" t="s">
        <v>149</v>
      </c>
      <c r="D169" t="s">
        <v>381</v>
      </c>
      <c r="E169" t="s">
        <v>382</v>
      </c>
      <c r="F169" t="s">
        <v>352</v>
      </c>
      <c r="G169" t="s">
        <v>9</v>
      </c>
      <c r="H169">
        <v>0</v>
      </c>
      <c r="J169" t="s">
        <v>144</v>
      </c>
      <c r="K169" t="s">
        <v>9</v>
      </c>
      <c r="L169" t="s">
        <v>149</v>
      </c>
      <c r="M169" t="s">
        <v>381</v>
      </c>
      <c r="N169" t="s">
        <v>382</v>
      </c>
      <c r="O169" t="s">
        <v>352</v>
      </c>
      <c r="P169" t="s">
        <v>9</v>
      </c>
      <c r="Q169">
        <v>0</v>
      </c>
      <c r="R169">
        <f t="shared" si="14"/>
        <v>1</v>
      </c>
      <c r="S169">
        <f t="shared" si="15"/>
        <v>1</v>
      </c>
      <c r="T169">
        <f t="shared" si="16"/>
        <v>1</v>
      </c>
      <c r="U169" s="4">
        <f t="shared" si="17"/>
        <v>0</v>
      </c>
      <c r="V169" s="9" t="str">
        <f t="shared" si="18"/>
        <v>-</v>
      </c>
      <c r="W169" t="str">
        <f t="shared" si="19"/>
        <v>MIDAT_utilitypv_class1_moderate_70_0_2_7</v>
      </c>
      <c r="X169" t="str">
        <f t="shared" si="20"/>
        <v>MIDAT_utilitypv_class1_moderate_70_0_2_7_edge</v>
      </c>
    </row>
    <row r="170" spans="1:24" x14ac:dyDescent="0.2">
      <c r="A170" t="s">
        <v>144</v>
      </c>
      <c r="B170" t="s">
        <v>9</v>
      </c>
      <c r="C170" t="s">
        <v>152</v>
      </c>
      <c r="D170" t="s">
        <v>383</v>
      </c>
      <c r="E170" t="s">
        <v>384</v>
      </c>
      <c r="F170" t="s">
        <v>352</v>
      </c>
      <c r="G170" t="s">
        <v>9</v>
      </c>
      <c r="H170">
        <v>0</v>
      </c>
      <c r="J170" t="s">
        <v>144</v>
      </c>
      <c r="K170" t="s">
        <v>9</v>
      </c>
      <c r="L170" t="s">
        <v>152</v>
      </c>
      <c r="M170" t="s">
        <v>383</v>
      </c>
      <c r="N170" t="s">
        <v>384</v>
      </c>
      <c r="O170" t="s">
        <v>352</v>
      </c>
      <c r="P170" t="s">
        <v>9</v>
      </c>
      <c r="Q170">
        <v>0</v>
      </c>
      <c r="R170">
        <f t="shared" si="14"/>
        <v>1</v>
      </c>
      <c r="S170">
        <f t="shared" si="15"/>
        <v>1</v>
      </c>
      <c r="T170">
        <f t="shared" si="16"/>
        <v>1</v>
      </c>
      <c r="U170" s="4">
        <f t="shared" si="17"/>
        <v>0</v>
      </c>
      <c r="V170" s="9" t="str">
        <f t="shared" si="18"/>
        <v>-</v>
      </c>
      <c r="W170" t="str">
        <f t="shared" si="19"/>
        <v>NE_utilitypv_class1_moderate_70_0_2_1</v>
      </c>
      <c r="X170" t="str">
        <f t="shared" si="20"/>
        <v>NE_utilitypv_class1_moderate_70_0_2_1_edge</v>
      </c>
    </row>
    <row r="171" spans="1:24" x14ac:dyDescent="0.2">
      <c r="A171" t="s">
        <v>144</v>
      </c>
      <c r="B171" t="s">
        <v>9</v>
      </c>
      <c r="C171" t="s">
        <v>152</v>
      </c>
      <c r="D171" t="s">
        <v>385</v>
      </c>
      <c r="E171" t="s">
        <v>386</v>
      </c>
      <c r="F171" t="s">
        <v>352</v>
      </c>
      <c r="G171" t="s">
        <v>9</v>
      </c>
      <c r="H171">
        <v>0</v>
      </c>
      <c r="J171" t="s">
        <v>144</v>
      </c>
      <c r="K171" t="s">
        <v>9</v>
      </c>
      <c r="L171" t="s">
        <v>152</v>
      </c>
      <c r="M171" t="s">
        <v>385</v>
      </c>
      <c r="N171" t="s">
        <v>386</v>
      </c>
      <c r="O171" t="s">
        <v>352</v>
      </c>
      <c r="P171" t="s">
        <v>9</v>
      </c>
      <c r="Q171">
        <v>0</v>
      </c>
      <c r="R171">
        <f t="shared" si="14"/>
        <v>1</v>
      </c>
      <c r="S171">
        <f t="shared" si="15"/>
        <v>1</v>
      </c>
      <c r="T171">
        <f t="shared" si="16"/>
        <v>1</v>
      </c>
      <c r="U171" s="4">
        <f t="shared" si="17"/>
        <v>0</v>
      </c>
      <c r="V171" s="9" t="str">
        <f t="shared" si="18"/>
        <v>-</v>
      </c>
      <c r="W171" t="str">
        <f t="shared" si="19"/>
        <v>NE_utilitypv_class1_moderate_70_0_2_2</v>
      </c>
      <c r="X171" t="str">
        <f t="shared" si="20"/>
        <v>NE_utilitypv_class1_moderate_70_0_2_2_edge</v>
      </c>
    </row>
    <row r="172" spans="1:24" x14ac:dyDescent="0.2">
      <c r="A172" t="s">
        <v>144</v>
      </c>
      <c r="B172" t="s">
        <v>9</v>
      </c>
      <c r="C172" t="s">
        <v>152</v>
      </c>
      <c r="D172" t="s">
        <v>387</v>
      </c>
      <c r="E172" t="s">
        <v>388</v>
      </c>
      <c r="F172" t="s">
        <v>352</v>
      </c>
      <c r="G172" t="s">
        <v>9</v>
      </c>
      <c r="H172">
        <v>19194.217694356499</v>
      </c>
      <c r="J172" t="s">
        <v>144</v>
      </c>
      <c r="K172" t="s">
        <v>9</v>
      </c>
      <c r="L172" t="s">
        <v>152</v>
      </c>
      <c r="M172" t="s">
        <v>387</v>
      </c>
      <c r="N172" t="s">
        <v>388</v>
      </c>
      <c r="O172" t="s">
        <v>352</v>
      </c>
      <c r="P172" t="s">
        <v>9</v>
      </c>
      <c r="Q172">
        <v>21405.935691469502</v>
      </c>
      <c r="R172">
        <f t="shared" si="14"/>
        <v>1</v>
      </c>
      <c r="S172">
        <f t="shared" si="15"/>
        <v>1</v>
      </c>
      <c r="T172">
        <f t="shared" si="16"/>
        <v>1</v>
      </c>
      <c r="U172" s="4">
        <f t="shared" si="17"/>
        <v>2211.7179971130026</v>
      </c>
      <c r="V172" s="9">
        <f t="shared" si="18"/>
        <v>0.10332264980102675</v>
      </c>
      <c r="W172" t="str">
        <f t="shared" si="19"/>
        <v>NE_utilitypv_class1_moderate_70_0_2_3</v>
      </c>
      <c r="X172" t="str">
        <f t="shared" si="20"/>
        <v>NE_utilitypv_class1_moderate_70_0_2_3_edge</v>
      </c>
    </row>
    <row r="173" spans="1:24" x14ac:dyDescent="0.2">
      <c r="A173" t="s">
        <v>144</v>
      </c>
      <c r="B173" t="s">
        <v>9</v>
      </c>
      <c r="C173" t="s">
        <v>152</v>
      </c>
      <c r="D173" t="s">
        <v>389</v>
      </c>
      <c r="E173" t="s">
        <v>390</v>
      </c>
      <c r="F173" t="s">
        <v>352</v>
      </c>
      <c r="G173" t="s">
        <v>9</v>
      </c>
      <c r="H173">
        <v>0</v>
      </c>
      <c r="J173" t="s">
        <v>144</v>
      </c>
      <c r="K173" t="s">
        <v>9</v>
      </c>
      <c r="L173" t="s">
        <v>152</v>
      </c>
      <c r="M173" t="s">
        <v>389</v>
      </c>
      <c r="N173" t="s">
        <v>390</v>
      </c>
      <c r="O173" t="s">
        <v>352</v>
      </c>
      <c r="P173" t="s">
        <v>9</v>
      </c>
      <c r="Q173">
        <v>0</v>
      </c>
      <c r="R173">
        <f t="shared" si="14"/>
        <v>1</v>
      </c>
      <c r="S173">
        <f t="shared" si="15"/>
        <v>1</v>
      </c>
      <c r="T173">
        <f t="shared" si="16"/>
        <v>1</v>
      </c>
      <c r="U173" s="4">
        <f t="shared" si="17"/>
        <v>0</v>
      </c>
      <c r="V173" s="9" t="str">
        <f t="shared" si="18"/>
        <v>-</v>
      </c>
      <c r="W173" t="str">
        <f t="shared" si="19"/>
        <v>NE_utilitypv_class1_moderate_70_0_2_4</v>
      </c>
      <c r="X173" t="str">
        <f t="shared" si="20"/>
        <v>NE_utilitypv_class1_moderate_70_0_2_4_edge</v>
      </c>
    </row>
    <row r="174" spans="1:24" x14ac:dyDescent="0.2">
      <c r="A174" t="s">
        <v>144</v>
      </c>
      <c r="B174" t="s">
        <v>9</v>
      </c>
      <c r="C174" t="s">
        <v>152</v>
      </c>
      <c r="D174" t="s">
        <v>391</v>
      </c>
      <c r="E174" t="s">
        <v>392</v>
      </c>
      <c r="F174" t="s">
        <v>352</v>
      </c>
      <c r="G174" t="s">
        <v>9</v>
      </c>
      <c r="H174">
        <v>21597.604367285301</v>
      </c>
      <c r="J174" t="s">
        <v>144</v>
      </c>
      <c r="K174" t="s">
        <v>9</v>
      </c>
      <c r="L174" t="s">
        <v>152</v>
      </c>
      <c r="M174" t="s">
        <v>391</v>
      </c>
      <c r="N174" t="s">
        <v>392</v>
      </c>
      <c r="O174" t="s">
        <v>352</v>
      </c>
      <c r="P174" t="s">
        <v>9</v>
      </c>
      <c r="Q174">
        <v>24118.175236554602</v>
      </c>
      <c r="R174">
        <f t="shared" si="14"/>
        <v>1</v>
      </c>
      <c r="S174">
        <f t="shared" si="15"/>
        <v>1</v>
      </c>
      <c r="T174">
        <f t="shared" si="16"/>
        <v>1</v>
      </c>
      <c r="U174" s="4">
        <f t="shared" si="17"/>
        <v>2520.5708692693006</v>
      </c>
      <c r="V174" s="9">
        <f t="shared" si="18"/>
        <v>0.10450918631062142</v>
      </c>
      <c r="W174" t="str">
        <f t="shared" si="19"/>
        <v>NE_utilitypv_class1_moderate_70_0_2_5</v>
      </c>
      <c r="X174" t="str">
        <f t="shared" si="20"/>
        <v>NE_utilitypv_class1_moderate_70_0_2_5_edge</v>
      </c>
    </row>
    <row r="175" spans="1:24" x14ac:dyDescent="0.2">
      <c r="A175" t="s">
        <v>144</v>
      </c>
      <c r="B175" t="s">
        <v>9</v>
      </c>
      <c r="C175" t="s">
        <v>152</v>
      </c>
      <c r="D175" t="s">
        <v>393</v>
      </c>
      <c r="E175" t="s">
        <v>394</v>
      </c>
      <c r="F175" t="s">
        <v>352</v>
      </c>
      <c r="G175" t="s">
        <v>9</v>
      </c>
      <c r="H175">
        <v>11750.9144174189</v>
      </c>
      <c r="J175" t="s">
        <v>144</v>
      </c>
      <c r="K175" t="s">
        <v>9</v>
      </c>
      <c r="L175" t="s">
        <v>152</v>
      </c>
      <c r="M175" t="s">
        <v>393</v>
      </c>
      <c r="N175" t="s">
        <v>394</v>
      </c>
      <c r="O175" t="s">
        <v>352</v>
      </c>
      <c r="P175" t="s">
        <v>9</v>
      </c>
      <c r="Q175">
        <v>8744.3222604810508</v>
      </c>
      <c r="R175">
        <f t="shared" si="14"/>
        <v>1</v>
      </c>
      <c r="S175">
        <f t="shared" si="15"/>
        <v>1</v>
      </c>
      <c r="T175">
        <f t="shared" si="16"/>
        <v>1</v>
      </c>
      <c r="U175" s="4">
        <f t="shared" si="17"/>
        <v>-3006.5921569378497</v>
      </c>
      <c r="V175" s="9">
        <f t="shared" si="18"/>
        <v>-0.34383364054705462</v>
      </c>
      <c r="W175" t="str">
        <f t="shared" si="19"/>
        <v>NE_utilitypv_class1_moderate_70_0_2_6</v>
      </c>
      <c r="X175" t="str">
        <f t="shared" si="20"/>
        <v>NE_utilitypv_class1_moderate_70_0_2_6_edge</v>
      </c>
    </row>
    <row r="176" spans="1:24" x14ac:dyDescent="0.2">
      <c r="A176" t="s">
        <v>144</v>
      </c>
      <c r="B176" t="s">
        <v>9</v>
      </c>
      <c r="C176" t="s">
        <v>152</v>
      </c>
      <c r="D176" t="s">
        <v>395</v>
      </c>
      <c r="E176" t="s">
        <v>396</v>
      </c>
      <c r="F176" t="s">
        <v>352</v>
      </c>
      <c r="G176" t="s">
        <v>9</v>
      </c>
      <c r="H176">
        <v>0</v>
      </c>
      <c r="J176" t="s">
        <v>144</v>
      </c>
      <c r="K176" t="s">
        <v>9</v>
      </c>
      <c r="L176" t="s">
        <v>152</v>
      </c>
      <c r="M176" t="s">
        <v>395</v>
      </c>
      <c r="N176" t="s">
        <v>396</v>
      </c>
      <c r="O176" t="s">
        <v>352</v>
      </c>
      <c r="P176" t="s">
        <v>9</v>
      </c>
      <c r="Q176">
        <v>0</v>
      </c>
      <c r="R176">
        <f t="shared" si="14"/>
        <v>1</v>
      </c>
      <c r="S176">
        <f t="shared" si="15"/>
        <v>1</v>
      </c>
      <c r="T176">
        <f t="shared" si="16"/>
        <v>1</v>
      </c>
      <c r="U176" s="4">
        <f t="shared" si="17"/>
        <v>0</v>
      </c>
      <c r="V176" s="9" t="str">
        <f t="shared" si="18"/>
        <v>-</v>
      </c>
      <c r="W176" t="str">
        <f t="shared" si="19"/>
        <v>NE_utilitypv_class1_moderate_70_0_2_7</v>
      </c>
      <c r="X176" t="str">
        <f t="shared" si="20"/>
        <v>NE_utilitypv_class1_moderate_70_0_2_7_edge</v>
      </c>
    </row>
    <row r="177" spans="1:24" x14ac:dyDescent="0.2">
      <c r="A177" t="s">
        <v>144</v>
      </c>
      <c r="B177" t="s">
        <v>9</v>
      </c>
      <c r="C177" t="s">
        <v>145</v>
      </c>
      <c r="D177" t="s">
        <v>397</v>
      </c>
      <c r="E177" t="s">
        <v>398</v>
      </c>
      <c r="F177" t="s">
        <v>352</v>
      </c>
      <c r="G177" t="s">
        <v>9</v>
      </c>
      <c r="H177">
        <v>0</v>
      </c>
      <c r="J177" t="s">
        <v>144</v>
      </c>
      <c r="K177" t="s">
        <v>9</v>
      </c>
      <c r="L177" t="s">
        <v>145</v>
      </c>
      <c r="M177" t="s">
        <v>397</v>
      </c>
      <c r="N177" t="s">
        <v>398</v>
      </c>
      <c r="O177" t="s">
        <v>352</v>
      </c>
      <c r="P177" t="s">
        <v>9</v>
      </c>
      <c r="Q177">
        <v>0</v>
      </c>
      <c r="R177">
        <f t="shared" si="14"/>
        <v>1</v>
      </c>
      <c r="S177">
        <f t="shared" si="15"/>
        <v>1</v>
      </c>
      <c r="T177">
        <f t="shared" si="16"/>
        <v>1</v>
      </c>
      <c r="U177" s="4">
        <f t="shared" si="17"/>
        <v>0</v>
      </c>
      <c r="V177" s="9" t="str">
        <f t="shared" si="18"/>
        <v>-</v>
      </c>
      <c r="W177" t="str">
        <f t="shared" si="19"/>
        <v>SE_landbasedwind_class4_moderate_70_1</v>
      </c>
      <c r="X177" t="str">
        <f t="shared" si="20"/>
        <v>SE_landbasedwind_class4_moderate_70_1_edge</v>
      </c>
    </row>
    <row r="178" spans="1:24" x14ac:dyDescent="0.2">
      <c r="A178" t="s">
        <v>144</v>
      </c>
      <c r="B178" t="s">
        <v>9</v>
      </c>
      <c r="C178" t="s">
        <v>145</v>
      </c>
      <c r="D178" t="s">
        <v>399</v>
      </c>
      <c r="E178" t="s">
        <v>400</v>
      </c>
      <c r="F178" t="s">
        <v>352</v>
      </c>
      <c r="G178" t="s">
        <v>9</v>
      </c>
      <c r="H178">
        <v>0</v>
      </c>
      <c r="J178" t="s">
        <v>144</v>
      </c>
      <c r="K178" t="s">
        <v>9</v>
      </c>
      <c r="L178" t="s">
        <v>145</v>
      </c>
      <c r="M178" t="s">
        <v>399</v>
      </c>
      <c r="N178" t="s">
        <v>400</v>
      </c>
      <c r="O178" t="s">
        <v>352</v>
      </c>
      <c r="P178" t="s">
        <v>9</v>
      </c>
      <c r="Q178">
        <v>0</v>
      </c>
      <c r="R178">
        <f t="shared" si="14"/>
        <v>1</v>
      </c>
      <c r="S178">
        <f t="shared" si="15"/>
        <v>1</v>
      </c>
      <c r="T178">
        <f t="shared" si="16"/>
        <v>1</v>
      </c>
      <c r="U178" s="4">
        <f t="shared" si="17"/>
        <v>0</v>
      </c>
      <c r="V178" s="9" t="str">
        <f t="shared" si="18"/>
        <v>-</v>
      </c>
      <c r="W178" t="str">
        <f t="shared" si="19"/>
        <v>SE_landbasedwind_class4_moderate_70_2</v>
      </c>
      <c r="X178" t="str">
        <f t="shared" si="20"/>
        <v>SE_landbasedwind_class4_moderate_70_2_edge</v>
      </c>
    </row>
    <row r="179" spans="1:24" x14ac:dyDescent="0.2">
      <c r="A179" t="s">
        <v>144</v>
      </c>
      <c r="B179" t="s">
        <v>9</v>
      </c>
      <c r="C179" t="s">
        <v>145</v>
      </c>
      <c r="D179" t="s">
        <v>401</v>
      </c>
      <c r="E179" t="s">
        <v>402</v>
      </c>
      <c r="F179" t="s">
        <v>352</v>
      </c>
      <c r="G179" t="s">
        <v>9</v>
      </c>
      <c r="H179">
        <v>105301</v>
      </c>
      <c r="J179" t="s">
        <v>144</v>
      </c>
      <c r="K179" t="s">
        <v>9</v>
      </c>
      <c r="L179" t="s">
        <v>145</v>
      </c>
      <c r="M179" t="s">
        <v>401</v>
      </c>
      <c r="N179" t="s">
        <v>402</v>
      </c>
      <c r="O179" t="s">
        <v>352</v>
      </c>
      <c r="P179" t="s">
        <v>9</v>
      </c>
      <c r="Q179">
        <v>105301</v>
      </c>
      <c r="R179">
        <f t="shared" si="14"/>
        <v>1</v>
      </c>
      <c r="S179">
        <f t="shared" si="15"/>
        <v>1</v>
      </c>
      <c r="T179">
        <f t="shared" si="16"/>
        <v>1</v>
      </c>
      <c r="U179" s="4">
        <f t="shared" si="17"/>
        <v>0</v>
      </c>
      <c r="V179" s="9">
        <f t="shared" si="18"/>
        <v>0</v>
      </c>
      <c r="W179" t="str">
        <f t="shared" si="19"/>
        <v>SE_landbasedwind_class4_moderate_70_3</v>
      </c>
      <c r="X179" t="str">
        <f t="shared" si="20"/>
        <v>SE_landbasedwind_class4_moderate_70_3_edge</v>
      </c>
    </row>
    <row r="180" spans="1:24" x14ac:dyDescent="0.2">
      <c r="A180" t="s">
        <v>144</v>
      </c>
      <c r="B180" t="s">
        <v>9</v>
      </c>
      <c r="C180" t="s">
        <v>145</v>
      </c>
      <c r="D180" t="s">
        <v>403</v>
      </c>
      <c r="E180" t="s">
        <v>404</v>
      </c>
      <c r="F180" t="s">
        <v>352</v>
      </c>
      <c r="G180" t="s">
        <v>9</v>
      </c>
      <c r="H180">
        <v>8696.0296261665499</v>
      </c>
      <c r="J180" t="s">
        <v>144</v>
      </c>
      <c r="K180" t="s">
        <v>9</v>
      </c>
      <c r="L180" t="s">
        <v>145</v>
      </c>
      <c r="M180" t="s">
        <v>403</v>
      </c>
      <c r="N180" t="s">
        <v>404</v>
      </c>
      <c r="O180" t="s">
        <v>352</v>
      </c>
      <c r="P180" t="s">
        <v>9</v>
      </c>
      <c r="Q180">
        <v>468.00697151917001</v>
      </c>
      <c r="R180">
        <f t="shared" si="14"/>
        <v>1</v>
      </c>
      <c r="S180">
        <f t="shared" si="15"/>
        <v>1</v>
      </c>
      <c r="T180">
        <f t="shared" si="16"/>
        <v>1</v>
      </c>
      <c r="U180" s="4">
        <f t="shared" si="17"/>
        <v>-8228.0226546473805</v>
      </c>
      <c r="V180" s="9">
        <f t="shared" si="18"/>
        <v>-17.580983095057064</v>
      </c>
      <c r="W180" t="str">
        <f t="shared" si="19"/>
        <v>SE_landbasedwind_class4_moderate_70_4</v>
      </c>
      <c r="X180" t="str">
        <f t="shared" si="20"/>
        <v>SE_landbasedwind_class4_moderate_70_4_edge</v>
      </c>
    </row>
    <row r="181" spans="1:24" x14ac:dyDescent="0.2">
      <c r="A181" t="s">
        <v>144</v>
      </c>
      <c r="B181" t="s">
        <v>9</v>
      </c>
      <c r="C181" t="s">
        <v>145</v>
      </c>
      <c r="D181" t="s">
        <v>405</v>
      </c>
      <c r="E181" t="s">
        <v>406</v>
      </c>
      <c r="F181" t="s">
        <v>352</v>
      </c>
      <c r="G181" t="s">
        <v>9</v>
      </c>
      <c r="H181">
        <v>0</v>
      </c>
      <c r="J181" t="s">
        <v>144</v>
      </c>
      <c r="K181" t="s">
        <v>9</v>
      </c>
      <c r="L181" t="s">
        <v>145</v>
      </c>
      <c r="M181" t="s">
        <v>405</v>
      </c>
      <c r="N181" t="s">
        <v>406</v>
      </c>
      <c r="O181" t="s">
        <v>352</v>
      </c>
      <c r="P181" t="s">
        <v>9</v>
      </c>
      <c r="Q181">
        <v>0</v>
      </c>
      <c r="R181">
        <f t="shared" si="14"/>
        <v>1</v>
      </c>
      <c r="S181">
        <f t="shared" si="15"/>
        <v>1</v>
      </c>
      <c r="T181">
        <f t="shared" si="16"/>
        <v>1</v>
      </c>
      <c r="U181" s="4">
        <f t="shared" si="17"/>
        <v>0</v>
      </c>
      <c r="V181" s="9" t="str">
        <f t="shared" si="18"/>
        <v>-</v>
      </c>
      <c r="W181" t="str">
        <f t="shared" si="19"/>
        <v>SE_landbasedwind_class4_moderate_70_5</v>
      </c>
      <c r="X181" t="str">
        <f t="shared" si="20"/>
        <v>SE_landbasedwind_class4_moderate_70_5_edge</v>
      </c>
    </row>
    <row r="182" spans="1:24" x14ac:dyDescent="0.2">
      <c r="A182" t="s">
        <v>144</v>
      </c>
      <c r="B182" t="s">
        <v>9</v>
      </c>
      <c r="C182" t="s">
        <v>145</v>
      </c>
      <c r="D182" t="s">
        <v>407</v>
      </c>
      <c r="E182" t="s">
        <v>408</v>
      </c>
      <c r="F182" t="s">
        <v>352</v>
      </c>
      <c r="G182" t="s">
        <v>9</v>
      </c>
      <c r="H182">
        <v>7654.90694613285</v>
      </c>
      <c r="J182" t="s">
        <v>144</v>
      </c>
      <c r="K182" t="s">
        <v>9</v>
      </c>
      <c r="L182" t="s">
        <v>145</v>
      </c>
      <c r="M182" t="s">
        <v>407</v>
      </c>
      <c r="N182" t="s">
        <v>408</v>
      </c>
      <c r="O182" t="s">
        <v>352</v>
      </c>
      <c r="P182" t="s">
        <v>9</v>
      </c>
      <c r="Q182">
        <v>9915.5751450613097</v>
      </c>
      <c r="R182">
        <f t="shared" si="14"/>
        <v>1</v>
      </c>
      <c r="S182">
        <f t="shared" si="15"/>
        <v>1</v>
      </c>
      <c r="T182">
        <f t="shared" si="16"/>
        <v>1</v>
      </c>
      <c r="U182" s="4">
        <f t="shared" si="17"/>
        <v>2260.6681989284598</v>
      </c>
      <c r="V182" s="9">
        <f t="shared" si="18"/>
        <v>0.22799163597226529</v>
      </c>
      <c r="W182" t="str">
        <f t="shared" si="19"/>
        <v>SE_landbasedwind_class4_moderate_70_6</v>
      </c>
      <c r="X182" t="str">
        <f t="shared" si="20"/>
        <v>SE_landbasedwind_class4_moderate_70_6_edge</v>
      </c>
    </row>
    <row r="183" spans="1:24" x14ac:dyDescent="0.2">
      <c r="A183" t="s">
        <v>144</v>
      </c>
      <c r="B183" t="s">
        <v>9</v>
      </c>
      <c r="C183" t="s">
        <v>145</v>
      </c>
      <c r="D183" t="s">
        <v>409</v>
      </c>
      <c r="E183" t="s">
        <v>410</v>
      </c>
      <c r="F183" t="s">
        <v>352</v>
      </c>
      <c r="G183" t="s">
        <v>9</v>
      </c>
      <c r="H183">
        <v>0</v>
      </c>
      <c r="J183" t="s">
        <v>144</v>
      </c>
      <c r="K183" t="s">
        <v>9</v>
      </c>
      <c r="L183" t="s">
        <v>145</v>
      </c>
      <c r="M183" t="s">
        <v>409</v>
      </c>
      <c r="N183" t="s">
        <v>410</v>
      </c>
      <c r="O183" t="s">
        <v>352</v>
      </c>
      <c r="P183" t="s">
        <v>9</v>
      </c>
      <c r="Q183">
        <v>0</v>
      </c>
      <c r="R183">
        <f t="shared" si="14"/>
        <v>1</v>
      </c>
      <c r="S183">
        <f t="shared" si="15"/>
        <v>1</v>
      </c>
      <c r="T183">
        <f t="shared" si="16"/>
        <v>1</v>
      </c>
      <c r="U183" s="4">
        <f t="shared" si="17"/>
        <v>0</v>
      </c>
      <c r="V183" s="9" t="str">
        <f t="shared" si="18"/>
        <v>-</v>
      </c>
      <c r="W183" t="str">
        <f t="shared" si="19"/>
        <v>SE_landbasedwind_class4_moderate_70_7</v>
      </c>
      <c r="X183" t="str">
        <f t="shared" si="20"/>
        <v>SE_landbasedwind_class4_moderate_70_7_edge</v>
      </c>
    </row>
    <row r="184" spans="1:24" x14ac:dyDescent="0.2">
      <c r="A184" t="s">
        <v>144</v>
      </c>
      <c r="B184" t="s">
        <v>9</v>
      </c>
      <c r="C184" t="s">
        <v>145</v>
      </c>
      <c r="D184" t="s">
        <v>411</v>
      </c>
      <c r="E184" t="s">
        <v>412</v>
      </c>
      <c r="F184" t="s">
        <v>352</v>
      </c>
      <c r="G184" t="s">
        <v>9</v>
      </c>
      <c r="H184">
        <v>0</v>
      </c>
      <c r="J184" t="s">
        <v>144</v>
      </c>
      <c r="K184" t="s">
        <v>9</v>
      </c>
      <c r="L184" t="s">
        <v>145</v>
      </c>
      <c r="M184" t="s">
        <v>411</v>
      </c>
      <c r="N184" t="s">
        <v>412</v>
      </c>
      <c r="O184" t="s">
        <v>352</v>
      </c>
      <c r="P184" t="s">
        <v>9</v>
      </c>
      <c r="Q184">
        <v>0</v>
      </c>
      <c r="R184">
        <f t="shared" si="14"/>
        <v>1</v>
      </c>
      <c r="S184">
        <f t="shared" si="15"/>
        <v>1</v>
      </c>
      <c r="T184">
        <f t="shared" si="16"/>
        <v>1</v>
      </c>
      <c r="U184" s="4">
        <f t="shared" si="17"/>
        <v>0</v>
      </c>
      <c r="V184" s="9" t="str">
        <f t="shared" si="18"/>
        <v>-</v>
      </c>
      <c r="W184" t="str">
        <f t="shared" si="19"/>
        <v>SE_landbasedwind_class4_moderate_70_8</v>
      </c>
      <c r="X184" t="str">
        <f t="shared" si="20"/>
        <v>SE_landbasedwind_class4_moderate_70_8_edge</v>
      </c>
    </row>
    <row r="185" spans="1:24" x14ac:dyDescent="0.2">
      <c r="A185" t="s">
        <v>144</v>
      </c>
      <c r="B185" t="s">
        <v>9</v>
      </c>
      <c r="C185" t="s">
        <v>149</v>
      </c>
      <c r="D185" t="s">
        <v>413</v>
      </c>
      <c r="E185" t="s">
        <v>414</v>
      </c>
      <c r="F185" t="s">
        <v>352</v>
      </c>
      <c r="G185" t="s">
        <v>9</v>
      </c>
      <c r="H185">
        <v>1384</v>
      </c>
      <c r="J185" t="s">
        <v>144</v>
      </c>
      <c r="K185" t="s">
        <v>9</v>
      </c>
      <c r="L185" t="s">
        <v>149</v>
      </c>
      <c r="M185" t="s">
        <v>413</v>
      </c>
      <c r="N185" t="s">
        <v>414</v>
      </c>
      <c r="O185" t="s">
        <v>352</v>
      </c>
      <c r="P185" t="s">
        <v>9</v>
      </c>
      <c r="Q185">
        <v>1384</v>
      </c>
      <c r="R185">
        <f t="shared" si="14"/>
        <v>1</v>
      </c>
      <c r="S185">
        <f t="shared" si="15"/>
        <v>1</v>
      </c>
      <c r="T185">
        <f t="shared" si="16"/>
        <v>1</v>
      </c>
      <c r="U185" s="4">
        <f t="shared" si="17"/>
        <v>0</v>
      </c>
      <c r="V185" s="9">
        <f t="shared" si="18"/>
        <v>0</v>
      </c>
      <c r="W185" t="str">
        <f t="shared" si="19"/>
        <v>MIDAT_landbasedwind_class4_moderate_70_1</v>
      </c>
      <c r="X185" t="str">
        <f t="shared" si="20"/>
        <v>MIDAT_landbasedwind_class4_moderate_70_1_edge</v>
      </c>
    </row>
    <row r="186" spans="1:24" x14ac:dyDescent="0.2">
      <c r="A186" t="s">
        <v>144</v>
      </c>
      <c r="B186" t="s">
        <v>9</v>
      </c>
      <c r="C186" t="s">
        <v>149</v>
      </c>
      <c r="D186" t="s">
        <v>415</v>
      </c>
      <c r="E186" t="s">
        <v>416</v>
      </c>
      <c r="F186" t="s">
        <v>352</v>
      </c>
      <c r="G186" t="s">
        <v>9</v>
      </c>
      <c r="H186">
        <v>25176</v>
      </c>
      <c r="J186" t="s">
        <v>144</v>
      </c>
      <c r="K186" t="s">
        <v>9</v>
      </c>
      <c r="L186" t="s">
        <v>149</v>
      </c>
      <c r="M186" t="s">
        <v>415</v>
      </c>
      <c r="N186" t="s">
        <v>416</v>
      </c>
      <c r="O186" t="s">
        <v>352</v>
      </c>
      <c r="P186" t="s">
        <v>9</v>
      </c>
      <c r="Q186">
        <v>25176</v>
      </c>
      <c r="R186">
        <f t="shared" si="14"/>
        <v>1</v>
      </c>
      <c r="S186">
        <f t="shared" si="15"/>
        <v>1</v>
      </c>
      <c r="T186">
        <f t="shared" si="16"/>
        <v>1</v>
      </c>
      <c r="U186" s="4">
        <f t="shared" si="17"/>
        <v>0</v>
      </c>
      <c r="V186" s="9">
        <f t="shared" si="18"/>
        <v>0</v>
      </c>
      <c r="W186" t="str">
        <f t="shared" si="19"/>
        <v>MIDAT_landbasedwind_class4_moderate_70_2</v>
      </c>
      <c r="X186" t="str">
        <f t="shared" si="20"/>
        <v>MIDAT_landbasedwind_class4_moderate_70_2_edge</v>
      </c>
    </row>
    <row r="187" spans="1:24" x14ac:dyDescent="0.2">
      <c r="A187" t="s">
        <v>144</v>
      </c>
      <c r="B187" t="s">
        <v>9</v>
      </c>
      <c r="C187" t="s">
        <v>149</v>
      </c>
      <c r="D187" t="s">
        <v>417</v>
      </c>
      <c r="E187" t="s">
        <v>418</v>
      </c>
      <c r="F187" t="s">
        <v>352</v>
      </c>
      <c r="G187" t="s">
        <v>9</v>
      </c>
      <c r="H187">
        <v>10379</v>
      </c>
      <c r="J187" t="s">
        <v>144</v>
      </c>
      <c r="K187" t="s">
        <v>9</v>
      </c>
      <c r="L187" t="s">
        <v>149</v>
      </c>
      <c r="M187" t="s">
        <v>417</v>
      </c>
      <c r="N187" t="s">
        <v>418</v>
      </c>
      <c r="O187" t="s">
        <v>352</v>
      </c>
      <c r="P187" t="s">
        <v>9</v>
      </c>
      <c r="Q187">
        <v>10379</v>
      </c>
      <c r="R187">
        <f t="shared" si="14"/>
        <v>1</v>
      </c>
      <c r="S187">
        <f t="shared" si="15"/>
        <v>1</v>
      </c>
      <c r="T187">
        <f t="shared" si="16"/>
        <v>1</v>
      </c>
      <c r="U187" s="4">
        <f t="shared" si="17"/>
        <v>0</v>
      </c>
      <c r="V187" s="9">
        <f t="shared" si="18"/>
        <v>0</v>
      </c>
      <c r="W187" t="str">
        <f t="shared" si="19"/>
        <v>MIDAT_landbasedwind_class4_moderate_70_3</v>
      </c>
      <c r="X187" t="str">
        <f t="shared" si="20"/>
        <v>MIDAT_landbasedwind_class4_moderate_70_3_edge</v>
      </c>
    </row>
    <row r="188" spans="1:24" x14ac:dyDescent="0.2">
      <c r="A188" t="s">
        <v>144</v>
      </c>
      <c r="B188" t="s">
        <v>9</v>
      </c>
      <c r="C188" t="s">
        <v>149</v>
      </c>
      <c r="D188" t="s">
        <v>419</v>
      </c>
      <c r="E188" t="s">
        <v>420</v>
      </c>
      <c r="F188" t="s">
        <v>352</v>
      </c>
      <c r="G188" t="s">
        <v>9</v>
      </c>
      <c r="H188">
        <v>4405.9625636618803</v>
      </c>
      <c r="J188" t="s">
        <v>144</v>
      </c>
      <c r="K188" t="s">
        <v>9</v>
      </c>
      <c r="L188" t="s">
        <v>149</v>
      </c>
      <c r="M188" t="s">
        <v>419</v>
      </c>
      <c r="N188" t="s">
        <v>420</v>
      </c>
      <c r="O188" t="s">
        <v>352</v>
      </c>
      <c r="P188" t="s">
        <v>9</v>
      </c>
      <c r="Q188">
        <v>11269.4131847756</v>
      </c>
      <c r="R188">
        <f t="shared" si="14"/>
        <v>1</v>
      </c>
      <c r="S188">
        <f t="shared" si="15"/>
        <v>1</v>
      </c>
      <c r="T188">
        <f t="shared" si="16"/>
        <v>1</v>
      </c>
      <c r="U188" s="4">
        <f t="shared" si="17"/>
        <v>6863.4506211137195</v>
      </c>
      <c r="V188" s="9">
        <f t="shared" si="18"/>
        <v>0.60903354137249044</v>
      </c>
      <c r="W188" t="str">
        <f t="shared" si="19"/>
        <v>MIDAT_landbasedwind_class4_moderate_70_4</v>
      </c>
      <c r="X188" t="str">
        <f t="shared" si="20"/>
        <v>MIDAT_landbasedwind_class4_moderate_70_4_edge</v>
      </c>
    </row>
    <row r="189" spans="1:24" x14ac:dyDescent="0.2">
      <c r="A189" t="s">
        <v>144</v>
      </c>
      <c r="B189" t="s">
        <v>9</v>
      </c>
      <c r="C189" t="s">
        <v>149</v>
      </c>
      <c r="D189" t="s">
        <v>421</v>
      </c>
      <c r="E189" t="s">
        <v>422</v>
      </c>
      <c r="F189" t="s">
        <v>352</v>
      </c>
      <c r="G189" t="s">
        <v>9</v>
      </c>
      <c r="H189">
        <v>0</v>
      </c>
      <c r="J189" t="s">
        <v>144</v>
      </c>
      <c r="K189" t="s">
        <v>9</v>
      </c>
      <c r="L189" t="s">
        <v>149</v>
      </c>
      <c r="M189" t="s">
        <v>421</v>
      </c>
      <c r="N189" t="s">
        <v>422</v>
      </c>
      <c r="O189" t="s">
        <v>352</v>
      </c>
      <c r="P189" t="s">
        <v>9</v>
      </c>
      <c r="Q189">
        <v>0</v>
      </c>
      <c r="R189">
        <f t="shared" si="14"/>
        <v>1</v>
      </c>
      <c r="S189">
        <f t="shared" si="15"/>
        <v>1</v>
      </c>
      <c r="T189">
        <f t="shared" si="16"/>
        <v>1</v>
      </c>
      <c r="U189" s="4">
        <f t="shared" si="17"/>
        <v>0</v>
      </c>
      <c r="V189" s="9" t="str">
        <f t="shared" si="18"/>
        <v>-</v>
      </c>
      <c r="W189" t="str">
        <f t="shared" si="19"/>
        <v>MIDAT_landbasedwind_class4_moderate_70_5</v>
      </c>
      <c r="X189" t="str">
        <f t="shared" si="20"/>
        <v>MIDAT_landbasedwind_class4_moderate_70_5_edge</v>
      </c>
    </row>
    <row r="190" spans="1:24" x14ac:dyDescent="0.2">
      <c r="A190" t="s">
        <v>144</v>
      </c>
      <c r="B190" t="s">
        <v>9</v>
      </c>
      <c r="C190" t="s">
        <v>149</v>
      </c>
      <c r="D190" t="s">
        <v>423</v>
      </c>
      <c r="E190" t="s">
        <v>424</v>
      </c>
      <c r="F190" t="s">
        <v>352</v>
      </c>
      <c r="G190" t="s">
        <v>9</v>
      </c>
      <c r="H190">
        <v>86257</v>
      </c>
      <c r="J190" t="s">
        <v>144</v>
      </c>
      <c r="K190" t="s">
        <v>9</v>
      </c>
      <c r="L190" t="s">
        <v>149</v>
      </c>
      <c r="M190" t="s">
        <v>423</v>
      </c>
      <c r="N190" t="s">
        <v>424</v>
      </c>
      <c r="O190" t="s">
        <v>352</v>
      </c>
      <c r="P190" t="s">
        <v>9</v>
      </c>
      <c r="Q190">
        <v>86257</v>
      </c>
      <c r="R190">
        <f t="shared" si="14"/>
        <v>1</v>
      </c>
      <c r="S190">
        <f t="shared" si="15"/>
        <v>1</v>
      </c>
      <c r="T190">
        <f t="shared" si="16"/>
        <v>1</v>
      </c>
      <c r="U190" s="4">
        <f t="shared" si="17"/>
        <v>0</v>
      </c>
      <c r="V190" s="9">
        <f t="shared" si="18"/>
        <v>0</v>
      </c>
      <c r="W190" t="str">
        <f t="shared" si="19"/>
        <v>MIDAT_landbasedwind_class4_moderate_70_6</v>
      </c>
      <c r="X190" t="str">
        <f t="shared" si="20"/>
        <v>MIDAT_landbasedwind_class4_moderate_70_6_edge</v>
      </c>
    </row>
    <row r="191" spans="1:24" x14ac:dyDescent="0.2">
      <c r="A191" t="s">
        <v>144</v>
      </c>
      <c r="B191" t="s">
        <v>9</v>
      </c>
      <c r="C191" t="s">
        <v>149</v>
      </c>
      <c r="D191" t="s">
        <v>425</v>
      </c>
      <c r="E191" t="s">
        <v>426</v>
      </c>
      <c r="F191" t="s">
        <v>352</v>
      </c>
      <c r="G191" t="s">
        <v>9</v>
      </c>
      <c r="H191">
        <v>0</v>
      </c>
      <c r="J191" t="s">
        <v>144</v>
      </c>
      <c r="K191" t="s">
        <v>9</v>
      </c>
      <c r="L191" t="s">
        <v>149</v>
      </c>
      <c r="M191" t="s">
        <v>425</v>
      </c>
      <c r="N191" t="s">
        <v>426</v>
      </c>
      <c r="O191" t="s">
        <v>352</v>
      </c>
      <c r="P191" t="s">
        <v>9</v>
      </c>
      <c r="Q191">
        <v>0</v>
      </c>
      <c r="R191">
        <f t="shared" si="14"/>
        <v>1</v>
      </c>
      <c r="S191">
        <f t="shared" si="15"/>
        <v>1</v>
      </c>
      <c r="T191">
        <f t="shared" si="16"/>
        <v>1</v>
      </c>
      <c r="U191" s="4">
        <f t="shared" si="17"/>
        <v>0</v>
      </c>
      <c r="V191" s="9" t="str">
        <f t="shared" si="18"/>
        <v>-</v>
      </c>
      <c r="W191" t="str">
        <f t="shared" si="19"/>
        <v>MIDAT_landbasedwind_class4_moderate_70_7</v>
      </c>
      <c r="X191" t="str">
        <f t="shared" si="20"/>
        <v>MIDAT_landbasedwind_class4_moderate_70_7_edge</v>
      </c>
    </row>
    <row r="192" spans="1:24" x14ac:dyDescent="0.2">
      <c r="A192" t="s">
        <v>144</v>
      </c>
      <c r="B192" t="s">
        <v>9</v>
      </c>
      <c r="C192" t="s">
        <v>152</v>
      </c>
      <c r="D192" t="s">
        <v>427</v>
      </c>
      <c r="E192" t="s">
        <v>428</v>
      </c>
      <c r="F192" t="s">
        <v>352</v>
      </c>
      <c r="G192" t="s">
        <v>9</v>
      </c>
      <c r="H192">
        <v>6841</v>
      </c>
      <c r="J192" t="s">
        <v>144</v>
      </c>
      <c r="K192" t="s">
        <v>9</v>
      </c>
      <c r="L192" t="s">
        <v>152</v>
      </c>
      <c r="M192" t="s">
        <v>427</v>
      </c>
      <c r="N192" t="s">
        <v>428</v>
      </c>
      <c r="O192" t="s">
        <v>352</v>
      </c>
      <c r="P192" t="s">
        <v>9</v>
      </c>
      <c r="Q192">
        <v>6841</v>
      </c>
      <c r="R192">
        <f t="shared" si="14"/>
        <v>1</v>
      </c>
      <c r="S192">
        <f t="shared" si="15"/>
        <v>1</v>
      </c>
      <c r="T192">
        <f t="shared" si="16"/>
        <v>1</v>
      </c>
      <c r="U192" s="4">
        <f t="shared" si="17"/>
        <v>0</v>
      </c>
      <c r="V192" s="9">
        <f t="shared" si="18"/>
        <v>0</v>
      </c>
      <c r="W192" t="str">
        <f t="shared" si="19"/>
        <v>NE_landbasedwind_class4_moderate_70_1</v>
      </c>
      <c r="X192" t="str">
        <f t="shared" si="20"/>
        <v>NE_landbasedwind_class4_moderate_70_1_edge</v>
      </c>
    </row>
    <row r="193" spans="1:24" x14ac:dyDescent="0.2">
      <c r="A193" t="s">
        <v>144</v>
      </c>
      <c r="B193" t="s">
        <v>9</v>
      </c>
      <c r="C193" t="s">
        <v>152</v>
      </c>
      <c r="D193" t="s">
        <v>429</v>
      </c>
      <c r="E193" t="s">
        <v>430</v>
      </c>
      <c r="F193" t="s">
        <v>352</v>
      </c>
      <c r="G193" t="s">
        <v>9</v>
      </c>
      <c r="H193">
        <v>10960</v>
      </c>
      <c r="J193" t="s">
        <v>144</v>
      </c>
      <c r="K193" t="s">
        <v>9</v>
      </c>
      <c r="L193" t="s">
        <v>152</v>
      </c>
      <c r="M193" t="s">
        <v>429</v>
      </c>
      <c r="N193" t="s">
        <v>430</v>
      </c>
      <c r="O193" t="s">
        <v>352</v>
      </c>
      <c r="P193" t="s">
        <v>9</v>
      </c>
      <c r="Q193">
        <v>10960</v>
      </c>
      <c r="R193">
        <f t="shared" si="14"/>
        <v>1</v>
      </c>
      <c r="S193">
        <f t="shared" si="15"/>
        <v>1</v>
      </c>
      <c r="T193">
        <f t="shared" si="16"/>
        <v>1</v>
      </c>
      <c r="U193" s="4">
        <f t="shared" si="17"/>
        <v>0</v>
      </c>
      <c r="V193" s="9">
        <f t="shared" si="18"/>
        <v>0</v>
      </c>
      <c r="W193" t="str">
        <f t="shared" si="19"/>
        <v>NE_landbasedwind_class4_moderate_70_2</v>
      </c>
      <c r="X193" t="str">
        <f t="shared" si="20"/>
        <v>NE_landbasedwind_class4_moderate_70_2_edge</v>
      </c>
    </row>
    <row r="194" spans="1:24" x14ac:dyDescent="0.2">
      <c r="A194" t="s">
        <v>144</v>
      </c>
      <c r="B194" t="s">
        <v>9</v>
      </c>
      <c r="C194" t="s">
        <v>152</v>
      </c>
      <c r="D194" t="s">
        <v>431</v>
      </c>
      <c r="E194" t="s">
        <v>432</v>
      </c>
      <c r="F194" t="s">
        <v>352</v>
      </c>
      <c r="G194" t="s">
        <v>9</v>
      </c>
      <c r="H194">
        <v>33355.357930284197</v>
      </c>
      <c r="J194" t="s">
        <v>144</v>
      </c>
      <c r="K194" t="s">
        <v>9</v>
      </c>
      <c r="L194" t="s">
        <v>152</v>
      </c>
      <c r="M194" t="s">
        <v>431</v>
      </c>
      <c r="N194" t="s">
        <v>432</v>
      </c>
      <c r="O194" t="s">
        <v>352</v>
      </c>
      <c r="P194" t="s">
        <v>9</v>
      </c>
      <c r="Q194">
        <v>34000.0471357563</v>
      </c>
      <c r="R194">
        <f t="shared" si="14"/>
        <v>1</v>
      </c>
      <c r="S194">
        <f t="shared" si="15"/>
        <v>1</v>
      </c>
      <c r="T194">
        <f t="shared" si="16"/>
        <v>1</v>
      </c>
      <c r="U194" s="4">
        <f t="shared" si="17"/>
        <v>644.68920547210291</v>
      </c>
      <c r="V194" s="9">
        <f t="shared" si="18"/>
        <v>1.8961420932681963E-2</v>
      </c>
      <c r="W194" t="str">
        <f t="shared" si="19"/>
        <v>NE_landbasedwind_class4_moderate_70_3</v>
      </c>
      <c r="X194" t="str">
        <f t="shared" si="20"/>
        <v>NE_landbasedwind_class4_moderate_70_3_edge</v>
      </c>
    </row>
    <row r="195" spans="1:24" x14ac:dyDescent="0.2">
      <c r="A195" t="s">
        <v>144</v>
      </c>
      <c r="B195" t="s">
        <v>9</v>
      </c>
      <c r="C195" t="s">
        <v>152</v>
      </c>
      <c r="D195" t="s">
        <v>433</v>
      </c>
      <c r="E195" t="s">
        <v>434</v>
      </c>
      <c r="F195" t="s">
        <v>352</v>
      </c>
      <c r="G195" t="s">
        <v>9</v>
      </c>
      <c r="H195">
        <v>17702</v>
      </c>
      <c r="J195" t="s">
        <v>144</v>
      </c>
      <c r="K195" t="s">
        <v>9</v>
      </c>
      <c r="L195" t="s">
        <v>152</v>
      </c>
      <c r="M195" t="s">
        <v>433</v>
      </c>
      <c r="N195" t="s">
        <v>434</v>
      </c>
      <c r="O195" t="s">
        <v>352</v>
      </c>
      <c r="P195" t="s">
        <v>9</v>
      </c>
      <c r="Q195">
        <v>17702</v>
      </c>
      <c r="R195">
        <f t="shared" si="14"/>
        <v>1</v>
      </c>
      <c r="S195">
        <f t="shared" si="15"/>
        <v>1</v>
      </c>
      <c r="T195">
        <f t="shared" si="16"/>
        <v>1</v>
      </c>
      <c r="U195" s="4">
        <f t="shared" si="17"/>
        <v>0</v>
      </c>
      <c r="V195" s="9">
        <f t="shared" si="18"/>
        <v>0</v>
      </c>
      <c r="W195" t="str">
        <f t="shared" si="19"/>
        <v>NE_landbasedwind_class4_moderate_70_4</v>
      </c>
      <c r="X195" t="str">
        <f t="shared" si="20"/>
        <v>NE_landbasedwind_class4_moderate_70_4_edge</v>
      </c>
    </row>
    <row r="196" spans="1:24" x14ac:dyDescent="0.2">
      <c r="A196" t="s">
        <v>144</v>
      </c>
      <c r="B196" t="s">
        <v>9</v>
      </c>
      <c r="C196" t="s">
        <v>152</v>
      </c>
      <c r="D196" t="s">
        <v>435</v>
      </c>
      <c r="E196" t="s">
        <v>436</v>
      </c>
      <c r="F196" t="s">
        <v>352</v>
      </c>
      <c r="G196" t="s">
        <v>9</v>
      </c>
      <c r="H196">
        <v>10536.111996544199</v>
      </c>
      <c r="J196" t="s">
        <v>144</v>
      </c>
      <c r="K196" t="s">
        <v>9</v>
      </c>
      <c r="L196" t="s">
        <v>152</v>
      </c>
      <c r="M196" t="s">
        <v>435</v>
      </c>
      <c r="N196" t="s">
        <v>436</v>
      </c>
      <c r="O196" t="s">
        <v>352</v>
      </c>
      <c r="P196" t="s">
        <v>9</v>
      </c>
      <c r="Q196">
        <v>9852.3349762047692</v>
      </c>
      <c r="R196">
        <f t="shared" ref="R196:R259" si="21">IF(A196=J196,1,0)</f>
        <v>1</v>
      </c>
      <c r="S196">
        <f t="shared" ref="S196:S259" si="22">IF(C196=L196,1,0)</f>
        <v>1</v>
      </c>
      <c r="T196">
        <f t="shared" ref="T196:T259" si="23">IF(E196=N196,1,0)</f>
        <v>1</v>
      </c>
      <c r="U196" s="4">
        <f t="shared" ref="U196:U259" si="24">Q196-H196</f>
        <v>-683.77702033943024</v>
      </c>
      <c r="V196" s="9">
        <f t="shared" ref="V196:V259" si="25">IFERROR(U196/Q196,IF(H196=0,IF(Q196=0,"-",0),0))</f>
        <v>-6.9402534728151208E-2</v>
      </c>
      <c r="W196" t="str">
        <f t="shared" ref="W196:W259" si="26">M196</f>
        <v>NE_landbasedwind_class4_moderate_70_5</v>
      </c>
      <c r="X196" t="str">
        <f t="shared" ref="X196:X259" si="27">N196</f>
        <v>NE_landbasedwind_class4_moderate_70_5_edge</v>
      </c>
    </row>
    <row r="197" spans="1:24" x14ac:dyDescent="0.2">
      <c r="A197" t="s">
        <v>144</v>
      </c>
      <c r="B197" t="s">
        <v>9</v>
      </c>
      <c r="C197" t="s">
        <v>152</v>
      </c>
      <c r="D197" t="s">
        <v>437</v>
      </c>
      <c r="E197" t="s">
        <v>438</v>
      </c>
      <c r="F197" t="s">
        <v>352</v>
      </c>
      <c r="G197" t="s">
        <v>9</v>
      </c>
      <c r="H197">
        <v>1111</v>
      </c>
      <c r="J197" t="s">
        <v>144</v>
      </c>
      <c r="K197" t="s">
        <v>9</v>
      </c>
      <c r="L197" t="s">
        <v>152</v>
      </c>
      <c r="M197" t="s">
        <v>437</v>
      </c>
      <c r="N197" t="s">
        <v>438</v>
      </c>
      <c r="O197" t="s">
        <v>352</v>
      </c>
      <c r="P197" t="s">
        <v>9</v>
      </c>
      <c r="Q197">
        <v>1111</v>
      </c>
      <c r="R197">
        <f t="shared" si="21"/>
        <v>1</v>
      </c>
      <c r="S197">
        <f t="shared" si="22"/>
        <v>1</v>
      </c>
      <c r="T197">
        <f t="shared" si="23"/>
        <v>1</v>
      </c>
      <c r="U197" s="4">
        <f t="shared" si="24"/>
        <v>0</v>
      </c>
      <c r="V197" s="9">
        <f t="shared" si="25"/>
        <v>0</v>
      </c>
      <c r="W197" t="str">
        <f t="shared" si="26"/>
        <v>NE_landbasedwind_class4_moderate_70_6</v>
      </c>
      <c r="X197" t="str">
        <f t="shared" si="27"/>
        <v>NE_landbasedwind_class4_moderate_70_6_edge</v>
      </c>
    </row>
    <row r="198" spans="1:24" x14ac:dyDescent="0.2">
      <c r="A198" t="s">
        <v>144</v>
      </c>
      <c r="B198" t="s">
        <v>9</v>
      </c>
      <c r="C198" t="s">
        <v>152</v>
      </c>
      <c r="D198" t="s">
        <v>439</v>
      </c>
      <c r="E198" t="s">
        <v>440</v>
      </c>
      <c r="F198" t="s">
        <v>352</v>
      </c>
      <c r="G198" t="s">
        <v>9</v>
      </c>
      <c r="H198">
        <v>13217</v>
      </c>
      <c r="J198" t="s">
        <v>144</v>
      </c>
      <c r="K198" t="s">
        <v>9</v>
      </c>
      <c r="L198" t="s">
        <v>152</v>
      </c>
      <c r="M198" t="s">
        <v>439</v>
      </c>
      <c r="N198" t="s">
        <v>440</v>
      </c>
      <c r="O198" t="s">
        <v>352</v>
      </c>
      <c r="P198" t="s">
        <v>9</v>
      </c>
      <c r="Q198">
        <v>13217</v>
      </c>
      <c r="R198">
        <f t="shared" si="21"/>
        <v>1</v>
      </c>
      <c r="S198">
        <f t="shared" si="22"/>
        <v>1</v>
      </c>
      <c r="T198">
        <f t="shared" si="23"/>
        <v>1</v>
      </c>
      <c r="U198" s="4">
        <f t="shared" si="24"/>
        <v>0</v>
      </c>
      <c r="V198" s="9">
        <f t="shared" si="25"/>
        <v>0</v>
      </c>
      <c r="W198" t="str">
        <f t="shared" si="26"/>
        <v>NE_landbasedwind_class4_moderate_70_7</v>
      </c>
      <c r="X198" t="str">
        <f t="shared" si="27"/>
        <v>NE_landbasedwind_class4_moderate_70_7_edge</v>
      </c>
    </row>
    <row r="199" spans="1:24" x14ac:dyDescent="0.2">
      <c r="A199" t="s">
        <v>144</v>
      </c>
      <c r="B199" t="s">
        <v>9</v>
      </c>
      <c r="C199" t="s">
        <v>149</v>
      </c>
      <c r="D199" t="s">
        <v>441</v>
      </c>
      <c r="E199" t="s">
        <v>442</v>
      </c>
      <c r="F199" t="s">
        <v>352</v>
      </c>
      <c r="G199" t="s">
        <v>9</v>
      </c>
      <c r="H199">
        <v>2974.6</v>
      </c>
      <c r="J199" t="s">
        <v>144</v>
      </c>
      <c r="K199" t="s">
        <v>9</v>
      </c>
      <c r="L199" t="s">
        <v>149</v>
      </c>
      <c r="M199" t="s">
        <v>441</v>
      </c>
      <c r="N199" t="s">
        <v>442</v>
      </c>
      <c r="O199" t="s">
        <v>352</v>
      </c>
      <c r="P199" t="s">
        <v>9</v>
      </c>
      <c r="Q199">
        <v>2974.6</v>
      </c>
      <c r="R199">
        <f t="shared" si="21"/>
        <v>1</v>
      </c>
      <c r="S199">
        <f t="shared" si="22"/>
        <v>1</v>
      </c>
      <c r="T199">
        <f t="shared" si="23"/>
        <v>1</v>
      </c>
      <c r="U199" s="4">
        <f t="shared" si="24"/>
        <v>0</v>
      </c>
      <c r="V199" s="9">
        <f t="shared" si="25"/>
        <v>0</v>
      </c>
      <c r="W199" t="str">
        <f t="shared" si="26"/>
        <v>existing_solar_MIDAT</v>
      </c>
      <c r="X199" t="str">
        <f t="shared" si="27"/>
        <v>existing_solar_MIDAT_edge</v>
      </c>
    </row>
    <row r="200" spans="1:24" x14ac:dyDescent="0.2">
      <c r="A200" t="s">
        <v>144</v>
      </c>
      <c r="B200" t="s">
        <v>9</v>
      </c>
      <c r="C200" t="s">
        <v>145</v>
      </c>
      <c r="D200" t="s">
        <v>443</v>
      </c>
      <c r="E200" t="s">
        <v>444</v>
      </c>
      <c r="F200" t="s">
        <v>352</v>
      </c>
      <c r="G200" t="s">
        <v>9</v>
      </c>
      <c r="H200">
        <v>8502.2000000000007</v>
      </c>
      <c r="J200" t="s">
        <v>144</v>
      </c>
      <c r="K200" t="s">
        <v>9</v>
      </c>
      <c r="L200" t="s">
        <v>145</v>
      </c>
      <c r="M200" t="s">
        <v>443</v>
      </c>
      <c r="N200" t="s">
        <v>444</v>
      </c>
      <c r="O200" t="s">
        <v>352</v>
      </c>
      <c r="P200" t="s">
        <v>9</v>
      </c>
      <c r="Q200">
        <v>8502.2000000000007</v>
      </c>
      <c r="R200">
        <f t="shared" si="21"/>
        <v>1</v>
      </c>
      <c r="S200">
        <f t="shared" si="22"/>
        <v>1</v>
      </c>
      <c r="T200">
        <f t="shared" si="23"/>
        <v>1</v>
      </c>
      <c r="U200" s="4">
        <f t="shared" si="24"/>
        <v>0</v>
      </c>
      <c r="V200" s="9">
        <f t="shared" si="25"/>
        <v>0</v>
      </c>
      <c r="W200" t="str">
        <f t="shared" si="26"/>
        <v>existing_solar_SE</v>
      </c>
      <c r="X200" t="str">
        <f t="shared" si="27"/>
        <v>existing_solar_SE_edge</v>
      </c>
    </row>
    <row r="201" spans="1:24" x14ac:dyDescent="0.2">
      <c r="A201" t="s">
        <v>144</v>
      </c>
      <c r="B201" t="s">
        <v>9</v>
      </c>
      <c r="C201" t="s">
        <v>152</v>
      </c>
      <c r="D201" t="s">
        <v>445</v>
      </c>
      <c r="E201" t="s">
        <v>446</v>
      </c>
      <c r="F201" t="s">
        <v>352</v>
      </c>
      <c r="G201" t="s">
        <v>9</v>
      </c>
      <c r="H201">
        <v>1629.6</v>
      </c>
      <c r="J201" t="s">
        <v>144</v>
      </c>
      <c r="K201" t="s">
        <v>9</v>
      </c>
      <c r="L201" t="s">
        <v>152</v>
      </c>
      <c r="M201" t="s">
        <v>445</v>
      </c>
      <c r="N201" t="s">
        <v>446</v>
      </c>
      <c r="O201" t="s">
        <v>352</v>
      </c>
      <c r="P201" t="s">
        <v>9</v>
      </c>
      <c r="Q201">
        <v>1629.6</v>
      </c>
      <c r="R201">
        <f t="shared" si="21"/>
        <v>1</v>
      </c>
      <c r="S201">
        <f t="shared" si="22"/>
        <v>1</v>
      </c>
      <c r="T201">
        <f t="shared" si="23"/>
        <v>1</v>
      </c>
      <c r="U201" s="4">
        <f t="shared" si="24"/>
        <v>0</v>
      </c>
      <c r="V201" s="9">
        <f t="shared" si="25"/>
        <v>0</v>
      </c>
      <c r="W201" t="str">
        <f t="shared" si="26"/>
        <v>existing_solar_NE</v>
      </c>
      <c r="X201" t="str">
        <f t="shared" si="27"/>
        <v>existing_solar_NE_edge</v>
      </c>
    </row>
    <row r="202" spans="1:24" x14ac:dyDescent="0.2">
      <c r="A202" t="s">
        <v>144</v>
      </c>
      <c r="B202" t="s">
        <v>9</v>
      </c>
      <c r="C202" t="s">
        <v>152</v>
      </c>
      <c r="D202" t="s">
        <v>447</v>
      </c>
      <c r="E202" t="s">
        <v>448</v>
      </c>
      <c r="F202" t="s">
        <v>352</v>
      </c>
      <c r="G202" t="s">
        <v>9</v>
      </c>
      <c r="H202">
        <v>3654.5</v>
      </c>
      <c r="J202" t="s">
        <v>144</v>
      </c>
      <c r="K202" t="s">
        <v>9</v>
      </c>
      <c r="L202" t="s">
        <v>152</v>
      </c>
      <c r="M202" t="s">
        <v>447</v>
      </c>
      <c r="N202" t="s">
        <v>448</v>
      </c>
      <c r="O202" t="s">
        <v>352</v>
      </c>
      <c r="P202" t="s">
        <v>9</v>
      </c>
      <c r="Q202">
        <v>3654.5</v>
      </c>
      <c r="R202">
        <f t="shared" si="21"/>
        <v>1</v>
      </c>
      <c r="S202">
        <f t="shared" si="22"/>
        <v>1</v>
      </c>
      <c r="T202">
        <f t="shared" si="23"/>
        <v>1</v>
      </c>
      <c r="U202" s="4">
        <f t="shared" si="24"/>
        <v>0</v>
      </c>
      <c r="V202" s="9">
        <f t="shared" si="25"/>
        <v>0</v>
      </c>
      <c r="W202" t="str">
        <f t="shared" si="26"/>
        <v>existing_wind_NE</v>
      </c>
      <c r="X202" t="str">
        <f t="shared" si="27"/>
        <v>existing_wind_NE_edge</v>
      </c>
    </row>
    <row r="203" spans="1:24" x14ac:dyDescent="0.2">
      <c r="A203" t="s">
        <v>144</v>
      </c>
      <c r="B203" t="s">
        <v>9</v>
      </c>
      <c r="C203" t="s">
        <v>149</v>
      </c>
      <c r="D203" t="s">
        <v>449</v>
      </c>
      <c r="E203" t="s">
        <v>450</v>
      </c>
      <c r="F203" t="s">
        <v>352</v>
      </c>
      <c r="G203" t="s">
        <v>9</v>
      </c>
      <c r="H203">
        <v>3231.6</v>
      </c>
      <c r="J203" t="s">
        <v>144</v>
      </c>
      <c r="K203" t="s">
        <v>9</v>
      </c>
      <c r="L203" t="s">
        <v>149</v>
      </c>
      <c r="M203" t="s">
        <v>449</v>
      </c>
      <c r="N203" t="s">
        <v>450</v>
      </c>
      <c r="O203" t="s">
        <v>352</v>
      </c>
      <c r="P203" t="s">
        <v>9</v>
      </c>
      <c r="Q203">
        <v>3231.6</v>
      </c>
      <c r="R203">
        <f t="shared" si="21"/>
        <v>1</v>
      </c>
      <c r="S203">
        <f t="shared" si="22"/>
        <v>1</v>
      </c>
      <c r="T203">
        <f t="shared" si="23"/>
        <v>1</v>
      </c>
      <c r="U203" s="4">
        <f t="shared" si="24"/>
        <v>0</v>
      </c>
      <c r="V203" s="9">
        <f t="shared" si="25"/>
        <v>0</v>
      </c>
      <c r="W203" t="str">
        <f t="shared" si="26"/>
        <v>existing_wind_MIDAT</v>
      </c>
      <c r="X203" t="str">
        <f t="shared" si="27"/>
        <v>existing_wind_MIDAT_edge</v>
      </c>
    </row>
    <row r="204" spans="1:24" x14ac:dyDescent="0.2">
      <c r="A204" t="s">
        <v>8</v>
      </c>
      <c r="B204" t="s">
        <v>9</v>
      </c>
      <c r="C204" t="s">
        <v>10</v>
      </c>
      <c r="D204" t="s">
        <v>11</v>
      </c>
      <c r="E204" t="s">
        <v>12</v>
      </c>
      <c r="F204" t="s">
        <v>13</v>
      </c>
      <c r="G204" t="s">
        <v>451</v>
      </c>
      <c r="H204">
        <v>0</v>
      </c>
      <c r="J204" t="s">
        <v>8</v>
      </c>
      <c r="K204" t="s">
        <v>9</v>
      </c>
      <c r="L204" t="s">
        <v>10</v>
      </c>
      <c r="M204" t="s">
        <v>11</v>
      </c>
      <c r="N204" t="s">
        <v>12</v>
      </c>
      <c r="O204" t="s">
        <v>13</v>
      </c>
      <c r="P204" t="s">
        <v>451</v>
      </c>
      <c r="Q204">
        <v>0</v>
      </c>
      <c r="R204">
        <f t="shared" si="21"/>
        <v>1</v>
      </c>
      <c r="S204">
        <f t="shared" si="22"/>
        <v>1</v>
      </c>
      <c r="T204">
        <f t="shared" si="23"/>
        <v>1</v>
      </c>
      <c r="U204" s="4">
        <f t="shared" si="24"/>
        <v>0</v>
      </c>
      <c r="V204" s="9" t="str">
        <f t="shared" si="25"/>
        <v>-</v>
      </c>
      <c r="W204" t="str">
        <f t="shared" si="26"/>
        <v>SE_BECCS_Electricity_Herb</v>
      </c>
      <c r="X204" t="str">
        <f t="shared" si="27"/>
        <v>SE_BECCS_Electricity_Herb_biomass_edge</v>
      </c>
    </row>
    <row r="205" spans="1:24" x14ac:dyDescent="0.2">
      <c r="A205" t="s">
        <v>8</v>
      </c>
      <c r="B205" t="s">
        <v>9</v>
      </c>
      <c r="C205" t="s">
        <v>14</v>
      </c>
      <c r="D205" t="s">
        <v>15</v>
      </c>
      <c r="E205" t="s">
        <v>16</v>
      </c>
      <c r="F205" t="s">
        <v>13</v>
      </c>
      <c r="G205" t="s">
        <v>451</v>
      </c>
      <c r="H205">
        <v>0</v>
      </c>
      <c r="J205" t="s">
        <v>8</v>
      </c>
      <c r="K205" t="s">
        <v>9</v>
      </c>
      <c r="L205" t="s">
        <v>14</v>
      </c>
      <c r="M205" t="s">
        <v>15</v>
      </c>
      <c r="N205" t="s">
        <v>16</v>
      </c>
      <c r="O205" t="s">
        <v>13</v>
      </c>
      <c r="P205" t="s">
        <v>451</v>
      </c>
      <c r="Q205">
        <v>0</v>
      </c>
      <c r="R205">
        <f t="shared" si="21"/>
        <v>1</v>
      </c>
      <c r="S205">
        <f t="shared" si="22"/>
        <v>1</v>
      </c>
      <c r="T205">
        <f t="shared" si="23"/>
        <v>1</v>
      </c>
      <c r="U205" s="4">
        <f t="shared" si="24"/>
        <v>0</v>
      </c>
      <c r="V205" s="9" t="str">
        <f t="shared" si="25"/>
        <v>-</v>
      </c>
      <c r="W205" t="str">
        <f t="shared" si="26"/>
        <v>MIDAT_BECCS_Electricity_Herb</v>
      </c>
      <c r="X205" t="str">
        <f t="shared" si="27"/>
        <v>MIDAT_BECCS_Electricity_Herb_biomass_edge</v>
      </c>
    </row>
    <row r="206" spans="1:24" x14ac:dyDescent="0.2">
      <c r="A206" t="s">
        <v>8</v>
      </c>
      <c r="B206" t="s">
        <v>9</v>
      </c>
      <c r="C206" t="s">
        <v>17</v>
      </c>
      <c r="D206" t="s">
        <v>18</v>
      </c>
      <c r="E206" t="s">
        <v>19</v>
      </c>
      <c r="F206" t="s">
        <v>13</v>
      </c>
      <c r="G206" t="s">
        <v>451</v>
      </c>
      <c r="H206">
        <v>0</v>
      </c>
      <c r="J206" t="s">
        <v>8</v>
      </c>
      <c r="K206" t="s">
        <v>9</v>
      </c>
      <c r="L206" t="s">
        <v>17</v>
      </c>
      <c r="M206" t="s">
        <v>18</v>
      </c>
      <c r="N206" t="s">
        <v>19</v>
      </c>
      <c r="O206" t="s">
        <v>13</v>
      </c>
      <c r="P206" t="s">
        <v>451</v>
      </c>
      <c r="Q206">
        <v>0</v>
      </c>
      <c r="R206">
        <f t="shared" si="21"/>
        <v>1</v>
      </c>
      <c r="S206">
        <f t="shared" si="22"/>
        <v>1</v>
      </c>
      <c r="T206">
        <f t="shared" si="23"/>
        <v>1</v>
      </c>
      <c r="U206" s="4">
        <f t="shared" si="24"/>
        <v>0</v>
      </c>
      <c r="V206" s="9" t="str">
        <f t="shared" si="25"/>
        <v>-</v>
      </c>
      <c r="W206" t="str">
        <f t="shared" si="26"/>
        <v>NE_BECCS_Electricity_Herb</v>
      </c>
      <c r="X206" t="str">
        <f t="shared" si="27"/>
        <v>NE_BECCS_Electricity_Herb_biomass_edge</v>
      </c>
    </row>
    <row r="207" spans="1:24" x14ac:dyDescent="0.2">
      <c r="A207" t="s">
        <v>20</v>
      </c>
      <c r="B207" t="s">
        <v>9</v>
      </c>
      <c r="C207" t="s">
        <v>21</v>
      </c>
      <c r="D207" t="s">
        <v>22</v>
      </c>
      <c r="E207" t="s">
        <v>23</v>
      </c>
      <c r="F207" t="s">
        <v>13</v>
      </c>
      <c r="G207" t="s">
        <v>451</v>
      </c>
      <c r="H207">
        <v>0</v>
      </c>
      <c r="J207" t="s">
        <v>20</v>
      </c>
      <c r="K207" t="s">
        <v>9</v>
      </c>
      <c r="L207" t="s">
        <v>21</v>
      </c>
      <c r="M207" t="s">
        <v>22</v>
      </c>
      <c r="N207" t="s">
        <v>23</v>
      </c>
      <c r="O207" t="s">
        <v>13</v>
      </c>
      <c r="P207" t="s">
        <v>451</v>
      </c>
      <c r="Q207">
        <v>0</v>
      </c>
      <c r="R207">
        <f t="shared" si="21"/>
        <v>1</v>
      </c>
      <c r="S207">
        <f t="shared" si="22"/>
        <v>1</v>
      </c>
      <c r="T207">
        <f t="shared" si="23"/>
        <v>1</v>
      </c>
      <c r="U207" s="4">
        <f t="shared" si="24"/>
        <v>0</v>
      </c>
      <c r="V207" s="9" t="str">
        <f t="shared" si="25"/>
        <v>-</v>
      </c>
      <c r="W207" t="str">
        <f t="shared" si="26"/>
        <v>SE_BECCS_Electricity_Wood</v>
      </c>
      <c r="X207" t="str">
        <f t="shared" si="27"/>
        <v>SE_BECCS_Electricity_Wood_biomass_edge</v>
      </c>
    </row>
    <row r="208" spans="1:24" x14ac:dyDescent="0.2">
      <c r="A208" t="s">
        <v>20</v>
      </c>
      <c r="B208" t="s">
        <v>9</v>
      </c>
      <c r="C208" t="s">
        <v>24</v>
      </c>
      <c r="D208" t="s">
        <v>25</v>
      </c>
      <c r="E208" t="s">
        <v>26</v>
      </c>
      <c r="F208" t="s">
        <v>13</v>
      </c>
      <c r="G208" t="s">
        <v>451</v>
      </c>
      <c r="H208">
        <v>0</v>
      </c>
      <c r="J208" t="s">
        <v>20</v>
      </c>
      <c r="K208" t="s">
        <v>9</v>
      </c>
      <c r="L208" t="s">
        <v>24</v>
      </c>
      <c r="M208" t="s">
        <v>25</v>
      </c>
      <c r="N208" t="s">
        <v>26</v>
      </c>
      <c r="O208" t="s">
        <v>13</v>
      </c>
      <c r="P208" t="s">
        <v>451</v>
      </c>
      <c r="Q208">
        <v>0</v>
      </c>
      <c r="R208">
        <f t="shared" si="21"/>
        <v>1</v>
      </c>
      <c r="S208">
        <f t="shared" si="22"/>
        <v>1</v>
      </c>
      <c r="T208">
        <f t="shared" si="23"/>
        <v>1</v>
      </c>
      <c r="U208" s="4">
        <f t="shared" si="24"/>
        <v>0</v>
      </c>
      <c r="V208" s="9" t="str">
        <f t="shared" si="25"/>
        <v>-</v>
      </c>
      <c r="W208" t="str">
        <f t="shared" si="26"/>
        <v>MIDAT_BECCS_Electricity_Wood</v>
      </c>
      <c r="X208" t="str">
        <f t="shared" si="27"/>
        <v>MIDAT_BECCS_Electricity_Wood_biomass_edge</v>
      </c>
    </row>
    <row r="209" spans="1:24" x14ac:dyDescent="0.2">
      <c r="A209" t="s">
        <v>20</v>
      </c>
      <c r="B209" t="s">
        <v>9</v>
      </c>
      <c r="C209" t="s">
        <v>27</v>
      </c>
      <c r="D209" t="s">
        <v>28</v>
      </c>
      <c r="E209" t="s">
        <v>29</v>
      </c>
      <c r="F209" t="s">
        <v>13</v>
      </c>
      <c r="G209" t="s">
        <v>451</v>
      </c>
      <c r="H209">
        <v>0</v>
      </c>
      <c r="J209" t="s">
        <v>20</v>
      </c>
      <c r="K209" t="s">
        <v>9</v>
      </c>
      <c r="L209" t="s">
        <v>27</v>
      </c>
      <c r="M209" t="s">
        <v>28</v>
      </c>
      <c r="N209" t="s">
        <v>29</v>
      </c>
      <c r="O209" t="s">
        <v>13</v>
      </c>
      <c r="P209" t="s">
        <v>451</v>
      </c>
      <c r="Q209">
        <v>0</v>
      </c>
      <c r="R209">
        <f t="shared" si="21"/>
        <v>1</v>
      </c>
      <c r="S209">
        <f t="shared" si="22"/>
        <v>1</v>
      </c>
      <c r="T209">
        <f t="shared" si="23"/>
        <v>1</v>
      </c>
      <c r="U209" s="4">
        <f t="shared" si="24"/>
        <v>0</v>
      </c>
      <c r="V209" s="9" t="str">
        <f t="shared" si="25"/>
        <v>-</v>
      </c>
      <c r="W209" t="str">
        <f t="shared" si="26"/>
        <v>NE_BECCS_Electricity_Wood</v>
      </c>
      <c r="X209" t="str">
        <f t="shared" si="27"/>
        <v>NE_BECCS_Electricity_Wood_biomass_edge</v>
      </c>
    </row>
    <row r="210" spans="1:24" x14ac:dyDescent="0.2">
      <c r="A210" t="s">
        <v>30</v>
      </c>
      <c r="B210" t="s">
        <v>9</v>
      </c>
      <c r="C210" t="s">
        <v>10</v>
      </c>
      <c r="D210" t="s">
        <v>31</v>
      </c>
      <c r="E210" t="s">
        <v>32</v>
      </c>
      <c r="F210" t="s">
        <v>33</v>
      </c>
      <c r="G210" t="s">
        <v>451</v>
      </c>
      <c r="H210">
        <v>0</v>
      </c>
      <c r="J210" t="s">
        <v>30</v>
      </c>
      <c r="K210" t="s">
        <v>9</v>
      </c>
      <c r="L210" t="s">
        <v>10</v>
      </c>
      <c r="M210" t="s">
        <v>31</v>
      </c>
      <c r="N210" t="s">
        <v>32</v>
      </c>
      <c r="O210" t="s">
        <v>33</v>
      </c>
      <c r="P210" t="s">
        <v>451</v>
      </c>
      <c r="Q210">
        <v>0</v>
      </c>
      <c r="R210">
        <f t="shared" si="21"/>
        <v>1</v>
      </c>
      <c r="S210">
        <f t="shared" si="22"/>
        <v>1</v>
      </c>
      <c r="T210">
        <f t="shared" si="23"/>
        <v>1</v>
      </c>
      <c r="U210" s="4">
        <f t="shared" si="24"/>
        <v>0</v>
      </c>
      <c r="V210" s="9" t="str">
        <f t="shared" si="25"/>
        <v>-</v>
      </c>
      <c r="W210" t="str">
        <f t="shared" si="26"/>
        <v>SE_Bio_Gasoline_Herb</v>
      </c>
      <c r="X210" t="str">
        <f t="shared" si="27"/>
        <v>SE_Bio_Gasoline_Herb_biomass_edge</v>
      </c>
    </row>
    <row r="211" spans="1:24" x14ac:dyDescent="0.2">
      <c r="A211" t="s">
        <v>30</v>
      </c>
      <c r="B211" t="s">
        <v>9</v>
      </c>
      <c r="C211" t="s">
        <v>14</v>
      </c>
      <c r="D211" t="s">
        <v>34</v>
      </c>
      <c r="E211" t="s">
        <v>35</v>
      </c>
      <c r="F211" t="s">
        <v>33</v>
      </c>
      <c r="G211" t="s">
        <v>451</v>
      </c>
      <c r="H211">
        <v>0</v>
      </c>
      <c r="J211" t="s">
        <v>30</v>
      </c>
      <c r="K211" t="s">
        <v>9</v>
      </c>
      <c r="L211" t="s">
        <v>14</v>
      </c>
      <c r="M211" t="s">
        <v>34</v>
      </c>
      <c r="N211" t="s">
        <v>35</v>
      </c>
      <c r="O211" t="s">
        <v>33</v>
      </c>
      <c r="P211" t="s">
        <v>451</v>
      </c>
      <c r="Q211">
        <v>0</v>
      </c>
      <c r="R211">
        <f t="shared" si="21"/>
        <v>1</v>
      </c>
      <c r="S211">
        <f t="shared" si="22"/>
        <v>1</v>
      </c>
      <c r="T211">
        <f t="shared" si="23"/>
        <v>1</v>
      </c>
      <c r="U211" s="4">
        <f t="shared" si="24"/>
        <v>0</v>
      </c>
      <c r="V211" s="9" t="str">
        <f t="shared" si="25"/>
        <v>-</v>
      </c>
      <c r="W211" t="str">
        <f t="shared" si="26"/>
        <v>MIDAT_Bio_Gasoline_Herb</v>
      </c>
      <c r="X211" t="str">
        <f t="shared" si="27"/>
        <v>MIDAT_Bio_Gasoline_Herb_biomass_edge</v>
      </c>
    </row>
    <row r="212" spans="1:24" x14ac:dyDescent="0.2">
      <c r="A212" t="s">
        <v>30</v>
      </c>
      <c r="B212" t="s">
        <v>9</v>
      </c>
      <c r="C212" t="s">
        <v>17</v>
      </c>
      <c r="D212" t="s">
        <v>36</v>
      </c>
      <c r="E212" t="s">
        <v>37</v>
      </c>
      <c r="F212" t="s">
        <v>33</v>
      </c>
      <c r="G212" t="s">
        <v>451</v>
      </c>
      <c r="H212">
        <v>0</v>
      </c>
      <c r="J212" t="s">
        <v>30</v>
      </c>
      <c r="K212" t="s">
        <v>9</v>
      </c>
      <c r="L212" t="s">
        <v>17</v>
      </c>
      <c r="M212" t="s">
        <v>36</v>
      </c>
      <c r="N212" t="s">
        <v>37</v>
      </c>
      <c r="O212" t="s">
        <v>33</v>
      </c>
      <c r="P212" t="s">
        <v>451</v>
      </c>
      <c r="Q212">
        <v>0</v>
      </c>
      <c r="R212">
        <f t="shared" si="21"/>
        <v>1</v>
      </c>
      <c r="S212">
        <f t="shared" si="22"/>
        <v>1</v>
      </c>
      <c r="T212">
        <f t="shared" si="23"/>
        <v>1</v>
      </c>
      <c r="U212" s="4">
        <f t="shared" si="24"/>
        <v>0</v>
      </c>
      <c r="V212" s="9" t="str">
        <f t="shared" si="25"/>
        <v>-</v>
      </c>
      <c r="W212" t="str">
        <f t="shared" si="26"/>
        <v>NE_Bio_Gasoline_Herb</v>
      </c>
      <c r="X212" t="str">
        <f t="shared" si="27"/>
        <v>NE_Bio_Gasoline_Herb_biomass_edge</v>
      </c>
    </row>
    <row r="213" spans="1:24" x14ac:dyDescent="0.2">
      <c r="A213" t="s">
        <v>30</v>
      </c>
      <c r="B213" t="s">
        <v>9</v>
      </c>
      <c r="C213" t="s">
        <v>21</v>
      </c>
      <c r="D213" t="s">
        <v>38</v>
      </c>
      <c r="E213" t="s">
        <v>39</v>
      </c>
      <c r="F213" t="s">
        <v>33</v>
      </c>
      <c r="G213" t="s">
        <v>451</v>
      </c>
      <c r="H213">
        <v>0</v>
      </c>
      <c r="J213" t="s">
        <v>30</v>
      </c>
      <c r="K213" t="s">
        <v>9</v>
      </c>
      <c r="L213" t="s">
        <v>21</v>
      </c>
      <c r="M213" t="s">
        <v>38</v>
      </c>
      <c r="N213" t="s">
        <v>39</v>
      </c>
      <c r="O213" t="s">
        <v>33</v>
      </c>
      <c r="P213" t="s">
        <v>451</v>
      </c>
      <c r="Q213">
        <v>0</v>
      </c>
      <c r="R213">
        <f t="shared" si="21"/>
        <v>1</v>
      </c>
      <c r="S213">
        <f t="shared" si="22"/>
        <v>1</v>
      </c>
      <c r="T213">
        <f t="shared" si="23"/>
        <v>1</v>
      </c>
      <c r="U213" s="4">
        <f t="shared" si="24"/>
        <v>0</v>
      </c>
      <c r="V213" s="9" t="str">
        <f t="shared" si="25"/>
        <v>-</v>
      </c>
      <c r="W213" t="str">
        <f t="shared" si="26"/>
        <v>SE_Bio_Gasoline_Wood</v>
      </c>
      <c r="X213" t="str">
        <f t="shared" si="27"/>
        <v>SE_Bio_Gasoline_Wood_biomass_edge</v>
      </c>
    </row>
    <row r="214" spans="1:24" x14ac:dyDescent="0.2">
      <c r="A214" t="s">
        <v>30</v>
      </c>
      <c r="B214" t="s">
        <v>9</v>
      </c>
      <c r="C214" t="s">
        <v>24</v>
      </c>
      <c r="D214" t="s">
        <v>40</v>
      </c>
      <c r="E214" t="s">
        <v>41</v>
      </c>
      <c r="F214" t="s">
        <v>33</v>
      </c>
      <c r="G214" t="s">
        <v>451</v>
      </c>
      <c r="H214">
        <v>0</v>
      </c>
      <c r="J214" t="s">
        <v>30</v>
      </c>
      <c r="K214" t="s">
        <v>9</v>
      </c>
      <c r="L214" t="s">
        <v>24</v>
      </c>
      <c r="M214" t="s">
        <v>40</v>
      </c>
      <c r="N214" t="s">
        <v>41</v>
      </c>
      <c r="O214" t="s">
        <v>33</v>
      </c>
      <c r="P214" t="s">
        <v>451</v>
      </c>
      <c r="Q214">
        <v>0</v>
      </c>
      <c r="R214">
        <f t="shared" si="21"/>
        <v>1</v>
      </c>
      <c r="S214">
        <f t="shared" si="22"/>
        <v>1</v>
      </c>
      <c r="T214">
        <f t="shared" si="23"/>
        <v>1</v>
      </c>
      <c r="U214" s="4">
        <f t="shared" si="24"/>
        <v>0</v>
      </c>
      <c r="V214" s="9" t="str">
        <f t="shared" si="25"/>
        <v>-</v>
      </c>
      <c r="W214" t="str">
        <f t="shared" si="26"/>
        <v>MIDAT_Bio_Gasoline_Wood</v>
      </c>
      <c r="X214" t="str">
        <f t="shared" si="27"/>
        <v>MIDAT_Bio_Gasoline_Wood_biomass_edge</v>
      </c>
    </row>
    <row r="215" spans="1:24" x14ac:dyDescent="0.2">
      <c r="A215" t="s">
        <v>30</v>
      </c>
      <c r="B215" t="s">
        <v>9</v>
      </c>
      <c r="C215" t="s">
        <v>27</v>
      </c>
      <c r="D215" t="s">
        <v>42</v>
      </c>
      <c r="E215" t="s">
        <v>43</v>
      </c>
      <c r="F215" t="s">
        <v>33</v>
      </c>
      <c r="G215" t="s">
        <v>451</v>
      </c>
      <c r="H215">
        <v>0</v>
      </c>
      <c r="J215" t="s">
        <v>30</v>
      </c>
      <c r="K215" t="s">
        <v>9</v>
      </c>
      <c r="L215" t="s">
        <v>27</v>
      </c>
      <c r="M215" t="s">
        <v>42</v>
      </c>
      <c r="N215" t="s">
        <v>43</v>
      </c>
      <c r="O215" t="s">
        <v>33</v>
      </c>
      <c r="P215" t="s">
        <v>451</v>
      </c>
      <c r="Q215">
        <v>0</v>
      </c>
      <c r="R215">
        <f t="shared" si="21"/>
        <v>1</v>
      </c>
      <c r="S215">
        <f t="shared" si="22"/>
        <v>1</v>
      </c>
      <c r="T215">
        <f t="shared" si="23"/>
        <v>1</v>
      </c>
      <c r="U215" s="4">
        <f t="shared" si="24"/>
        <v>0</v>
      </c>
      <c r="V215" s="9" t="str">
        <f t="shared" si="25"/>
        <v>-</v>
      </c>
      <c r="W215" t="str">
        <f t="shared" si="26"/>
        <v>NE_Bio_Gasoline_Wood</v>
      </c>
      <c r="X215" t="str">
        <f t="shared" si="27"/>
        <v>NE_Bio_Gasoline_Wood_biomass_edge</v>
      </c>
    </row>
    <row r="216" spans="1:24" x14ac:dyDescent="0.2">
      <c r="A216" t="s">
        <v>8</v>
      </c>
      <c r="B216" t="s">
        <v>9</v>
      </c>
      <c r="C216" t="s">
        <v>10</v>
      </c>
      <c r="D216" t="s">
        <v>44</v>
      </c>
      <c r="E216" t="s">
        <v>45</v>
      </c>
      <c r="F216" t="s">
        <v>46</v>
      </c>
      <c r="G216" t="s">
        <v>451</v>
      </c>
      <c r="H216">
        <v>0</v>
      </c>
      <c r="J216" t="s">
        <v>8</v>
      </c>
      <c r="K216" t="s">
        <v>9</v>
      </c>
      <c r="L216" t="s">
        <v>10</v>
      </c>
      <c r="M216" t="s">
        <v>44</v>
      </c>
      <c r="N216" t="s">
        <v>45</v>
      </c>
      <c r="O216" t="s">
        <v>46</v>
      </c>
      <c r="P216" t="s">
        <v>451</v>
      </c>
      <c r="Q216">
        <v>0</v>
      </c>
      <c r="R216">
        <f t="shared" si="21"/>
        <v>1</v>
      </c>
      <c r="S216">
        <f t="shared" si="22"/>
        <v>1</v>
      </c>
      <c r="T216">
        <f t="shared" si="23"/>
        <v>1</v>
      </c>
      <c r="U216" s="4">
        <f t="shared" si="24"/>
        <v>0</v>
      </c>
      <c r="V216" s="9" t="str">
        <f t="shared" si="25"/>
        <v>-</v>
      </c>
      <c r="W216" t="str">
        <f t="shared" si="26"/>
        <v>SE_BECCS_H2_Herb</v>
      </c>
      <c r="X216" t="str">
        <f t="shared" si="27"/>
        <v>SE_BECCS_H2_Herb_biomass_edge</v>
      </c>
    </row>
    <row r="217" spans="1:24" x14ac:dyDescent="0.2">
      <c r="A217" t="s">
        <v>8</v>
      </c>
      <c r="B217" t="s">
        <v>9</v>
      </c>
      <c r="C217" t="s">
        <v>14</v>
      </c>
      <c r="D217" t="s">
        <v>47</v>
      </c>
      <c r="E217" t="s">
        <v>48</v>
      </c>
      <c r="F217" t="s">
        <v>46</v>
      </c>
      <c r="G217" t="s">
        <v>451</v>
      </c>
      <c r="H217">
        <v>0</v>
      </c>
      <c r="J217" t="s">
        <v>8</v>
      </c>
      <c r="K217" t="s">
        <v>9</v>
      </c>
      <c r="L217" t="s">
        <v>14</v>
      </c>
      <c r="M217" t="s">
        <v>47</v>
      </c>
      <c r="N217" t="s">
        <v>48</v>
      </c>
      <c r="O217" t="s">
        <v>46</v>
      </c>
      <c r="P217" t="s">
        <v>451</v>
      </c>
      <c r="Q217">
        <v>0</v>
      </c>
      <c r="R217">
        <f t="shared" si="21"/>
        <v>1</v>
      </c>
      <c r="S217">
        <f t="shared" si="22"/>
        <v>1</v>
      </c>
      <c r="T217">
        <f t="shared" si="23"/>
        <v>1</v>
      </c>
      <c r="U217" s="4">
        <f t="shared" si="24"/>
        <v>0</v>
      </c>
      <c r="V217" s="9" t="str">
        <f t="shared" si="25"/>
        <v>-</v>
      </c>
      <c r="W217" t="str">
        <f t="shared" si="26"/>
        <v>MIDAT_BECCS_H2_Herb</v>
      </c>
      <c r="X217" t="str">
        <f t="shared" si="27"/>
        <v>MIDAT_BECCS_H2_Herb_biomass_edge</v>
      </c>
    </row>
    <row r="218" spans="1:24" x14ac:dyDescent="0.2">
      <c r="A218" t="s">
        <v>8</v>
      </c>
      <c r="B218" t="s">
        <v>9</v>
      </c>
      <c r="C218" t="s">
        <v>17</v>
      </c>
      <c r="D218" t="s">
        <v>49</v>
      </c>
      <c r="E218" t="s">
        <v>50</v>
      </c>
      <c r="F218" t="s">
        <v>46</v>
      </c>
      <c r="G218" t="s">
        <v>451</v>
      </c>
      <c r="H218">
        <v>0</v>
      </c>
      <c r="J218" t="s">
        <v>8</v>
      </c>
      <c r="K218" t="s">
        <v>9</v>
      </c>
      <c r="L218" t="s">
        <v>17</v>
      </c>
      <c r="M218" t="s">
        <v>49</v>
      </c>
      <c r="N218" t="s">
        <v>50</v>
      </c>
      <c r="O218" t="s">
        <v>46</v>
      </c>
      <c r="P218" t="s">
        <v>451</v>
      </c>
      <c r="Q218">
        <v>0</v>
      </c>
      <c r="R218">
        <f t="shared" si="21"/>
        <v>1</v>
      </c>
      <c r="S218">
        <f t="shared" si="22"/>
        <v>1</v>
      </c>
      <c r="T218">
        <f t="shared" si="23"/>
        <v>1</v>
      </c>
      <c r="U218" s="4">
        <f t="shared" si="24"/>
        <v>0</v>
      </c>
      <c r="V218" s="9" t="str">
        <f t="shared" si="25"/>
        <v>-</v>
      </c>
      <c r="W218" t="str">
        <f t="shared" si="26"/>
        <v>NE_BECCS_H2_Herb</v>
      </c>
      <c r="X218" t="str">
        <f t="shared" si="27"/>
        <v>NE_BECCS_H2_Herb_biomass_edge</v>
      </c>
    </row>
    <row r="219" spans="1:24" x14ac:dyDescent="0.2">
      <c r="A219" t="s">
        <v>20</v>
      </c>
      <c r="B219" t="s">
        <v>9</v>
      </c>
      <c r="C219" t="s">
        <v>21</v>
      </c>
      <c r="D219" t="s">
        <v>51</v>
      </c>
      <c r="E219" t="s">
        <v>52</v>
      </c>
      <c r="F219" t="s">
        <v>46</v>
      </c>
      <c r="G219" t="s">
        <v>451</v>
      </c>
      <c r="H219">
        <v>3625.0864012132001</v>
      </c>
      <c r="J219" t="s">
        <v>20</v>
      </c>
      <c r="K219" t="s">
        <v>9</v>
      </c>
      <c r="L219" t="s">
        <v>21</v>
      </c>
      <c r="M219" t="s">
        <v>51</v>
      </c>
      <c r="N219" t="s">
        <v>52</v>
      </c>
      <c r="O219" t="s">
        <v>46</v>
      </c>
      <c r="P219" t="s">
        <v>451</v>
      </c>
      <c r="Q219">
        <v>3625.0864012132101</v>
      </c>
      <c r="R219">
        <f t="shared" si="21"/>
        <v>1</v>
      </c>
      <c r="S219">
        <f t="shared" si="22"/>
        <v>1</v>
      </c>
      <c r="T219">
        <f t="shared" si="23"/>
        <v>1</v>
      </c>
      <c r="U219" s="4">
        <f t="shared" si="24"/>
        <v>1.0004441719502211E-11</v>
      </c>
      <c r="V219" s="9">
        <f t="shared" si="25"/>
        <v>2.7597802127292793E-15</v>
      </c>
      <c r="W219" t="str">
        <f t="shared" si="26"/>
        <v>SE_BECCS_H2_Wood</v>
      </c>
      <c r="X219" t="str">
        <f t="shared" si="27"/>
        <v>SE_BECCS_H2_Wood_biomass_edge</v>
      </c>
    </row>
    <row r="220" spans="1:24" x14ac:dyDescent="0.2">
      <c r="A220" t="s">
        <v>20</v>
      </c>
      <c r="B220" t="s">
        <v>9</v>
      </c>
      <c r="C220" t="s">
        <v>24</v>
      </c>
      <c r="D220" t="s">
        <v>53</v>
      </c>
      <c r="E220" t="s">
        <v>54</v>
      </c>
      <c r="F220" t="s">
        <v>46</v>
      </c>
      <c r="G220" t="s">
        <v>451</v>
      </c>
      <c r="H220">
        <v>30.182526316204701</v>
      </c>
      <c r="J220" t="s">
        <v>20</v>
      </c>
      <c r="K220" t="s">
        <v>9</v>
      </c>
      <c r="L220" t="s">
        <v>24</v>
      </c>
      <c r="M220" t="s">
        <v>53</v>
      </c>
      <c r="N220" t="s">
        <v>54</v>
      </c>
      <c r="O220" t="s">
        <v>46</v>
      </c>
      <c r="P220" t="s">
        <v>451</v>
      </c>
      <c r="Q220">
        <v>30.182526316204701</v>
      </c>
      <c r="R220">
        <f t="shared" si="21"/>
        <v>1</v>
      </c>
      <c r="S220">
        <f t="shared" si="22"/>
        <v>1</v>
      </c>
      <c r="T220">
        <f t="shared" si="23"/>
        <v>1</v>
      </c>
      <c r="U220" s="4">
        <f t="shared" si="24"/>
        <v>0</v>
      </c>
      <c r="V220" s="9">
        <f t="shared" si="25"/>
        <v>0</v>
      </c>
      <c r="W220" t="str">
        <f t="shared" si="26"/>
        <v>MIDAT_BECCS_H2_Wood</v>
      </c>
      <c r="X220" t="str">
        <f t="shared" si="27"/>
        <v>MIDAT_BECCS_H2_Wood_biomass_edge</v>
      </c>
    </row>
    <row r="221" spans="1:24" x14ac:dyDescent="0.2">
      <c r="A221" t="s">
        <v>20</v>
      </c>
      <c r="B221" t="s">
        <v>9</v>
      </c>
      <c r="C221" t="s">
        <v>27</v>
      </c>
      <c r="D221" t="s">
        <v>55</v>
      </c>
      <c r="E221" t="s">
        <v>56</v>
      </c>
      <c r="F221" t="s">
        <v>46</v>
      </c>
      <c r="G221" t="s">
        <v>451</v>
      </c>
      <c r="H221">
        <v>0</v>
      </c>
      <c r="J221" t="s">
        <v>20</v>
      </c>
      <c r="K221" t="s">
        <v>9</v>
      </c>
      <c r="L221" t="s">
        <v>27</v>
      </c>
      <c r="M221" t="s">
        <v>55</v>
      </c>
      <c r="N221" t="s">
        <v>56</v>
      </c>
      <c r="O221" t="s">
        <v>46</v>
      </c>
      <c r="P221" t="s">
        <v>451</v>
      </c>
      <c r="Q221">
        <v>0</v>
      </c>
      <c r="R221">
        <f t="shared" si="21"/>
        <v>1</v>
      </c>
      <c r="S221">
        <f t="shared" si="22"/>
        <v>1</v>
      </c>
      <c r="T221">
        <f t="shared" si="23"/>
        <v>1</v>
      </c>
      <c r="U221" s="4">
        <f t="shared" si="24"/>
        <v>0</v>
      </c>
      <c r="V221" s="9" t="str">
        <f t="shared" si="25"/>
        <v>-</v>
      </c>
      <c r="W221" t="str">
        <f t="shared" si="26"/>
        <v>NE_BECCS_H2_Wood</v>
      </c>
      <c r="X221" t="str">
        <f t="shared" si="27"/>
        <v>NE_BECCS_H2_Wood_biomass_edge</v>
      </c>
    </row>
    <row r="222" spans="1:24" x14ac:dyDescent="0.2">
      <c r="A222" t="s">
        <v>8</v>
      </c>
      <c r="B222" t="s">
        <v>9</v>
      </c>
      <c r="C222" t="s">
        <v>10</v>
      </c>
      <c r="D222" t="s">
        <v>57</v>
      </c>
      <c r="E222" t="s">
        <v>58</v>
      </c>
      <c r="F222" t="s">
        <v>59</v>
      </c>
      <c r="G222" t="s">
        <v>451</v>
      </c>
      <c r="H222">
        <v>0</v>
      </c>
      <c r="J222" t="s">
        <v>8</v>
      </c>
      <c r="K222" t="s">
        <v>9</v>
      </c>
      <c r="L222" t="s">
        <v>10</v>
      </c>
      <c r="M222" t="s">
        <v>57</v>
      </c>
      <c r="N222" t="s">
        <v>58</v>
      </c>
      <c r="O222" t="s">
        <v>59</v>
      </c>
      <c r="P222" t="s">
        <v>451</v>
      </c>
      <c r="Q222">
        <v>0</v>
      </c>
      <c r="R222">
        <f t="shared" si="21"/>
        <v>1</v>
      </c>
      <c r="S222">
        <f t="shared" si="22"/>
        <v>1</v>
      </c>
      <c r="T222">
        <f t="shared" si="23"/>
        <v>1</v>
      </c>
      <c r="U222" s="4">
        <f t="shared" si="24"/>
        <v>0</v>
      </c>
      <c r="V222" s="9" t="str">
        <f t="shared" si="25"/>
        <v>-</v>
      </c>
      <c r="W222" t="str">
        <f t="shared" si="26"/>
        <v>SE_Bio_FT_Herb</v>
      </c>
      <c r="X222" t="str">
        <f t="shared" si="27"/>
        <v>SE_Bio_FT_Herb_biomass_edge</v>
      </c>
    </row>
    <row r="223" spans="1:24" x14ac:dyDescent="0.2">
      <c r="A223" t="s">
        <v>8</v>
      </c>
      <c r="B223" t="s">
        <v>9</v>
      </c>
      <c r="C223" t="s">
        <v>14</v>
      </c>
      <c r="D223" t="s">
        <v>60</v>
      </c>
      <c r="E223" t="s">
        <v>61</v>
      </c>
      <c r="F223" t="s">
        <v>59</v>
      </c>
      <c r="G223" t="s">
        <v>451</v>
      </c>
      <c r="H223">
        <v>0</v>
      </c>
      <c r="J223" t="s">
        <v>8</v>
      </c>
      <c r="K223" t="s">
        <v>9</v>
      </c>
      <c r="L223" t="s">
        <v>14</v>
      </c>
      <c r="M223" t="s">
        <v>60</v>
      </c>
      <c r="N223" t="s">
        <v>61</v>
      </c>
      <c r="O223" t="s">
        <v>59</v>
      </c>
      <c r="P223" t="s">
        <v>451</v>
      </c>
      <c r="Q223">
        <v>0</v>
      </c>
      <c r="R223">
        <f t="shared" si="21"/>
        <v>1</v>
      </c>
      <c r="S223">
        <f t="shared" si="22"/>
        <v>1</v>
      </c>
      <c r="T223">
        <f t="shared" si="23"/>
        <v>1</v>
      </c>
      <c r="U223" s="4">
        <f t="shared" si="24"/>
        <v>0</v>
      </c>
      <c r="V223" s="9" t="str">
        <f t="shared" si="25"/>
        <v>-</v>
      </c>
      <c r="W223" t="str">
        <f t="shared" si="26"/>
        <v>MIDAT_Bio_FT_Herb</v>
      </c>
      <c r="X223" t="str">
        <f t="shared" si="27"/>
        <v>MIDAT_Bio_FT_Herb_biomass_edge</v>
      </c>
    </row>
    <row r="224" spans="1:24" x14ac:dyDescent="0.2">
      <c r="A224" t="s">
        <v>8</v>
      </c>
      <c r="B224" t="s">
        <v>9</v>
      </c>
      <c r="C224" t="s">
        <v>17</v>
      </c>
      <c r="D224" t="s">
        <v>62</v>
      </c>
      <c r="E224" t="s">
        <v>63</v>
      </c>
      <c r="F224" t="s">
        <v>59</v>
      </c>
      <c r="G224" t="s">
        <v>451</v>
      </c>
      <c r="H224">
        <v>0</v>
      </c>
      <c r="J224" t="s">
        <v>8</v>
      </c>
      <c r="K224" t="s">
        <v>9</v>
      </c>
      <c r="L224" t="s">
        <v>17</v>
      </c>
      <c r="M224" t="s">
        <v>62</v>
      </c>
      <c r="N224" t="s">
        <v>63</v>
      </c>
      <c r="O224" t="s">
        <v>59</v>
      </c>
      <c r="P224" t="s">
        <v>451</v>
      </c>
      <c r="Q224">
        <v>0</v>
      </c>
      <c r="R224">
        <f t="shared" si="21"/>
        <v>1</v>
      </c>
      <c r="S224">
        <f t="shared" si="22"/>
        <v>1</v>
      </c>
      <c r="T224">
        <f t="shared" si="23"/>
        <v>1</v>
      </c>
      <c r="U224" s="4">
        <f t="shared" si="24"/>
        <v>0</v>
      </c>
      <c r="V224" s="9" t="str">
        <f t="shared" si="25"/>
        <v>-</v>
      </c>
      <c r="W224" t="str">
        <f t="shared" si="26"/>
        <v>NE_Bio_FT_Herb</v>
      </c>
      <c r="X224" t="str">
        <f t="shared" si="27"/>
        <v>NE_Bio_FT_Herb_biomass_edge</v>
      </c>
    </row>
    <row r="225" spans="1:24" x14ac:dyDescent="0.2">
      <c r="A225" t="s">
        <v>20</v>
      </c>
      <c r="B225" t="s">
        <v>9</v>
      </c>
      <c r="C225" t="s">
        <v>21</v>
      </c>
      <c r="D225" t="s">
        <v>64</v>
      </c>
      <c r="E225" t="s">
        <v>65</v>
      </c>
      <c r="F225" t="s">
        <v>59</v>
      </c>
      <c r="G225" t="s">
        <v>451</v>
      </c>
      <c r="H225">
        <v>0</v>
      </c>
      <c r="J225" t="s">
        <v>20</v>
      </c>
      <c r="K225" t="s">
        <v>9</v>
      </c>
      <c r="L225" t="s">
        <v>21</v>
      </c>
      <c r="M225" t="s">
        <v>64</v>
      </c>
      <c r="N225" t="s">
        <v>65</v>
      </c>
      <c r="O225" t="s">
        <v>59</v>
      </c>
      <c r="P225" t="s">
        <v>451</v>
      </c>
      <c r="Q225">
        <v>0</v>
      </c>
      <c r="R225">
        <f t="shared" si="21"/>
        <v>1</v>
      </c>
      <c r="S225">
        <f t="shared" si="22"/>
        <v>1</v>
      </c>
      <c r="T225">
        <f t="shared" si="23"/>
        <v>1</v>
      </c>
      <c r="U225" s="4">
        <f t="shared" si="24"/>
        <v>0</v>
      </c>
      <c r="V225" s="9" t="str">
        <f t="shared" si="25"/>
        <v>-</v>
      </c>
      <c r="W225" t="str">
        <f t="shared" si="26"/>
        <v>SE_Bio_FT_Wood</v>
      </c>
      <c r="X225" t="str">
        <f t="shared" si="27"/>
        <v>SE_Bio_FT_Wood_biomass_edge</v>
      </c>
    </row>
    <row r="226" spans="1:24" x14ac:dyDescent="0.2">
      <c r="A226" t="s">
        <v>20</v>
      </c>
      <c r="B226" t="s">
        <v>9</v>
      </c>
      <c r="C226" t="s">
        <v>24</v>
      </c>
      <c r="D226" t="s">
        <v>66</v>
      </c>
      <c r="E226" t="s">
        <v>67</v>
      </c>
      <c r="F226" t="s">
        <v>59</v>
      </c>
      <c r="G226" t="s">
        <v>451</v>
      </c>
      <c r="H226">
        <v>0</v>
      </c>
      <c r="J226" t="s">
        <v>20</v>
      </c>
      <c r="K226" t="s">
        <v>9</v>
      </c>
      <c r="L226" t="s">
        <v>24</v>
      </c>
      <c r="M226" t="s">
        <v>66</v>
      </c>
      <c r="N226" t="s">
        <v>67</v>
      </c>
      <c r="O226" t="s">
        <v>59</v>
      </c>
      <c r="P226" t="s">
        <v>451</v>
      </c>
      <c r="Q226">
        <v>0</v>
      </c>
      <c r="R226">
        <f t="shared" si="21"/>
        <v>1</v>
      </c>
      <c r="S226">
        <f t="shared" si="22"/>
        <v>1</v>
      </c>
      <c r="T226">
        <f t="shared" si="23"/>
        <v>1</v>
      </c>
      <c r="U226" s="4">
        <f t="shared" si="24"/>
        <v>0</v>
      </c>
      <c r="V226" s="9" t="str">
        <f t="shared" si="25"/>
        <v>-</v>
      </c>
      <c r="W226" t="str">
        <f t="shared" si="26"/>
        <v>MIDAT_Bio_FT_Wood</v>
      </c>
      <c r="X226" t="str">
        <f t="shared" si="27"/>
        <v>MIDAT_Bio_FT_Wood_biomass_edge</v>
      </c>
    </row>
    <row r="227" spans="1:24" x14ac:dyDescent="0.2">
      <c r="A227" t="s">
        <v>20</v>
      </c>
      <c r="B227" t="s">
        <v>9</v>
      </c>
      <c r="C227" t="s">
        <v>27</v>
      </c>
      <c r="D227" t="s">
        <v>68</v>
      </c>
      <c r="E227" t="s">
        <v>69</v>
      </c>
      <c r="F227" t="s">
        <v>59</v>
      </c>
      <c r="G227" t="s">
        <v>451</v>
      </c>
      <c r="H227">
        <v>0</v>
      </c>
      <c r="J227" t="s">
        <v>20</v>
      </c>
      <c r="K227" t="s">
        <v>9</v>
      </c>
      <c r="L227" t="s">
        <v>27</v>
      </c>
      <c r="M227" t="s">
        <v>68</v>
      </c>
      <c r="N227" t="s">
        <v>69</v>
      </c>
      <c r="O227" t="s">
        <v>59</v>
      </c>
      <c r="P227" t="s">
        <v>451</v>
      </c>
      <c r="Q227">
        <v>0</v>
      </c>
      <c r="R227">
        <f t="shared" si="21"/>
        <v>1</v>
      </c>
      <c r="S227">
        <f t="shared" si="22"/>
        <v>1</v>
      </c>
      <c r="T227">
        <f t="shared" si="23"/>
        <v>1</v>
      </c>
      <c r="U227" s="4">
        <f t="shared" si="24"/>
        <v>0</v>
      </c>
      <c r="V227" s="9" t="str">
        <f t="shared" si="25"/>
        <v>-</v>
      </c>
      <c r="W227" t="str">
        <f t="shared" si="26"/>
        <v>NE_Bio_FT_Wood</v>
      </c>
      <c r="X227" t="str">
        <f t="shared" si="27"/>
        <v>NE_Bio_FT_Wood_biomass_edge</v>
      </c>
    </row>
    <row r="228" spans="1:24" x14ac:dyDescent="0.2">
      <c r="A228" t="s">
        <v>8</v>
      </c>
      <c r="B228" t="s">
        <v>9</v>
      </c>
      <c r="C228" t="s">
        <v>10</v>
      </c>
      <c r="D228" t="s">
        <v>70</v>
      </c>
      <c r="E228" t="s">
        <v>71</v>
      </c>
      <c r="F228" t="s">
        <v>59</v>
      </c>
      <c r="G228" t="s">
        <v>451</v>
      </c>
      <c r="H228">
        <v>0</v>
      </c>
      <c r="J228" t="s">
        <v>8</v>
      </c>
      <c r="K228" t="s">
        <v>9</v>
      </c>
      <c r="L228" t="s">
        <v>10</v>
      </c>
      <c r="M228" t="s">
        <v>70</v>
      </c>
      <c r="N228" t="s">
        <v>71</v>
      </c>
      <c r="O228" t="s">
        <v>59</v>
      </c>
      <c r="P228" t="s">
        <v>451</v>
      </c>
      <c r="Q228">
        <v>0</v>
      </c>
      <c r="R228">
        <f t="shared" si="21"/>
        <v>1</v>
      </c>
      <c r="S228">
        <f t="shared" si="22"/>
        <v>1</v>
      </c>
      <c r="T228">
        <f t="shared" si="23"/>
        <v>1</v>
      </c>
      <c r="U228" s="4">
        <f t="shared" si="24"/>
        <v>0</v>
      </c>
      <c r="V228" s="9" t="str">
        <f t="shared" si="25"/>
        <v>-</v>
      </c>
      <c r="W228" t="str">
        <f t="shared" si="26"/>
        <v>SE_BECCS_FT_Herb</v>
      </c>
      <c r="X228" t="str">
        <f t="shared" si="27"/>
        <v>SE_BECCS_FT_Herb_biomass_edge</v>
      </c>
    </row>
    <row r="229" spans="1:24" x14ac:dyDescent="0.2">
      <c r="A229" t="s">
        <v>8</v>
      </c>
      <c r="B229" t="s">
        <v>9</v>
      </c>
      <c r="C229" t="s">
        <v>14</v>
      </c>
      <c r="D229" t="s">
        <v>72</v>
      </c>
      <c r="E229" t="s">
        <v>73</v>
      </c>
      <c r="F229" t="s">
        <v>59</v>
      </c>
      <c r="G229" t="s">
        <v>451</v>
      </c>
      <c r="H229">
        <v>0</v>
      </c>
      <c r="J229" t="s">
        <v>8</v>
      </c>
      <c r="K229" t="s">
        <v>9</v>
      </c>
      <c r="L229" t="s">
        <v>14</v>
      </c>
      <c r="M229" t="s">
        <v>72</v>
      </c>
      <c r="N229" t="s">
        <v>73</v>
      </c>
      <c r="O229" t="s">
        <v>59</v>
      </c>
      <c r="P229" t="s">
        <v>451</v>
      </c>
      <c r="Q229">
        <v>0</v>
      </c>
      <c r="R229">
        <f t="shared" si="21"/>
        <v>1</v>
      </c>
      <c r="S229">
        <f t="shared" si="22"/>
        <v>1</v>
      </c>
      <c r="T229">
        <f t="shared" si="23"/>
        <v>1</v>
      </c>
      <c r="U229" s="4">
        <f t="shared" si="24"/>
        <v>0</v>
      </c>
      <c r="V229" s="9" t="str">
        <f t="shared" si="25"/>
        <v>-</v>
      </c>
      <c r="W229" t="str">
        <f t="shared" si="26"/>
        <v>MIDAT_BECCS_FT_Herb</v>
      </c>
      <c r="X229" t="str">
        <f t="shared" si="27"/>
        <v>MIDAT_BECCS_FT_Herb_biomass_edge</v>
      </c>
    </row>
    <row r="230" spans="1:24" x14ac:dyDescent="0.2">
      <c r="A230" t="s">
        <v>8</v>
      </c>
      <c r="B230" t="s">
        <v>9</v>
      </c>
      <c r="C230" t="s">
        <v>17</v>
      </c>
      <c r="D230" t="s">
        <v>74</v>
      </c>
      <c r="E230" t="s">
        <v>75</v>
      </c>
      <c r="F230" t="s">
        <v>59</v>
      </c>
      <c r="G230" t="s">
        <v>451</v>
      </c>
      <c r="H230">
        <v>0</v>
      </c>
      <c r="J230" t="s">
        <v>8</v>
      </c>
      <c r="K230" t="s">
        <v>9</v>
      </c>
      <c r="L230" t="s">
        <v>17</v>
      </c>
      <c r="M230" t="s">
        <v>74</v>
      </c>
      <c r="N230" t="s">
        <v>75</v>
      </c>
      <c r="O230" t="s">
        <v>59</v>
      </c>
      <c r="P230" t="s">
        <v>451</v>
      </c>
      <c r="Q230">
        <v>0</v>
      </c>
      <c r="R230">
        <f t="shared" si="21"/>
        <v>1</v>
      </c>
      <c r="S230">
        <f t="shared" si="22"/>
        <v>1</v>
      </c>
      <c r="T230">
        <f t="shared" si="23"/>
        <v>1</v>
      </c>
      <c r="U230" s="4">
        <f t="shared" si="24"/>
        <v>0</v>
      </c>
      <c r="V230" s="9" t="str">
        <f t="shared" si="25"/>
        <v>-</v>
      </c>
      <c r="W230" t="str">
        <f t="shared" si="26"/>
        <v>NE_BECCS_FT_Herb</v>
      </c>
      <c r="X230" t="str">
        <f t="shared" si="27"/>
        <v>NE_BECCS_FT_Herb_biomass_edge</v>
      </c>
    </row>
    <row r="231" spans="1:24" x14ac:dyDescent="0.2">
      <c r="A231" t="s">
        <v>20</v>
      </c>
      <c r="B231" t="s">
        <v>9</v>
      </c>
      <c r="C231" t="s">
        <v>21</v>
      </c>
      <c r="D231" t="s">
        <v>76</v>
      </c>
      <c r="E231" t="s">
        <v>77</v>
      </c>
      <c r="F231" t="s">
        <v>59</v>
      </c>
      <c r="G231" t="s">
        <v>451</v>
      </c>
      <c r="H231">
        <v>0</v>
      </c>
      <c r="J231" t="s">
        <v>20</v>
      </c>
      <c r="K231" t="s">
        <v>9</v>
      </c>
      <c r="L231" t="s">
        <v>21</v>
      </c>
      <c r="M231" t="s">
        <v>76</v>
      </c>
      <c r="N231" t="s">
        <v>77</v>
      </c>
      <c r="O231" t="s">
        <v>59</v>
      </c>
      <c r="P231" t="s">
        <v>451</v>
      </c>
      <c r="Q231">
        <v>0</v>
      </c>
      <c r="R231">
        <f t="shared" si="21"/>
        <v>1</v>
      </c>
      <c r="S231">
        <f t="shared" si="22"/>
        <v>1</v>
      </c>
      <c r="T231">
        <f t="shared" si="23"/>
        <v>1</v>
      </c>
      <c r="U231" s="4">
        <f t="shared" si="24"/>
        <v>0</v>
      </c>
      <c r="V231" s="9" t="str">
        <f t="shared" si="25"/>
        <v>-</v>
      </c>
      <c r="W231" t="str">
        <f t="shared" si="26"/>
        <v>SE_BECCS_FT_Wood</v>
      </c>
      <c r="X231" t="str">
        <f t="shared" si="27"/>
        <v>SE_BECCS_FT_Wood_biomass_edge</v>
      </c>
    </row>
    <row r="232" spans="1:24" x14ac:dyDescent="0.2">
      <c r="A232" t="s">
        <v>20</v>
      </c>
      <c r="B232" t="s">
        <v>9</v>
      </c>
      <c r="C232" t="s">
        <v>24</v>
      </c>
      <c r="D232" t="s">
        <v>78</v>
      </c>
      <c r="E232" t="s">
        <v>79</v>
      </c>
      <c r="F232" t="s">
        <v>59</v>
      </c>
      <c r="G232" t="s">
        <v>451</v>
      </c>
      <c r="H232">
        <v>0</v>
      </c>
      <c r="J232" t="s">
        <v>20</v>
      </c>
      <c r="K232" t="s">
        <v>9</v>
      </c>
      <c r="L232" t="s">
        <v>24</v>
      </c>
      <c r="M232" t="s">
        <v>78</v>
      </c>
      <c r="N232" t="s">
        <v>79</v>
      </c>
      <c r="O232" t="s">
        <v>59</v>
      </c>
      <c r="P232" t="s">
        <v>451</v>
      </c>
      <c r="Q232">
        <v>0</v>
      </c>
      <c r="R232">
        <f t="shared" si="21"/>
        <v>1</v>
      </c>
      <c r="S232">
        <f t="shared" si="22"/>
        <v>1</v>
      </c>
      <c r="T232">
        <f t="shared" si="23"/>
        <v>1</v>
      </c>
      <c r="U232" s="4">
        <f t="shared" si="24"/>
        <v>0</v>
      </c>
      <c r="V232" s="9" t="str">
        <f t="shared" si="25"/>
        <v>-</v>
      </c>
      <c r="W232" t="str">
        <f t="shared" si="26"/>
        <v>MIDAT_BECCS_FT_Wood</v>
      </c>
      <c r="X232" t="str">
        <f t="shared" si="27"/>
        <v>MIDAT_BECCS_FT_Wood_biomass_edge</v>
      </c>
    </row>
    <row r="233" spans="1:24" x14ac:dyDescent="0.2">
      <c r="A233" t="s">
        <v>20</v>
      </c>
      <c r="B233" t="s">
        <v>9</v>
      </c>
      <c r="C233" t="s">
        <v>27</v>
      </c>
      <c r="D233" t="s">
        <v>80</v>
      </c>
      <c r="E233" t="s">
        <v>81</v>
      </c>
      <c r="F233" t="s">
        <v>59</v>
      </c>
      <c r="G233" t="s">
        <v>451</v>
      </c>
      <c r="H233">
        <v>0</v>
      </c>
      <c r="J233" t="s">
        <v>20</v>
      </c>
      <c r="K233" t="s">
        <v>9</v>
      </c>
      <c r="L233" t="s">
        <v>27</v>
      </c>
      <c r="M233" t="s">
        <v>80</v>
      </c>
      <c r="N233" t="s">
        <v>81</v>
      </c>
      <c r="O233" t="s">
        <v>59</v>
      </c>
      <c r="P233" t="s">
        <v>451</v>
      </c>
      <c r="Q233">
        <v>0</v>
      </c>
      <c r="R233">
        <f t="shared" si="21"/>
        <v>1</v>
      </c>
      <c r="S233">
        <f t="shared" si="22"/>
        <v>1</v>
      </c>
      <c r="T233">
        <f t="shared" si="23"/>
        <v>1</v>
      </c>
      <c r="U233" s="4">
        <f t="shared" si="24"/>
        <v>0</v>
      </c>
      <c r="V233" s="9" t="str">
        <f t="shared" si="25"/>
        <v>-</v>
      </c>
      <c r="W233" t="str">
        <f t="shared" si="26"/>
        <v>NE_BECCS_FT_Wood</v>
      </c>
      <c r="X233" t="str">
        <f t="shared" si="27"/>
        <v>NE_BECCS_FT_Wood_biomass_edge</v>
      </c>
    </row>
    <row r="234" spans="1:24" x14ac:dyDescent="0.2">
      <c r="A234" t="s">
        <v>30</v>
      </c>
      <c r="B234" t="s">
        <v>9</v>
      </c>
      <c r="C234" t="s">
        <v>10</v>
      </c>
      <c r="D234" t="s">
        <v>82</v>
      </c>
      <c r="E234" t="s">
        <v>83</v>
      </c>
      <c r="F234" t="s">
        <v>84</v>
      </c>
      <c r="G234" t="s">
        <v>451</v>
      </c>
      <c r="H234">
        <v>0</v>
      </c>
      <c r="J234" t="s">
        <v>30</v>
      </c>
      <c r="K234" t="s">
        <v>9</v>
      </c>
      <c r="L234" t="s">
        <v>10</v>
      </c>
      <c r="M234" t="s">
        <v>82</v>
      </c>
      <c r="N234" t="s">
        <v>83</v>
      </c>
      <c r="O234" t="s">
        <v>84</v>
      </c>
      <c r="P234" t="s">
        <v>451</v>
      </c>
      <c r="Q234">
        <v>0</v>
      </c>
      <c r="R234">
        <f t="shared" si="21"/>
        <v>1</v>
      </c>
      <c r="S234">
        <f t="shared" si="22"/>
        <v>1</v>
      </c>
      <c r="T234">
        <f t="shared" si="23"/>
        <v>1</v>
      </c>
      <c r="U234" s="4">
        <f t="shared" si="24"/>
        <v>0</v>
      </c>
      <c r="V234" s="9" t="str">
        <f t="shared" si="25"/>
        <v>-</v>
      </c>
      <c r="W234" t="str">
        <f t="shared" si="26"/>
        <v>SE_Bio_NaturalGas_Herb</v>
      </c>
      <c r="X234" t="str">
        <f t="shared" si="27"/>
        <v>SE_Bio_NaturalGas_Herb_biomass_edge</v>
      </c>
    </row>
    <row r="235" spans="1:24" x14ac:dyDescent="0.2">
      <c r="A235" t="s">
        <v>30</v>
      </c>
      <c r="B235" t="s">
        <v>9</v>
      </c>
      <c r="C235" t="s">
        <v>14</v>
      </c>
      <c r="D235" t="s">
        <v>85</v>
      </c>
      <c r="E235" t="s">
        <v>86</v>
      </c>
      <c r="F235" t="s">
        <v>84</v>
      </c>
      <c r="G235" t="s">
        <v>451</v>
      </c>
      <c r="H235">
        <v>0</v>
      </c>
      <c r="J235" t="s">
        <v>30</v>
      </c>
      <c r="K235" t="s">
        <v>9</v>
      </c>
      <c r="L235" t="s">
        <v>14</v>
      </c>
      <c r="M235" t="s">
        <v>85</v>
      </c>
      <c r="N235" t="s">
        <v>86</v>
      </c>
      <c r="O235" t="s">
        <v>84</v>
      </c>
      <c r="P235" t="s">
        <v>451</v>
      </c>
      <c r="Q235">
        <v>0</v>
      </c>
      <c r="R235">
        <f t="shared" si="21"/>
        <v>1</v>
      </c>
      <c r="S235">
        <f t="shared" si="22"/>
        <v>1</v>
      </c>
      <c r="T235">
        <f t="shared" si="23"/>
        <v>1</v>
      </c>
      <c r="U235" s="4">
        <f t="shared" si="24"/>
        <v>0</v>
      </c>
      <c r="V235" s="9" t="str">
        <f t="shared" si="25"/>
        <v>-</v>
      </c>
      <c r="W235" t="str">
        <f t="shared" si="26"/>
        <v>MIDAT_Bio_NaturalGas_Herb</v>
      </c>
      <c r="X235" t="str">
        <f t="shared" si="27"/>
        <v>MIDAT_Bio_NaturalGas_Herb_biomass_edge</v>
      </c>
    </row>
    <row r="236" spans="1:24" x14ac:dyDescent="0.2">
      <c r="A236" t="s">
        <v>30</v>
      </c>
      <c r="B236" t="s">
        <v>9</v>
      </c>
      <c r="C236" t="s">
        <v>17</v>
      </c>
      <c r="D236" t="s">
        <v>87</v>
      </c>
      <c r="E236" t="s">
        <v>88</v>
      </c>
      <c r="F236" t="s">
        <v>84</v>
      </c>
      <c r="G236" t="s">
        <v>451</v>
      </c>
      <c r="H236">
        <v>0</v>
      </c>
      <c r="J236" t="s">
        <v>30</v>
      </c>
      <c r="K236" t="s">
        <v>9</v>
      </c>
      <c r="L236" t="s">
        <v>17</v>
      </c>
      <c r="M236" t="s">
        <v>87</v>
      </c>
      <c r="N236" t="s">
        <v>88</v>
      </c>
      <c r="O236" t="s">
        <v>84</v>
      </c>
      <c r="P236" t="s">
        <v>451</v>
      </c>
      <c r="Q236">
        <v>0</v>
      </c>
      <c r="R236">
        <f t="shared" si="21"/>
        <v>1</v>
      </c>
      <c r="S236">
        <f t="shared" si="22"/>
        <v>1</v>
      </c>
      <c r="T236">
        <f t="shared" si="23"/>
        <v>1</v>
      </c>
      <c r="U236" s="4">
        <f t="shared" si="24"/>
        <v>0</v>
      </c>
      <c r="V236" s="9" t="str">
        <f t="shared" si="25"/>
        <v>-</v>
      </c>
      <c r="W236" t="str">
        <f t="shared" si="26"/>
        <v>NE_Bio_NaturalGas_Herb</v>
      </c>
      <c r="X236" t="str">
        <f t="shared" si="27"/>
        <v>NE_Bio_NaturalGas_Herb_biomass_edge</v>
      </c>
    </row>
    <row r="237" spans="1:24" x14ac:dyDescent="0.2">
      <c r="A237" t="s">
        <v>30</v>
      </c>
      <c r="B237" t="s">
        <v>9</v>
      </c>
      <c r="C237" t="s">
        <v>21</v>
      </c>
      <c r="D237" t="s">
        <v>89</v>
      </c>
      <c r="E237" t="s">
        <v>90</v>
      </c>
      <c r="F237" t="s">
        <v>84</v>
      </c>
      <c r="G237" t="s">
        <v>451</v>
      </c>
      <c r="H237">
        <v>0</v>
      </c>
      <c r="J237" t="s">
        <v>30</v>
      </c>
      <c r="K237" t="s">
        <v>9</v>
      </c>
      <c r="L237" t="s">
        <v>21</v>
      </c>
      <c r="M237" t="s">
        <v>89</v>
      </c>
      <c r="N237" t="s">
        <v>90</v>
      </c>
      <c r="O237" t="s">
        <v>84</v>
      </c>
      <c r="P237" t="s">
        <v>451</v>
      </c>
      <c r="Q237">
        <v>0</v>
      </c>
      <c r="R237">
        <f t="shared" si="21"/>
        <v>1</v>
      </c>
      <c r="S237">
        <f t="shared" si="22"/>
        <v>1</v>
      </c>
      <c r="T237">
        <f t="shared" si="23"/>
        <v>1</v>
      </c>
      <c r="U237" s="4">
        <f t="shared" si="24"/>
        <v>0</v>
      </c>
      <c r="V237" s="9" t="str">
        <f t="shared" si="25"/>
        <v>-</v>
      </c>
      <c r="W237" t="str">
        <f t="shared" si="26"/>
        <v>SE_Bio_NaturalGas_Wood</v>
      </c>
      <c r="X237" t="str">
        <f t="shared" si="27"/>
        <v>SE_Bio_NaturalGas_Wood_biomass_edge</v>
      </c>
    </row>
    <row r="238" spans="1:24" x14ac:dyDescent="0.2">
      <c r="A238" t="s">
        <v>30</v>
      </c>
      <c r="B238" t="s">
        <v>9</v>
      </c>
      <c r="C238" t="s">
        <v>24</v>
      </c>
      <c r="D238" t="s">
        <v>91</v>
      </c>
      <c r="E238" t="s">
        <v>92</v>
      </c>
      <c r="F238" t="s">
        <v>84</v>
      </c>
      <c r="G238" t="s">
        <v>451</v>
      </c>
      <c r="H238">
        <v>0</v>
      </c>
      <c r="J238" t="s">
        <v>30</v>
      </c>
      <c r="K238" t="s">
        <v>9</v>
      </c>
      <c r="L238" t="s">
        <v>24</v>
      </c>
      <c r="M238" t="s">
        <v>91</v>
      </c>
      <c r="N238" t="s">
        <v>92</v>
      </c>
      <c r="O238" t="s">
        <v>84</v>
      </c>
      <c r="P238" t="s">
        <v>451</v>
      </c>
      <c r="Q238">
        <v>0</v>
      </c>
      <c r="R238">
        <f t="shared" si="21"/>
        <v>1</v>
      </c>
      <c r="S238">
        <f t="shared" si="22"/>
        <v>1</v>
      </c>
      <c r="T238">
        <f t="shared" si="23"/>
        <v>1</v>
      </c>
      <c r="U238" s="4">
        <f t="shared" si="24"/>
        <v>0</v>
      </c>
      <c r="V238" s="9" t="str">
        <f t="shared" si="25"/>
        <v>-</v>
      </c>
      <c r="W238" t="str">
        <f t="shared" si="26"/>
        <v>MIDAT_Bio_NaturalGas_Wood</v>
      </c>
      <c r="X238" t="str">
        <f t="shared" si="27"/>
        <v>MIDAT_Bio_NaturalGas_Wood_biomass_edge</v>
      </c>
    </row>
    <row r="239" spans="1:24" x14ac:dyDescent="0.2">
      <c r="A239" t="s">
        <v>30</v>
      </c>
      <c r="B239" t="s">
        <v>9</v>
      </c>
      <c r="C239" t="s">
        <v>27</v>
      </c>
      <c r="D239" t="s">
        <v>93</v>
      </c>
      <c r="E239" t="s">
        <v>94</v>
      </c>
      <c r="F239" t="s">
        <v>84</v>
      </c>
      <c r="G239" t="s">
        <v>451</v>
      </c>
      <c r="H239">
        <v>0</v>
      </c>
      <c r="J239" t="s">
        <v>30</v>
      </c>
      <c r="K239" t="s">
        <v>9</v>
      </c>
      <c r="L239" t="s">
        <v>27</v>
      </c>
      <c r="M239" t="s">
        <v>93</v>
      </c>
      <c r="N239" t="s">
        <v>94</v>
      </c>
      <c r="O239" t="s">
        <v>84</v>
      </c>
      <c r="P239" t="s">
        <v>451</v>
      </c>
      <c r="Q239">
        <v>0</v>
      </c>
      <c r="R239">
        <f t="shared" si="21"/>
        <v>1</v>
      </c>
      <c r="S239">
        <f t="shared" si="22"/>
        <v>1</v>
      </c>
      <c r="T239">
        <f t="shared" si="23"/>
        <v>1</v>
      </c>
      <c r="U239" s="4">
        <f t="shared" si="24"/>
        <v>0</v>
      </c>
      <c r="V239" s="9" t="str">
        <f t="shared" si="25"/>
        <v>-</v>
      </c>
      <c r="W239" t="str">
        <f t="shared" si="26"/>
        <v>NE_Bio_NaturalGas_Wood</v>
      </c>
      <c r="X239" t="str">
        <f t="shared" si="27"/>
        <v>NE_Bio_NaturalGas_Wood_biomass_edge</v>
      </c>
    </row>
    <row r="240" spans="1:24" x14ac:dyDescent="0.2">
      <c r="A240" t="s">
        <v>30</v>
      </c>
      <c r="B240" t="s">
        <v>9</v>
      </c>
      <c r="C240" t="s">
        <v>10</v>
      </c>
      <c r="D240" t="s">
        <v>95</v>
      </c>
      <c r="E240" t="s">
        <v>96</v>
      </c>
      <c r="F240" t="s">
        <v>84</v>
      </c>
      <c r="G240" t="s">
        <v>451</v>
      </c>
      <c r="H240">
        <v>0</v>
      </c>
      <c r="J240" t="s">
        <v>30</v>
      </c>
      <c r="K240" t="s">
        <v>9</v>
      </c>
      <c r="L240" t="s">
        <v>10</v>
      </c>
      <c r="M240" t="s">
        <v>95</v>
      </c>
      <c r="N240" t="s">
        <v>96</v>
      </c>
      <c r="O240" t="s">
        <v>84</v>
      </c>
      <c r="P240" t="s">
        <v>451</v>
      </c>
      <c r="Q240">
        <v>0</v>
      </c>
      <c r="R240">
        <f t="shared" si="21"/>
        <v>1</v>
      </c>
      <c r="S240">
        <f t="shared" si="22"/>
        <v>1</v>
      </c>
      <c r="T240">
        <f t="shared" si="23"/>
        <v>1</v>
      </c>
      <c r="U240" s="4">
        <f t="shared" si="24"/>
        <v>0</v>
      </c>
      <c r="V240" s="9" t="str">
        <f t="shared" si="25"/>
        <v>-</v>
      </c>
      <c r="W240" t="str">
        <f t="shared" si="26"/>
        <v>SE_BECCS_NaturalGas_Herb</v>
      </c>
      <c r="X240" t="str">
        <f t="shared" si="27"/>
        <v>SE_BECCS_NaturalGas_Herb_biomass_edge</v>
      </c>
    </row>
    <row r="241" spans="1:24" x14ac:dyDescent="0.2">
      <c r="A241" t="s">
        <v>30</v>
      </c>
      <c r="B241" t="s">
        <v>9</v>
      </c>
      <c r="C241" t="s">
        <v>14</v>
      </c>
      <c r="D241" t="s">
        <v>97</v>
      </c>
      <c r="E241" t="s">
        <v>98</v>
      </c>
      <c r="F241" t="s">
        <v>84</v>
      </c>
      <c r="G241" t="s">
        <v>451</v>
      </c>
      <c r="H241">
        <v>0</v>
      </c>
      <c r="J241" t="s">
        <v>30</v>
      </c>
      <c r="K241" t="s">
        <v>9</v>
      </c>
      <c r="L241" t="s">
        <v>14</v>
      </c>
      <c r="M241" t="s">
        <v>97</v>
      </c>
      <c r="N241" t="s">
        <v>98</v>
      </c>
      <c r="O241" t="s">
        <v>84</v>
      </c>
      <c r="P241" t="s">
        <v>451</v>
      </c>
      <c r="Q241">
        <v>0</v>
      </c>
      <c r="R241">
        <f t="shared" si="21"/>
        <v>1</v>
      </c>
      <c r="S241">
        <f t="shared" si="22"/>
        <v>1</v>
      </c>
      <c r="T241">
        <f t="shared" si="23"/>
        <v>1</v>
      </c>
      <c r="U241" s="4">
        <f t="shared" si="24"/>
        <v>0</v>
      </c>
      <c r="V241" s="9" t="str">
        <f t="shared" si="25"/>
        <v>-</v>
      </c>
      <c r="W241" t="str">
        <f t="shared" si="26"/>
        <v>MIDAT_BECCS_NaturalGas_Herb</v>
      </c>
      <c r="X241" t="str">
        <f t="shared" si="27"/>
        <v>MIDAT_BECCS_NaturalGas_Herb_biomass_edge</v>
      </c>
    </row>
    <row r="242" spans="1:24" x14ac:dyDescent="0.2">
      <c r="A242" t="s">
        <v>30</v>
      </c>
      <c r="B242" t="s">
        <v>9</v>
      </c>
      <c r="C242" t="s">
        <v>17</v>
      </c>
      <c r="D242" t="s">
        <v>99</v>
      </c>
      <c r="E242" t="s">
        <v>100</v>
      </c>
      <c r="F242" t="s">
        <v>84</v>
      </c>
      <c r="G242" t="s">
        <v>451</v>
      </c>
      <c r="H242">
        <v>0</v>
      </c>
      <c r="J242" t="s">
        <v>30</v>
      </c>
      <c r="K242" t="s">
        <v>9</v>
      </c>
      <c r="L242" t="s">
        <v>17</v>
      </c>
      <c r="M242" t="s">
        <v>99</v>
      </c>
      <c r="N242" t="s">
        <v>100</v>
      </c>
      <c r="O242" t="s">
        <v>84</v>
      </c>
      <c r="P242" t="s">
        <v>451</v>
      </c>
      <c r="Q242">
        <v>0</v>
      </c>
      <c r="R242">
        <f t="shared" si="21"/>
        <v>1</v>
      </c>
      <c r="S242">
        <f t="shared" si="22"/>
        <v>1</v>
      </c>
      <c r="T242">
        <f t="shared" si="23"/>
        <v>1</v>
      </c>
      <c r="U242" s="4">
        <f t="shared" si="24"/>
        <v>0</v>
      </c>
      <c r="V242" s="9" t="str">
        <f t="shared" si="25"/>
        <v>-</v>
      </c>
      <c r="W242" t="str">
        <f t="shared" si="26"/>
        <v>NE_BECCS_NaturalGas_Herb</v>
      </c>
      <c r="X242" t="str">
        <f t="shared" si="27"/>
        <v>NE_BECCS_NaturalGas_Herb_biomass_edge</v>
      </c>
    </row>
    <row r="243" spans="1:24" x14ac:dyDescent="0.2">
      <c r="A243" t="s">
        <v>30</v>
      </c>
      <c r="B243" t="s">
        <v>9</v>
      </c>
      <c r="C243" t="s">
        <v>21</v>
      </c>
      <c r="D243" t="s">
        <v>101</v>
      </c>
      <c r="E243" t="s">
        <v>102</v>
      </c>
      <c r="F243" t="s">
        <v>84</v>
      </c>
      <c r="G243" t="s">
        <v>451</v>
      </c>
      <c r="H243">
        <v>0</v>
      </c>
      <c r="J243" t="s">
        <v>30</v>
      </c>
      <c r="K243" t="s">
        <v>9</v>
      </c>
      <c r="L243" t="s">
        <v>21</v>
      </c>
      <c r="M243" t="s">
        <v>101</v>
      </c>
      <c r="N243" t="s">
        <v>102</v>
      </c>
      <c r="O243" t="s">
        <v>84</v>
      </c>
      <c r="P243" t="s">
        <v>451</v>
      </c>
      <c r="Q243">
        <v>0</v>
      </c>
      <c r="R243">
        <f t="shared" si="21"/>
        <v>1</v>
      </c>
      <c r="S243">
        <f t="shared" si="22"/>
        <v>1</v>
      </c>
      <c r="T243">
        <f t="shared" si="23"/>
        <v>1</v>
      </c>
      <c r="U243" s="4">
        <f t="shared" si="24"/>
        <v>0</v>
      </c>
      <c r="V243" s="9" t="str">
        <f t="shared" si="25"/>
        <v>-</v>
      </c>
      <c r="W243" t="str">
        <f t="shared" si="26"/>
        <v>SE_BECCS_NaturalGas_Wood</v>
      </c>
      <c r="X243" t="str">
        <f t="shared" si="27"/>
        <v>SE_BECCS_NaturalGas_Wood_biomass_edge</v>
      </c>
    </row>
    <row r="244" spans="1:24" x14ac:dyDescent="0.2">
      <c r="A244" t="s">
        <v>30</v>
      </c>
      <c r="B244" t="s">
        <v>9</v>
      </c>
      <c r="C244" t="s">
        <v>24</v>
      </c>
      <c r="D244" t="s">
        <v>103</v>
      </c>
      <c r="E244" t="s">
        <v>104</v>
      </c>
      <c r="F244" t="s">
        <v>84</v>
      </c>
      <c r="G244" t="s">
        <v>451</v>
      </c>
      <c r="H244">
        <v>0</v>
      </c>
      <c r="J244" t="s">
        <v>30</v>
      </c>
      <c r="K244" t="s">
        <v>9</v>
      </c>
      <c r="L244" t="s">
        <v>24</v>
      </c>
      <c r="M244" t="s">
        <v>103</v>
      </c>
      <c r="N244" t="s">
        <v>104</v>
      </c>
      <c r="O244" t="s">
        <v>84</v>
      </c>
      <c r="P244" t="s">
        <v>451</v>
      </c>
      <c r="Q244">
        <v>0</v>
      </c>
      <c r="R244">
        <f t="shared" si="21"/>
        <v>1</v>
      </c>
      <c r="S244">
        <f t="shared" si="22"/>
        <v>1</v>
      </c>
      <c r="T244">
        <f t="shared" si="23"/>
        <v>1</v>
      </c>
      <c r="U244" s="4">
        <f t="shared" si="24"/>
        <v>0</v>
      </c>
      <c r="V244" s="9" t="str">
        <f t="shared" si="25"/>
        <v>-</v>
      </c>
      <c r="W244" t="str">
        <f t="shared" si="26"/>
        <v>MIDAT_BECCS_NaturalGas_Wood</v>
      </c>
      <c r="X244" t="str">
        <f t="shared" si="27"/>
        <v>MIDAT_BECCS_NaturalGas_Wood_biomass_edge</v>
      </c>
    </row>
    <row r="245" spans="1:24" x14ac:dyDescent="0.2">
      <c r="A245" t="s">
        <v>30</v>
      </c>
      <c r="B245" t="s">
        <v>9</v>
      </c>
      <c r="C245" t="s">
        <v>27</v>
      </c>
      <c r="D245" t="s">
        <v>105</v>
      </c>
      <c r="E245" t="s">
        <v>106</v>
      </c>
      <c r="F245" t="s">
        <v>84</v>
      </c>
      <c r="G245" t="s">
        <v>451</v>
      </c>
      <c r="H245">
        <v>0</v>
      </c>
      <c r="J245" t="s">
        <v>30</v>
      </c>
      <c r="K245" t="s">
        <v>9</v>
      </c>
      <c r="L245" t="s">
        <v>27</v>
      </c>
      <c r="M245" t="s">
        <v>105</v>
      </c>
      <c r="N245" t="s">
        <v>106</v>
      </c>
      <c r="O245" t="s">
        <v>84</v>
      </c>
      <c r="P245" t="s">
        <v>451</v>
      </c>
      <c r="Q245">
        <v>0</v>
      </c>
      <c r="R245">
        <f t="shared" si="21"/>
        <v>1</v>
      </c>
      <c r="S245">
        <f t="shared" si="22"/>
        <v>1</v>
      </c>
      <c r="T245">
        <f t="shared" si="23"/>
        <v>1</v>
      </c>
      <c r="U245" s="4">
        <f t="shared" si="24"/>
        <v>0</v>
      </c>
      <c r="V245" s="9" t="str">
        <f t="shared" si="25"/>
        <v>-</v>
      </c>
      <c r="W245" t="str">
        <f t="shared" si="26"/>
        <v>NE_BECCS_NaturalGas_Wood</v>
      </c>
      <c r="X245" t="str">
        <f t="shared" si="27"/>
        <v>NE_BECCS_NaturalGas_Wood_biomass_edge</v>
      </c>
    </row>
    <row r="246" spans="1:24" x14ac:dyDescent="0.2">
      <c r="A246" t="s">
        <v>107</v>
      </c>
      <c r="B246" t="s">
        <v>9</v>
      </c>
      <c r="C246" t="s">
        <v>108</v>
      </c>
      <c r="D246" t="s">
        <v>109</v>
      </c>
      <c r="E246" t="s">
        <v>110</v>
      </c>
      <c r="F246" t="s">
        <v>111</v>
      </c>
      <c r="G246" t="s">
        <v>451</v>
      </c>
      <c r="H246">
        <v>0</v>
      </c>
      <c r="J246" t="s">
        <v>107</v>
      </c>
      <c r="K246" t="s">
        <v>9</v>
      </c>
      <c r="L246" t="s">
        <v>108</v>
      </c>
      <c r="M246" t="s">
        <v>109</v>
      </c>
      <c r="N246" t="s">
        <v>110</v>
      </c>
      <c r="O246" t="s">
        <v>111</v>
      </c>
      <c r="P246" t="s">
        <v>451</v>
      </c>
      <c r="Q246">
        <v>0</v>
      </c>
      <c r="R246">
        <f t="shared" si="21"/>
        <v>1</v>
      </c>
      <c r="S246">
        <f t="shared" si="22"/>
        <v>1</v>
      </c>
      <c r="T246">
        <f t="shared" si="23"/>
        <v>1</v>
      </c>
      <c r="U246" s="4">
        <f t="shared" si="24"/>
        <v>0</v>
      </c>
      <c r="V246" s="9" t="str">
        <f t="shared" si="25"/>
        <v>-</v>
      </c>
      <c r="W246" t="str">
        <f t="shared" si="26"/>
        <v>SE_CO2_Injection_1</v>
      </c>
      <c r="X246" t="str">
        <f t="shared" si="27"/>
        <v>SE_CO2_Injection_1_co2_captured_edge</v>
      </c>
    </row>
    <row r="247" spans="1:24" x14ac:dyDescent="0.2">
      <c r="A247" t="s">
        <v>107</v>
      </c>
      <c r="B247" t="s">
        <v>9</v>
      </c>
      <c r="C247" t="s">
        <v>108</v>
      </c>
      <c r="D247" t="s">
        <v>112</v>
      </c>
      <c r="E247" t="s">
        <v>113</v>
      </c>
      <c r="F247" t="s">
        <v>111</v>
      </c>
      <c r="G247" t="s">
        <v>451</v>
      </c>
      <c r="H247">
        <v>0</v>
      </c>
      <c r="J247" t="s">
        <v>107</v>
      </c>
      <c r="K247" t="s">
        <v>9</v>
      </c>
      <c r="L247" t="s">
        <v>108</v>
      </c>
      <c r="M247" t="s">
        <v>112</v>
      </c>
      <c r="N247" t="s">
        <v>113</v>
      </c>
      <c r="O247" t="s">
        <v>111</v>
      </c>
      <c r="P247" t="s">
        <v>451</v>
      </c>
      <c r="Q247">
        <v>0</v>
      </c>
      <c r="R247">
        <f t="shared" si="21"/>
        <v>1</v>
      </c>
      <c r="S247">
        <f t="shared" si="22"/>
        <v>1</v>
      </c>
      <c r="T247">
        <f t="shared" si="23"/>
        <v>1</v>
      </c>
      <c r="U247" s="4">
        <f t="shared" si="24"/>
        <v>0</v>
      </c>
      <c r="V247" s="9" t="str">
        <f t="shared" si="25"/>
        <v>-</v>
      </c>
      <c r="W247" t="str">
        <f t="shared" si="26"/>
        <v>SE_CO2_Injection_2</v>
      </c>
      <c r="X247" t="str">
        <f t="shared" si="27"/>
        <v>SE_CO2_Injection_2_co2_captured_edge</v>
      </c>
    </row>
    <row r="248" spans="1:24" x14ac:dyDescent="0.2">
      <c r="A248" t="s">
        <v>107</v>
      </c>
      <c r="B248" t="s">
        <v>9</v>
      </c>
      <c r="C248" t="s">
        <v>108</v>
      </c>
      <c r="D248" t="s">
        <v>114</v>
      </c>
      <c r="E248" t="s">
        <v>115</v>
      </c>
      <c r="F248" t="s">
        <v>111</v>
      </c>
      <c r="G248" t="s">
        <v>451</v>
      </c>
      <c r="H248">
        <v>0</v>
      </c>
      <c r="J248" t="s">
        <v>107</v>
      </c>
      <c r="K248" t="s">
        <v>9</v>
      </c>
      <c r="L248" t="s">
        <v>108</v>
      </c>
      <c r="M248" t="s">
        <v>114</v>
      </c>
      <c r="N248" t="s">
        <v>115</v>
      </c>
      <c r="O248" t="s">
        <v>111</v>
      </c>
      <c r="P248" t="s">
        <v>451</v>
      </c>
      <c r="Q248">
        <v>0</v>
      </c>
      <c r="R248">
        <f t="shared" si="21"/>
        <v>1</v>
      </c>
      <c r="S248">
        <f t="shared" si="22"/>
        <v>1</v>
      </c>
      <c r="T248">
        <f t="shared" si="23"/>
        <v>1</v>
      </c>
      <c r="U248" s="4">
        <f t="shared" si="24"/>
        <v>0</v>
      </c>
      <c r="V248" s="9" t="str">
        <f t="shared" si="25"/>
        <v>-</v>
      </c>
      <c r="W248" t="str">
        <f t="shared" si="26"/>
        <v>SE_CO2_Injection_3</v>
      </c>
      <c r="X248" t="str">
        <f t="shared" si="27"/>
        <v>SE_CO2_Injection_3_co2_captured_edge</v>
      </c>
    </row>
    <row r="249" spans="1:24" x14ac:dyDescent="0.2">
      <c r="A249" t="s">
        <v>107</v>
      </c>
      <c r="B249" t="s">
        <v>9</v>
      </c>
      <c r="C249" t="s">
        <v>108</v>
      </c>
      <c r="D249" t="s">
        <v>116</v>
      </c>
      <c r="E249" t="s">
        <v>117</v>
      </c>
      <c r="F249" t="s">
        <v>111</v>
      </c>
      <c r="G249" t="s">
        <v>451</v>
      </c>
      <c r="H249">
        <v>0</v>
      </c>
      <c r="J249" t="s">
        <v>107</v>
      </c>
      <c r="K249" t="s">
        <v>9</v>
      </c>
      <c r="L249" t="s">
        <v>108</v>
      </c>
      <c r="M249" t="s">
        <v>116</v>
      </c>
      <c r="N249" t="s">
        <v>117</v>
      </c>
      <c r="O249" t="s">
        <v>111</v>
      </c>
      <c r="P249" t="s">
        <v>451</v>
      </c>
      <c r="Q249">
        <v>0</v>
      </c>
      <c r="R249">
        <f t="shared" si="21"/>
        <v>1</v>
      </c>
      <c r="S249">
        <f t="shared" si="22"/>
        <v>1</v>
      </c>
      <c r="T249">
        <f t="shared" si="23"/>
        <v>1</v>
      </c>
      <c r="U249" s="4">
        <f t="shared" si="24"/>
        <v>0</v>
      </c>
      <c r="V249" s="9" t="str">
        <f t="shared" si="25"/>
        <v>-</v>
      </c>
      <c r="W249" t="str">
        <f t="shared" si="26"/>
        <v>SE_CO2_Injection_4</v>
      </c>
      <c r="X249" t="str">
        <f t="shared" si="27"/>
        <v>SE_CO2_Injection_4_co2_captured_edge</v>
      </c>
    </row>
    <row r="250" spans="1:24" x14ac:dyDescent="0.2">
      <c r="A250" t="s">
        <v>107</v>
      </c>
      <c r="B250" t="s">
        <v>9</v>
      </c>
      <c r="C250" t="s">
        <v>108</v>
      </c>
      <c r="D250" t="s">
        <v>118</v>
      </c>
      <c r="E250" t="s">
        <v>119</v>
      </c>
      <c r="F250" t="s">
        <v>111</v>
      </c>
      <c r="G250" t="s">
        <v>451</v>
      </c>
      <c r="H250">
        <v>0</v>
      </c>
      <c r="J250" t="s">
        <v>107</v>
      </c>
      <c r="K250" t="s">
        <v>9</v>
      </c>
      <c r="L250" t="s">
        <v>108</v>
      </c>
      <c r="M250" t="s">
        <v>118</v>
      </c>
      <c r="N250" t="s">
        <v>119</v>
      </c>
      <c r="O250" t="s">
        <v>111</v>
      </c>
      <c r="P250" t="s">
        <v>451</v>
      </c>
      <c r="Q250">
        <v>0</v>
      </c>
      <c r="R250">
        <f t="shared" si="21"/>
        <v>1</v>
      </c>
      <c r="S250">
        <f t="shared" si="22"/>
        <v>1</v>
      </c>
      <c r="T250">
        <f t="shared" si="23"/>
        <v>1</v>
      </c>
      <c r="U250" s="4">
        <f t="shared" si="24"/>
        <v>0</v>
      </c>
      <c r="V250" s="9" t="str">
        <f t="shared" si="25"/>
        <v>-</v>
      </c>
      <c r="W250" t="str">
        <f t="shared" si="26"/>
        <v>SE_CO2_Injection_5</v>
      </c>
      <c r="X250" t="str">
        <f t="shared" si="27"/>
        <v>SE_CO2_Injection_5_co2_captured_edge</v>
      </c>
    </row>
    <row r="251" spans="1:24" x14ac:dyDescent="0.2">
      <c r="A251" t="s">
        <v>107</v>
      </c>
      <c r="B251" t="s">
        <v>9</v>
      </c>
      <c r="C251" t="s">
        <v>108</v>
      </c>
      <c r="D251" t="s">
        <v>120</v>
      </c>
      <c r="E251" t="s">
        <v>121</v>
      </c>
      <c r="F251" t="s">
        <v>111</v>
      </c>
      <c r="G251" t="s">
        <v>451</v>
      </c>
      <c r="H251">
        <v>0</v>
      </c>
      <c r="J251" t="s">
        <v>107</v>
      </c>
      <c r="K251" t="s">
        <v>9</v>
      </c>
      <c r="L251" t="s">
        <v>108</v>
      </c>
      <c r="M251" t="s">
        <v>120</v>
      </c>
      <c r="N251" t="s">
        <v>121</v>
      </c>
      <c r="O251" t="s">
        <v>111</v>
      </c>
      <c r="P251" t="s">
        <v>451</v>
      </c>
      <c r="Q251">
        <v>0</v>
      </c>
      <c r="R251">
        <f t="shared" si="21"/>
        <v>1</v>
      </c>
      <c r="S251">
        <f t="shared" si="22"/>
        <v>1</v>
      </c>
      <c r="T251">
        <f t="shared" si="23"/>
        <v>1</v>
      </c>
      <c r="U251" s="4">
        <f t="shared" si="24"/>
        <v>0</v>
      </c>
      <c r="V251" s="9" t="str">
        <f t="shared" si="25"/>
        <v>-</v>
      </c>
      <c r="W251" t="str">
        <f t="shared" si="26"/>
        <v>SE_CO2_Injection_6</v>
      </c>
      <c r="X251" t="str">
        <f t="shared" si="27"/>
        <v>SE_CO2_Injection_6_co2_captured_edge</v>
      </c>
    </row>
    <row r="252" spans="1:24" x14ac:dyDescent="0.2">
      <c r="A252" t="s">
        <v>107</v>
      </c>
      <c r="B252" t="s">
        <v>9</v>
      </c>
      <c r="C252" t="s">
        <v>108</v>
      </c>
      <c r="D252" t="s">
        <v>122</v>
      </c>
      <c r="E252" t="s">
        <v>123</v>
      </c>
      <c r="F252" t="s">
        <v>111</v>
      </c>
      <c r="G252" t="s">
        <v>451</v>
      </c>
      <c r="H252">
        <v>0</v>
      </c>
      <c r="J252" t="s">
        <v>107</v>
      </c>
      <c r="K252" t="s">
        <v>9</v>
      </c>
      <c r="L252" t="s">
        <v>108</v>
      </c>
      <c r="M252" t="s">
        <v>122</v>
      </c>
      <c r="N252" t="s">
        <v>123</v>
      </c>
      <c r="O252" t="s">
        <v>111</v>
      </c>
      <c r="P252" t="s">
        <v>451</v>
      </c>
      <c r="Q252">
        <v>0</v>
      </c>
      <c r="R252">
        <f t="shared" si="21"/>
        <v>1</v>
      </c>
      <c r="S252">
        <f t="shared" si="22"/>
        <v>1</v>
      </c>
      <c r="T252">
        <f t="shared" si="23"/>
        <v>1</v>
      </c>
      <c r="U252" s="4">
        <f t="shared" si="24"/>
        <v>0</v>
      </c>
      <c r="V252" s="9" t="str">
        <f t="shared" si="25"/>
        <v>-</v>
      </c>
      <c r="W252" t="str">
        <f t="shared" si="26"/>
        <v>SE_CO2_Injection_7</v>
      </c>
      <c r="X252" t="str">
        <f t="shared" si="27"/>
        <v>SE_CO2_Injection_7_co2_captured_edge</v>
      </c>
    </row>
    <row r="253" spans="1:24" x14ac:dyDescent="0.2">
      <c r="A253" t="s">
        <v>107</v>
      </c>
      <c r="B253" t="s">
        <v>9</v>
      </c>
      <c r="C253" t="s">
        <v>108</v>
      </c>
      <c r="D253" t="s">
        <v>124</v>
      </c>
      <c r="E253" t="s">
        <v>125</v>
      </c>
      <c r="F253" t="s">
        <v>111</v>
      </c>
      <c r="G253" t="s">
        <v>451</v>
      </c>
      <c r="H253">
        <v>0</v>
      </c>
      <c r="J253" t="s">
        <v>107</v>
      </c>
      <c r="K253" t="s">
        <v>9</v>
      </c>
      <c r="L253" t="s">
        <v>108</v>
      </c>
      <c r="M253" t="s">
        <v>124</v>
      </c>
      <c r="N253" t="s">
        <v>125</v>
      </c>
      <c r="O253" t="s">
        <v>111</v>
      </c>
      <c r="P253" t="s">
        <v>451</v>
      </c>
      <c r="Q253">
        <v>0</v>
      </c>
      <c r="R253">
        <f t="shared" si="21"/>
        <v>1</v>
      </c>
      <c r="S253">
        <f t="shared" si="22"/>
        <v>1</v>
      </c>
      <c r="T253">
        <f t="shared" si="23"/>
        <v>1</v>
      </c>
      <c r="U253" s="4">
        <f t="shared" si="24"/>
        <v>0</v>
      </c>
      <c r="V253" s="9" t="str">
        <f t="shared" si="25"/>
        <v>-</v>
      </c>
      <c r="W253" t="str">
        <f t="shared" si="26"/>
        <v>SE_CO2_Injection_8</v>
      </c>
      <c r="X253" t="str">
        <f t="shared" si="27"/>
        <v>SE_CO2_Injection_8_co2_captured_edge</v>
      </c>
    </row>
    <row r="254" spans="1:24" x14ac:dyDescent="0.2">
      <c r="A254" t="s">
        <v>107</v>
      </c>
      <c r="B254" t="s">
        <v>9</v>
      </c>
      <c r="C254" t="s">
        <v>108</v>
      </c>
      <c r="D254" t="s">
        <v>126</v>
      </c>
      <c r="E254" t="s">
        <v>127</v>
      </c>
      <c r="F254" t="s">
        <v>111</v>
      </c>
      <c r="G254" t="s">
        <v>451</v>
      </c>
      <c r="H254">
        <v>0</v>
      </c>
      <c r="J254" t="s">
        <v>107</v>
      </c>
      <c r="K254" t="s">
        <v>9</v>
      </c>
      <c r="L254" t="s">
        <v>108</v>
      </c>
      <c r="M254" t="s">
        <v>126</v>
      </c>
      <c r="N254" t="s">
        <v>127</v>
      </c>
      <c r="O254" t="s">
        <v>111</v>
      </c>
      <c r="P254" t="s">
        <v>451</v>
      </c>
      <c r="Q254">
        <v>0</v>
      </c>
      <c r="R254">
        <f t="shared" si="21"/>
        <v>1</v>
      </c>
      <c r="S254">
        <f t="shared" si="22"/>
        <v>1</v>
      </c>
      <c r="T254">
        <f t="shared" si="23"/>
        <v>1</v>
      </c>
      <c r="U254" s="4">
        <f t="shared" si="24"/>
        <v>0</v>
      </c>
      <c r="V254" s="9" t="str">
        <f t="shared" si="25"/>
        <v>-</v>
      </c>
      <c r="W254" t="str">
        <f t="shared" si="26"/>
        <v>SE_CO2_Injection_9</v>
      </c>
      <c r="X254" t="str">
        <f t="shared" si="27"/>
        <v>SE_CO2_Injection_9_co2_captured_edge</v>
      </c>
    </row>
    <row r="255" spans="1:24" x14ac:dyDescent="0.2">
      <c r="A255" t="s">
        <v>107</v>
      </c>
      <c r="B255" t="s">
        <v>9</v>
      </c>
      <c r="C255" t="s">
        <v>108</v>
      </c>
      <c r="D255" t="s">
        <v>128</v>
      </c>
      <c r="E255" t="s">
        <v>129</v>
      </c>
      <c r="F255" t="s">
        <v>111</v>
      </c>
      <c r="G255" t="s">
        <v>451</v>
      </c>
      <c r="H255">
        <v>0</v>
      </c>
      <c r="J255" t="s">
        <v>107</v>
      </c>
      <c r="K255" t="s">
        <v>9</v>
      </c>
      <c r="L255" t="s">
        <v>108</v>
      </c>
      <c r="M255" t="s">
        <v>128</v>
      </c>
      <c r="N255" t="s">
        <v>129</v>
      </c>
      <c r="O255" t="s">
        <v>111</v>
      </c>
      <c r="P255" t="s">
        <v>451</v>
      </c>
      <c r="Q255">
        <v>0</v>
      </c>
      <c r="R255">
        <f t="shared" si="21"/>
        <v>1</v>
      </c>
      <c r="S255">
        <f t="shared" si="22"/>
        <v>1</v>
      </c>
      <c r="T255">
        <f t="shared" si="23"/>
        <v>1</v>
      </c>
      <c r="U255" s="4">
        <f t="shared" si="24"/>
        <v>0</v>
      </c>
      <c r="V255" s="9" t="str">
        <f t="shared" si="25"/>
        <v>-</v>
      </c>
      <c r="W255" t="str">
        <f t="shared" si="26"/>
        <v>SE_CO2_Injection_10</v>
      </c>
      <c r="X255" t="str">
        <f t="shared" si="27"/>
        <v>SE_CO2_Injection_10_co2_captured_edge</v>
      </c>
    </row>
    <row r="256" spans="1:24" x14ac:dyDescent="0.2">
      <c r="A256" t="s">
        <v>107</v>
      </c>
      <c r="B256" t="s">
        <v>9</v>
      </c>
      <c r="C256" t="s">
        <v>108</v>
      </c>
      <c r="D256" t="s">
        <v>130</v>
      </c>
      <c r="E256" t="s">
        <v>131</v>
      </c>
      <c r="F256" t="s">
        <v>111</v>
      </c>
      <c r="G256" t="s">
        <v>451</v>
      </c>
      <c r="H256">
        <v>0</v>
      </c>
      <c r="J256" t="s">
        <v>107</v>
      </c>
      <c r="K256" t="s">
        <v>9</v>
      </c>
      <c r="L256" t="s">
        <v>108</v>
      </c>
      <c r="M256" t="s">
        <v>130</v>
      </c>
      <c r="N256" t="s">
        <v>131</v>
      </c>
      <c r="O256" t="s">
        <v>111</v>
      </c>
      <c r="P256" t="s">
        <v>451</v>
      </c>
      <c r="Q256">
        <v>0</v>
      </c>
      <c r="R256">
        <f t="shared" si="21"/>
        <v>1</v>
      </c>
      <c r="S256">
        <f t="shared" si="22"/>
        <v>1</v>
      </c>
      <c r="T256">
        <f t="shared" si="23"/>
        <v>1</v>
      </c>
      <c r="U256" s="4">
        <f t="shared" si="24"/>
        <v>0</v>
      </c>
      <c r="V256" s="9" t="str">
        <f t="shared" si="25"/>
        <v>-</v>
      </c>
      <c r="W256" t="str">
        <f t="shared" si="26"/>
        <v>SE_CO2_Injection_11</v>
      </c>
      <c r="X256" t="str">
        <f t="shared" si="27"/>
        <v>SE_CO2_Injection_11_co2_captured_edge</v>
      </c>
    </row>
    <row r="257" spans="1:24" x14ac:dyDescent="0.2">
      <c r="A257" t="s">
        <v>107</v>
      </c>
      <c r="B257" t="s">
        <v>9</v>
      </c>
      <c r="C257" t="s">
        <v>132</v>
      </c>
      <c r="D257" t="s">
        <v>133</v>
      </c>
      <c r="E257" t="s">
        <v>134</v>
      </c>
      <c r="F257" t="s">
        <v>111</v>
      </c>
      <c r="G257" t="s">
        <v>451</v>
      </c>
      <c r="H257">
        <v>0</v>
      </c>
      <c r="J257" t="s">
        <v>107</v>
      </c>
      <c r="K257" t="s">
        <v>9</v>
      </c>
      <c r="L257" t="s">
        <v>132</v>
      </c>
      <c r="M257" t="s">
        <v>133</v>
      </c>
      <c r="N257" t="s">
        <v>134</v>
      </c>
      <c r="O257" t="s">
        <v>111</v>
      </c>
      <c r="P257" t="s">
        <v>451</v>
      </c>
      <c r="Q257">
        <v>0</v>
      </c>
      <c r="R257">
        <f t="shared" si="21"/>
        <v>1</v>
      </c>
      <c r="S257">
        <f t="shared" si="22"/>
        <v>1</v>
      </c>
      <c r="T257">
        <f t="shared" si="23"/>
        <v>1</v>
      </c>
      <c r="U257" s="4">
        <f t="shared" si="24"/>
        <v>0</v>
      </c>
      <c r="V257" s="9" t="str">
        <f t="shared" si="25"/>
        <v>-</v>
      </c>
      <c r="W257" t="str">
        <f t="shared" si="26"/>
        <v>MIDAT_CO2_Injection</v>
      </c>
      <c r="X257" t="str">
        <f t="shared" si="27"/>
        <v>MIDAT_CO2_Injection_co2_captured_edge</v>
      </c>
    </row>
    <row r="258" spans="1:24" x14ac:dyDescent="0.2">
      <c r="A258" t="s">
        <v>135</v>
      </c>
      <c r="B258" t="s">
        <v>9</v>
      </c>
      <c r="C258" t="s">
        <v>136</v>
      </c>
      <c r="D258" t="s">
        <v>137</v>
      </c>
      <c r="E258" t="s">
        <v>138</v>
      </c>
      <c r="F258" t="s">
        <v>139</v>
      </c>
      <c r="G258" t="s">
        <v>451</v>
      </c>
      <c r="H258">
        <v>0</v>
      </c>
      <c r="J258" t="s">
        <v>135</v>
      </c>
      <c r="K258" t="s">
        <v>9</v>
      </c>
      <c r="L258" t="s">
        <v>136</v>
      </c>
      <c r="M258" t="s">
        <v>137</v>
      </c>
      <c r="N258" t="s">
        <v>138</v>
      </c>
      <c r="O258" t="s">
        <v>139</v>
      </c>
      <c r="P258" t="s">
        <v>451</v>
      </c>
      <c r="Q258">
        <v>0</v>
      </c>
      <c r="R258">
        <f t="shared" si="21"/>
        <v>1</v>
      </c>
      <c r="S258">
        <f t="shared" si="22"/>
        <v>1</v>
      </c>
      <c r="T258">
        <f t="shared" si="23"/>
        <v>1</v>
      </c>
      <c r="U258" s="4">
        <f t="shared" si="24"/>
        <v>0</v>
      </c>
      <c r="V258" s="9" t="str">
        <f t="shared" si="25"/>
        <v>-</v>
      </c>
      <c r="W258" t="str">
        <f t="shared" si="26"/>
        <v>SE_Sorbent_DAC</v>
      </c>
      <c r="X258" t="str">
        <f t="shared" si="27"/>
        <v>SE_Sorbent_DAC_co2_edge</v>
      </c>
    </row>
    <row r="259" spans="1:24" x14ac:dyDescent="0.2">
      <c r="A259" t="s">
        <v>135</v>
      </c>
      <c r="B259" t="s">
        <v>9</v>
      </c>
      <c r="C259" t="s">
        <v>136</v>
      </c>
      <c r="D259" t="s">
        <v>140</v>
      </c>
      <c r="E259" t="s">
        <v>141</v>
      </c>
      <c r="F259" t="s">
        <v>139</v>
      </c>
      <c r="G259" t="s">
        <v>451</v>
      </c>
      <c r="H259">
        <v>0</v>
      </c>
      <c r="J259" t="s">
        <v>135</v>
      </c>
      <c r="K259" t="s">
        <v>9</v>
      </c>
      <c r="L259" t="s">
        <v>136</v>
      </c>
      <c r="M259" t="s">
        <v>140</v>
      </c>
      <c r="N259" t="s">
        <v>141</v>
      </c>
      <c r="O259" t="s">
        <v>139</v>
      </c>
      <c r="P259" t="s">
        <v>451</v>
      </c>
      <c r="Q259">
        <v>0</v>
      </c>
      <c r="R259">
        <f t="shared" si="21"/>
        <v>1</v>
      </c>
      <c r="S259">
        <f t="shared" si="22"/>
        <v>1</v>
      </c>
      <c r="T259">
        <f t="shared" si="23"/>
        <v>1</v>
      </c>
      <c r="U259" s="4">
        <f t="shared" si="24"/>
        <v>0</v>
      </c>
      <c r="V259" s="9" t="str">
        <f t="shared" si="25"/>
        <v>-</v>
      </c>
      <c r="W259" t="str">
        <f t="shared" si="26"/>
        <v>MIDAT_Sorbent_DAC</v>
      </c>
      <c r="X259" t="str">
        <f t="shared" si="27"/>
        <v>MIDAT_Sorbent_DAC_co2_edge</v>
      </c>
    </row>
    <row r="260" spans="1:24" x14ac:dyDescent="0.2">
      <c r="A260" t="s">
        <v>135</v>
      </c>
      <c r="B260" t="s">
        <v>9</v>
      </c>
      <c r="C260" t="s">
        <v>136</v>
      </c>
      <c r="D260" t="s">
        <v>142</v>
      </c>
      <c r="E260" t="s">
        <v>143</v>
      </c>
      <c r="F260" t="s">
        <v>139</v>
      </c>
      <c r="G260" t="s">
        <v>451</v>
      </c>
      <c r="H260">
        <v>0</v>
      </c>
      <c r="J260" t="s">
        <v>135</v>
      </c>
      <c r="K260" t="s">
        <v>9</v>
      </c>
      <c r="L260" t="s">
        <v>136</v>
      </c>
      <c r="M260" t="s">
        <v>142</v>
      </c>
      <c r="N260" t="s">
        <v>143</v>
      </c>
      <c r="O260" t="s">
        <v>139</v>
      </c>
      <c r="P260" t="s">
        <v>451</v>
      </c>
      <c r="Q260">
        <v>0</v>
      </c>
      <c r="R260">
        <f t="shared" ref="R260:R323" si="28">IF(A260=J260,1,0)</f>
        <v>1</v>
      </c>
      <c r="S260">
        <f t="shared" ref="S260:S323" si="29">IF(C260=L260,1,0)</f>
        <v>1</v>
      </c>
      <c r="T260">
        <f t="shared" ref="T260:T323" si="30">IF(E260=N260,1,0)</f>
        <v>1</v>
      </c>
      <c r="U260" s="4">
        <f t="shared" ref="U260:U323" si="31">Q260-H260</f>
        <v>0</v>
      </c>
      <c r="V260" s="9" t="str">
        <f t="shared" ref="V260:V323" si="32">IFERROR(U260/Q260,IF(H260=0,IF(Q260=0,"-",0),0))</f>
        <v>-</v>
      </c>
      <c r="W260" t="str">
        <f t="shared" ref="W260:W323" si="33">M260</f>
        <v>NE_Sorbent_DAC</v>
      </c>
      <c r="X260" t="str">
        <f t="shared" ref="X260:X323" si="34">N260</f>
        <v>NE_Sorbent_DAC_co2_edge</v>
      </c>
    </row>
    <row r="261" spans="1:24" x14ac:dyDescent="0.2">
      <c r="A261" t="s">
        <v>144</v>
      </c>
      <c r="B261" t="s">
        <v>9</v>
      </c>
      <c r="C261" t="s">
        <v>145</v>
      </c>
      <c r="D261" t="s">
        <v>146</v>
      </c>
      <c r="E261" t="s">
        <v>147</v>
      </c>
      <c r="F261" t="s">
        <v>148</v>
      </c>
      <c r="G261" t="s">
        <v>451</v>
      </c>
      <c r="H261">
        <v>63338.8963399922</v>
      </c>
      <c r="J261" t="s">
        <v>144</v>
      </c>
      <c r="K261" t="s">
        <v>9</v>
      </c>
      <c r="L261" t="s">
        <v>145</v>
      </c>
      <c r="M261" t="s">
        <v>146</v>
      </c>
      <c r="N261" t="s">
        <v>147</v>
      </c>
      <c r="O261" t="s">
        <v>148</v>
      </c>
      <c r="P261" t="s">
        <v>451</v>
      </c>
      <c r="Q261">
        <v>69797.565998149294</v>
      </c>
      <c r="R261">
        <f t="shared" si="28"/>
        <v>1</v>
      </c>
      <c r="S261">
        <f t="shared" si="29"/>
        <v>1</v>
      </c>
      <c r="T261">
        <f t="shared" si="30"/>
        <v>1</v>
      </c>
      <c r="U261" s="4">
        <f t="shared" si="31"/>
        <v>6458.6696581570941</v>
      </c>
      <c r="V261" s="9">
        <f t="shared" si="32"/>
        <v>9.2534310699721942E-2</v>
      </c>
      <c r="W261" t="str">
        <f t="shared" si="33"/>
        <v>battery_SE</v>
      </c>
      <c r="X261" t="str">
        <f t="shared" si="34"/>
        <v>battery_SE_discharge_edge</v>
      </c>
    </row>
    <row r="262" spans="1:24" x14ac:dyDescent="0.2">
      <c r="A262" t="s">
        <v>144</v>
      </c>
      <c r="B262" t="s">
        <v>9</v>
      </c>
      <c r="C262" t="s">
        <v>149</v>
      </c>
      <c r="D262" t="s">
        <v>150</v>
      </c>
      <c r="E262" t="s">
        <v>151</v>
      </c>
      <c r="F262" t="s">
        <v>148</v>
      </c>
      <c r="G262" t="s">
        <v>451</v>
      </c>
      <c r="H262">
        <v>21354.759073496902</v>
      </c>
      <c r="J262" t="s">
        <v>144</v>
      </c>
      <c r="K262" t="s">
        <v>9</v>
      </c>
      <c r="L262" t="s">
        <v>149</v>
      </c>
      <c r="M262" t="s">
        <v>150</v>
      </c>
      <c r="N262" t="s">
        <v>151</v>
      </c>
      <c r="O262" t="s">
        <v>148</v>
      </c>
      <c r="P262" t="s">
        <v>451</v>
      </c>
      <c r="Q262">
        <v>17288.6988034645</v>
      </c>
      <c r="R262">
        <f t="shared" si="28"/>
        <v>1</v>
      </c>
      <c r="S262">
        <f t="shared" si="29"/>
        <v>1</v>
      </c>
      <c r="T262">
        <f t="shared" si="30"/>
        <v>1</v>
      </c>
      <c r="U262" s="4">
        <f t="shared" si="31"/>
        <v>-4066.0602700324016</v>
      </c>
      <c r="V262" s="9">
        <f t="shared" si="32"/>
        <v>-0.23518602043189044</v>
      </c>
      <c r="W262" t="str">
        <f t="shared" si="33"/>
        <v>battery_MIDAT</v>
      </c>
      <c r="X262" t="str">
        <f t="shared" si="34"/>
        <v>battery_MIDAT_discharge_edge</v>
      </c>
    </row>
    <row r="263" spans="1:24" x14ac:dyDescent="0.2">
      <c r="A263" t="s">
        <v>144</v>
      </c>
      <c r="B263" t="s">
        <v>9</v>
      </c>
      <c r="C263" t="s">
        <v>152</v>
      </c>
      <c r="D263" t="s">
        <v>153</v>
      </c>
      <c r="E263" t="s">
        <v>154</v>
      </c>
      <c r="F263" t="s">
        <v>148</v>
      </c>
      <c r="G263" t="s">
        <v>451</v>
      </c>
      <c r="H263">
        <v>11563.241429870701</v>
      </c>
      <c r="J263" t="s">
        <v>144</v>
      </c>
      <c r="K263" t="s">
        <v>9</v>
      </c>
      <c r="L263" t="s">
        <v>152</v>
      </c>
      <c r="M263" t="s">
        <v>153</v>
      </c>
      <c r="N263" t="s">
        <v>154</v>
      </c>
      <c r="O263" t="s">
        <v>148</v>
      </c>
      <c r="P263" t="s">
        <v>451</v>
      </c>
      <c r="Q263">
        <v>12383.0661382781</v>
      </c>
      <c r="R263">
        <f t="shared" si="28"/>
        <v>1</v>
      </c>
      <c r="S263">
        <f t="shared" si="29"/>
        <v>1</v>
      </c>
      <c r="T263">
        <f t="shared" si="30"/>
        <v>1</v>
      </c>
      <c r="U263" s="4">
        <f t="shared" si="31"/>
        <v>819.82470840739916</v>
      </c>
      <c r="V263" s="9">
        <f t="shared" si="32"/>
        <v>6.6205308059623921E-2</v>
      </c>
      <c r="W263" t="str">
        <f t="shared" si="33"/>
        <v>battery_NE</v>
      </c>
      <c r="X263" t="str">
        <f t="shared" si="34"/>
        <v>battery_NE_discharge_edge</v>
      </c>
    </row>
    <row r="264" spans="1:24" x14ac:dyDescent="0.2">
      <c r="A264" t="s">
        <v>144</v>
      </c>
      <c r="B264" t="s">
        <v>9</v>
      </c>
      <c r="C264" t="s">
        <v>145</v>
      </c>
      <c r="D264" t="s">
        <v>155</v>
      </c>
      <c r="E264" t="s">
        <v>156</v>
      </c>
      <c r="F264" t="s">
        <v>148</v>
      </c>
      <c r="G264" t="s">
        <v>451</v>
      </c>
      <c r="H264">
        <v>0</v>
      </c>
      <c r="J264" t="s">
        <v>144</v>
      </c>
      <c r="K264" t="s">
        <v>9</v>
      </c>
      <c r="L264" t="s">
        <v>145</v>
      </c>
      <c r="M264" t="s">
        <v>155</v>
      </c>
      <c r="N264" t="s">
        <v>156</v>
      </c>
      <c r="O264" t="s">
        <v>148</v>
      </c>
      <c r="P264" t="s">
        <v>451</v>
      </c>
      <c r="Q264">
        <v>0</v>
      </c>
      <c r="R264">
        <f t="shared" si="28"/>
        <v>1</v>
      </c>
      <c r="S264">
        <f t="shared" si="29"/>
        <v>1</v>
      </c>
      <c r="T264">
        <f t="shared" si="30"/>
        <v>1</v>
      </c>
      <c r="U264" s="4">
        <f t="shared" si="31"/>
        <v>0</v>
      </c>
      <c r="V264" s="9" t="str">
        <f t="shared" si="32"/>
        <v>-</v>
      </c>
      <c r="W264" t="str">
        <f t="shared" si="33"/>
        <v>pumpedhydro_SE</v>
      </c>
      <c r="X264" t="str">
        <f t="shared" si="34"/>
        <v>pumpedhydro_SE_discharge_edge</v>
      </c>
    </row>
    <row r="265" spans="1:24" x14ac:dyDescent="0.2">
      <c r="A265" t="s">
        <v>144</v>
      </c>
      <c r="B265" t="s">
        <v>9</v>
      </c>
      <c r="C265" t="s">
        <v>149</v>
      </c>
      <c r="D265" t="s">
        <v>157</v>
      </c>
      <c r="E265" t="s">
        <v>158</v>
      </c>
      <c r="F265" t="s">
        <v>148</v>
      </c>
      <c r="G265" t="s">
        <v>451</v>
      </c>
      <c r="H265">
        <v>0</v>
      </c>
      <c r="J265" t="s">
        <v>144</v>
      </c>
      <c r="K265" t="s">
        <v>9</v>
      </c>
      <c r="L265" t="s">
        <v>149</v>
      </c>
      <c r="M265" t="s">
        <v>157</v>
      </c>
      <c r="N265" t="s">
        <v>158</v>
      </c>
      <c r="O265" t="s">
        <v>148</v>
      </c>
      <c r="P265" t="s">
        <v>451</v>
      </c>
      <c r="Q265">
        <v>0</v>
      </c>
      <c r="R265">
        <f t="shared" si="28"/>
        <v>1</v>
      </c>
      <c r="S265">
        <f t="shared" si="29"/>
        <v>1</v>
      </c>
      <c r="T265">
        <f t="shared" si="30"/>
        <v>1</v>
      </c>
      <c r="U265" s="4">
        <f t="shared" si="31"/>
        <v>0</v>
      </c>
      <c r="V265" s="9" t="str">
        <f t="shared" si="32"/>
        <v>-</v>
      </c>
      <c r="W265" t="str">
        <f t="shared" si="33"/>
        <v>pumpedhydro_MIDAT</v>
      </c>
      <c r="X265" t="str">
        <f t="shared" si="34"/>
        <v>pumpedhydro_MIDAT_discharge_edge</v>
      </c>
    </row>
    <row r="266" spans="1:24" x14ac:dyDescent="0.2">
      <c r="A266" t="s">
        <v>144</v>
      </c>
      <c r="B266" t="s">
        <v>9</v>
      </c>
      <c r="C266" t="s">
        <v>152</v>
      </c>
      <c r="D266" t="s">
        <v>159</v>
      </c>
      <c r="E266" t="s">
        <v>160</v>
      </c>
      <c r="F266" t="s">
        <v>148</v>
      </c>
      <c r="G266" t="s">
        <v>451</v>
      </c>
      <c r="H266">
        <v>0</v>
      </c>
      <c r="J266" t="s">
        <v>144</v>
      </c>
      <c r="K266" t="s">
        <v>9</v>
      </c>
      <c r="L266" t="s">
        <v>152</v>
      </c>
      <c r="M266" t="s">
        <v>159</v>
      </c>
      <c r="N266" t="s">
        <v>160</v>
      </c>
      <c r="O266" t="s">
        <v>148</v>
      </c>
      <c r="P266" t="s">
        <v>451</v>
      </c>
      <c r="Q266">
        <v>0</v>
      </c>
      <c r="R266">
        <f t="shared" si="28"/>
        <v>1</v>
      </c>
      <c r="S266">
        <f t="shared" si="29"/>
        <v>1</v>
      </c>
      <c r="T266">
        <f t="shared" si="30"/>
        <v>1</v>
      </c>
      <c r="U266" s="4">
        <f t="shared" si="31"/>
        <v>0</v>
      </c>
      <c r="V266" s="9" t="str">
        <f t="shared" si="32"/>
        <v>-</v>
      </c>
      <c r="W266" t="str">
        <f t="shared" si="33"/>
        <v>pumpedhydro_NE</v>
      </c>
      <c r="X266" t="str">
        <f t="shared" si="34"/>
        <v>pumpedhydro_NE_discharge_edge</v>
      </c>
    </row>
    <row r="267" spans="1:24" x14ac:dyDescent="0.2">
      <c r="A267" t="s">
        <v>161</v>
      </c>
      <c r="B267" t="s">
        <v>9</v>
      </c>
      <c r="C267" t="s">
        <v>162</v>
      </c>
      <c r="D267" t="s">
        <v>163</v>
      </c>
      <c r="E267" t="s">
        <v>164</v>
      </c>
      <c r="F267" t="s">
        <v>165</v>
      </c>
      <c r="G267" t="s">
        <v>451</v>
      </c>
      <c r="H267">
        <v>11877.1010038287</v>
      </c>
      <c r="J267" t="s">
        <v>161</v>
      </c>
      <c r="K267" t="s">
        <v>9</v>
      </c>
      <c r="L267" t="s">
        <v>162</v>
      </c>
      <c r="M267" t="s">
        <v>163</v>
      </c>
      <c r="N267" t="s">
        <v>164</v>
      </c>
      <c r="O267" t="s">
        <v>165</v>
      </c>
      <c r="P267" t="s">
        <v>451</v>
      </c>
      <c r="Q267">
        <v>11803.4588631064</v>
      </c>
      <c r="R267">
        <f t="shared" si="28"/>
        <v>1</v>
      </c>
      <c r="S267">
        <f t="shared" si="29"/>
        <v>1</v>
      </c>
      <c r="T267">
        <f t="shared" si="30"/>
        <v>1</v>
      </c>
      <c r="U267" s="4">
        <f t="shared" si="31"/>
        <v>-73.64214072230061</v>
      </c>
      <c r="V267" s="9">
        <f t="shared" si="32"/>
        <v>-6.239030573697419E-3</v>
      </c>
      <c r="W267" t="str">
        <f t="shared" si="33"/>
        <v>SE_Electrolyzer</v>
      </c>
      <c r="X267" t="str">
        <f t="shared" si="34"/>
        <v>SE_Electrolyzer_h2_edge</v>
      </c>
    </row>
    <row r="268" spans="1:24" x14ac:dyDescent="0.2">
      <c r="A268" t="s">
        <v>161</v>
      </c>
      <c r="B268" t="s">
        <v>9</v>
      </c>
      <c r="C268" t="s">
        <v>166</v>
      </c>
      <c r="D268" t="s">
        <v>167</v>
      </c>
      <c r="E268" t="s">
        <v>168</v>
      </c>
      <c r="F268" t="s">
        <v>165</v>
      </c>
      <c r="G268" t="s">
        <v>451</v>
      </c>
      <c r="H268">
        <v>16578.656132040302</v>
      </c>
      <c r="J268" t="s">
        <v>161</v>
      </c>
      <c r="K268" t="s">
        <v>9</v>
      </c>
      <c r="L268" t="s">
        <v>166</v>
      </c>
      <c r="M268" t="s">
        <v>167</v>
      </c>
      <c r="N268" t="s">
        <v>168</v>
      </c>
      <c r="O268" t="s">
        <v>165</v>
      </c>
      <c r="P268" t="s">
        <v>451</v>
      </c>
      <c r="Q268">
        <v>16094.5890417398</v>
      </c>
      <c r="R268">
        <f t="shared" si="28"/>
        <v>1</v>
      </c>
      <c r="S268">
        <f t="shared" si="29"/>
        <v>1</v>
      </c>
      <c r="T268">
        <f t="shared" si="30"/>
        <v>1</v>
      </c>
      <c r="U268" s="4">
        <f t="shared" si="31"/>
        <v>-484.06709030050115</v>
      </c>
      <c r="V268" s="9">
        <f t="shared" si="32"/>
        <v>-3.0076387104083165E-2</v>
      </c>
      <c r="W268" t="str">
        <f t="shared" si="33"/>
        <v>MIDAT_Electrolyzer</v>
      </c>
      <c r="X268" t="str">
        <f t="shared" si="34"/>
        <v>MIDAT_Electrolyzer_h2_edge</v>
      </c>
    </row>
    <row r="269" spans="1:24" x14ac:dyDescent="0.2">
      <c r="A269" t="s">
        <v>161</v>
      </c>
      <c r="B269" t="s">
        <v>9</v>
      </c>
      <c r="C269" t="s">
        <v>169</v>
      </c>
      <c r="D269" t="s">
        <v>170</v>
      </c>
      <c r="E269" t="s">
        <v>171</v>
      </c>
      <c r="F269" t="s">
        <v>165</v>
      </c>
      <c r="G269" t="s">
        <v>451</v>
      </c>
      <c r="H269">
        <v>2543.3802360185</v>
      </c>
      <c r="J269" t="s">
        <v>161</v>
      </c>
      <c r="K269" t="s">
        <v>9</v>
      </c>
      <c r="L269" t="s">
        <v>169</v>
      </c>
      <c r="M269" t="s">
        <v>170</v>
      </c>
      <c r="N269" t="s">
        <v>171</v>
      </c>
      <c r="O269" t="s">
        <v>165</v>
      </c>
      <c r="P269" t="s">
        <v>451</v>
      </c>
      <c r="Q269">
        <v>2777.5725192334698</v>
      </c>
      <c r="R269">
        <f t="shared" si="28"/>
        <v>1</v>
      </c>
      <c r="S269">
        <f t="shared" si="29"/>
        <v>1</v>
      </c>
      <c r="T269">
        <f t="shared" si="30"/>
        <v>1</v>
      </c>
      <c r="U269" s="4">
        <f t="shared" si="31"/>
        <v>234.19228321496985</v>
      </c>
      <c r="V269" s="9">
        <f t="shared" si="32"/>
        <v>8.4315452285508713E-2</v>
      </c>
      <c r="W269" t="str">
        <f t="shared" si="33"/>
        <v>NE_Electrolyzer</v>
      </c>
      <c r="X269" t="str">
        <f t="shared" si="34"/>
        <v>NE_Electrolyzer_h2_edge</v>
      </c>
    </row>
    <row r="270" spans="1:24" x14ac:dyDescent="0.2">
      <c r="A270" t="s">
        <v>144</v>
      </c>
      <c r="B270" t="s">
        <v>9</v>
      </c>
      <c r="C270" t="s">
        <v>145</v>
      </c>
      <c r="D270" t="s">
        <v>172</v>
      </c>
      <c r="E270" t="s">
        <v>173</v>
      </c>
      <c r="F270" t="s">
        <v>174</v>
      </c>
      <c r="G270" t="s">
        <v>451</v>
      </c>
      <c r="H270">
        <v>0</v>
      </c>
      <c r="J270" t="s">
        <v>144</v>
      </c>
      <c r="K270" t="s">
        <v>9</v>
      </c>
      <c r="L270" t="s">
        <v>145</v>
      </c>
      <c r="M270" t="s">
        <v>172</v>
      </c>
      <c r="N270" t="s">
        <v>173</v>
      </c>
      <c r="O270" t="s">
        <v>174</v>
      </c>
      <c r="P270" t="s">
        <v>451</v>
      </c>
      <c r="Q270">
        <v>0</v>
      </c>
      <c r="R270">
        <f t="shared" si="28"/>
        <v>1</v>
      </c>
      <c r="S270">
        <f t="shared" si="29"/>
        <v>1</v>
      </c>
      <c r="T270">
        <f t="shared" si="30"/>
        <v>1</v>
      </c>
      <c r="U270" s="4">
        <f t="shared" si="31"/>
        <v>0</v>
      </c>
      <c r="V270" s="9" t="str">
        <f t="shared" si="32"/>
        <v>-</v>
      </c>
      <c r="W270" t="str">
        <f t="shared" si="33"/>
        <v>SE_CCGT-H2</v>
      </c>
      <c r="X270" t="str">
        <f t="shared" si="34"/>
        <v>SE_CCGT-H2_elec_edge</v>
      </c>
    </row>
    <row r="271" spans="1:24" x14ac:dyDescent="0.2">
      <c r="A271" t="s">
        <v>144</v>
      </c>
      <c r="B271" t="s">
        <v>9</v>
      </c>
      <c r="C271" t="s">
        <v>149</v>
      </c>
      <c r="D271" t="s">
        <v>175</v>
      </c>
      <c r="E271" t="s">
        <v>176</v>
      </c>
      <c r="F271" t="s">
        <v>174</v>
      </c>
      <c r="G271" t="s">
        <v>451</v>
      </c>
      <c r="H271">
        <v>0</v>
      </c>
      <c r="J271" t="s">
        <v>144</v>
      </c>
      <c r="K271" t="s">
        <v>9</v>
      </c>
      <c r="L271" t="s">
        <v>149</v>
      </c>
      <c r="M271" t="s">
        <v>175</v>
      </c>
      <c r="N271" t="s">
        <v>176</v>
      </c>
      <c r="O271" t="s">
        <v>174</v>
      </c>
      <c r="P271" t="s">
        <v>451</v>
      </c>
      <c r="Q271">
        <v>0</v>
      </c>
      <c r="R271">
        <f t="shared" si="28"/>
        <v>1</v>
      </c>
      <c r="S271">
        <f t="shared" si="29"/>
        <v>1</v>
      </c>
      <c r="T271">
        <f t="shared" si="30"/>
        <v>1</v>
      </c>
      <c r="U271" s="4">
        <f t="shared" si="31"/>
        <v>0</v>
      </c>
      <c r="V271" s="9" t="str">
        <f t="shared" si="32"/>
        <v>-</v>
      </c>
      <c r="W271" t="str">
        <f t="shared" si="33"/>
        <v>MIDAT_CCGT-H2</v>
      </c>
      <c r="X271" t="str">
        <f t="shared" si="34"/>
        <v>MIDAT_CCGT-H2_elec_edge</v>
      </c>
    </row>
    <row r="272" spans="1:24" x14ac:dyDescent="0.2">
      <c r="A272" t="s">
        <v>144</v>
      </c>
      <c r="B272" t="s">
        <v>9</v>
      </c>
      <c r="C272" t="s">
        <v>152</v>
      </c>
      <c r="D272" t="s">
        <v>177</v>
      </c>
      <c r="E272" t="s">
        <v>178</v>
      </c>
      <c r="F272" t="s">
        <v>174</v>
      </c>
      <c r="G272" t="s">
        <v>451</v>
      </c>
      <c r="H272">
        <v>0</v>
      </c>
      <c r="J272" t="s">
        <v>144</v>
      </c>
      <c r="K272" t="s">
        <v>9</v>
      </c>
      <c r="L272" t="s">
        <v>152</v>
      </c>
      <c r="M272" t="s">
        <v>177</v>
      </c>
      <c r="N272" t="s">
        <v>178</v>
      </c>
      <c r="O272" t="s">
        <v>174</v>
      </c>
      <c r="P272" t="s">
        <v>451</v>
      </c>
      <c r="Q272">
        <v>0</v>
      </c>
      <c r="R272">
        <f t="shared" si="28"/>
        <v>1</v>
      </c>
      <c r="S272">
        <f t="shared" si="29"/>
        <v>1</v>
      </c>
      <c r="T272">
        <f t="shared" si="30"/>
        <v>1</v>
      </c>
      <c r="U272" s="4">
        <f t="shared" si="31"/>
        <v>0</v>
      </c>
      <c r="V272" s="9" t="str">
        <f t="shared" si="32"/>
        <v>-</v>
      </c>
      <c r="W272" t="str">
        <f t="shared" si="33"/>
        <v>NE_CCGT-H2</v>
      </c>
      <c r="X272" t="str">
        <f t="shared" si="34"/>
        <v>NE_CCGT-H2_elec_edge</v>
      </c>
    </row>
    <row r="273" spans="1:24" x14ac:dyDescent="0.2">
      <c r="A273" t="s">
        <v>144</v>
      </c>
      <c r="B273" t="s">
        <v>9</v>
      </c>
      <c r="C273" t="s">
        <v>145</v>
      </c>
      <c r="D273" t="s">
        <v>179</v>
      </c>
      <c r="E273" t="s">
        <v>180</v>
      </c>
      <c r="F273" t="s">
        <v>174</v>
      </c>
      <c r="G273" t="s">
        <v>451</v>
      </c>
      <c r="H273">
        <v>0</v>
      </c>
      <c r="J273" t="s">
        <v>144</v>
      </c>
      <c r="K273" t="s">
        <v>9</v>
      </c>
      <c r="L273" t="s">
        <v>145</v>
      </c>
      <c r="M273" t="s">
        <v>179</v>
      </c>
      <c r="N273" t="s">
        <v>180</v>
      </c>
      <c r="O273" t="s">
        <v>174</v>
      </c>
      <c r="P273" t="s">
        <v>451</v>
      </c>
      <c r="Q273">
        <v>0</v>
      </c>
      <c r="R273">
        <f t="shared" si="28"/>
        <v>1</v>
      </c>
      <c r="S273">
        <f t="shared" si="29"/>
        <v>1</v>
      </c>
      <c r="T273">
        <f t="shared" si="30"/>
        <v>1</v>
      </c>
      <c r="U273" s="4">
        <f t="shared" si="31"/>
        <v>0</v>
      </c>
      <c r="V273" s="9" t="str">
        <f t="shared" si="32"/>
        <v>-</v>
      </c>
      <c r="W273" t="str">
        <f t="shared" si="33"/>
        <v>SE_OCGT-H2</v>
      </c>
      <c r="X273" t="str">
        <f t="shared" si="34"/>
        <v>SE_OCGT-H2_elec_edge</v>
      </c>
    </row>
    <row r="274" spans="1:24" x14ac:dyDescent="0.2">
      <c r="A274" t="s">
        <v>144</v>
      </c>
      <c r="B274" t="s">
        <v>9</v>
      </c>
      <c r="C274" t="s">
        <v>149</v>
      </c>
      <c r="D274" t="s">
        <v>181</v>
      </c>
      <c r="E274" t="s">
        <v>182</v>
      </c>
      <c r="F274" t="s">
        <v>174</v>
      </c>
      <c r="G274" t="s">
        <v>451</v>
      </c>
      <c r="H274">
        <v>0</v>
      </c>
      <c r="J274" t="s">
        <v>144</v>
      </c>
      <c r="K274" t="s">
        <v>9</v>
      </c>
      <c r="L274" t="s">
        <v>149</v>
      </c>
      <c r="M274" t="s">
        <v>181</v>
      </c>
      <c r="N274" t="s">
        <v>182</v>
      </c>
      <c r="O274" t="s">
        <v>174</v>
      </c>
      <c r="P274" t="s">
        <v>451</v>
      </c>
      <c r="Q274">
        <v>0</v>
      </c>
      <c r="R274">
        <f t="shared" si="28"/>
        <v>1</v>
      </c>
      <c r="S274">
        <f t="shared" si="29"/>
        <v>1</v>
      </c>
      <c r="T274">
        <f t="shared" si="30"/>
        <v>1</v>
      </c>
      <c r="U274" s="4">
        <f t="shared" si="31"/>
        <v>0</v>
      </c>
      <c r="V274" s="9" t="str">
        <f t="shared" si="32"/>
        <v>-</v>
      </c>
      <c r="W274" t="str">
        <f t="shared" si="33"/>
        <v>MIDAT_OCGT-H2</v>
      </c>
      <c r="X274" t="str">
        <f t="shared" si="34"/>
        <v>MIDAT_OCGT-H2_elec_edge</v>
      </c>
    </row>
    <row r="275" spans="1:24" x14ac:dyDescent="0.2">
      <c r="A275" t="s">
        <v>144</v>
      </c>
      <c r="B275" t="s">
        <v>9</v>
      </c>
      <c r="C275" t="s">
        <v>152</v>
      </c>
      <c r="D275" t="s">
        <v>183</v>
      </c>
      <c r="E275" t="s">
        <v>184</v>
      </c>
      <c r="F275" t="s">
        <v>174</v>
      </c>
      <c r="G275" t="s">
        <v>451</v>
      </c>
      <c r="H275">
        <v>0</v>
      </c>
      <c r="J275" t="s">
        <v>144</v>
      </c>
      <c r="K275" t="s">
        <v>9</v>
      </c>
      <c r="L275" t="s">
        <v>152</v>
      </c>
      <c r="M275" t="s">
        <v>183</v>
      </c>
      <c r="N275" t="s">
        <v>184</v>
      </c>
      <c r="O275" t="s">
        <v>174</v>
      </c>
      <c r="P275" t="s">
        <v>451</v>
      </c>
      <c r="Q275">
        <v>0</v>
      </c>
      <c r="R275">
        <f t="shared" si="28"/>
        <v>1</v>
      </c>
      <c r="S275">
        <f t="shared" si="29"/>
        <v>1</v>
      </c>
      <c r="T275">
        <f t="shared" si="30"/>
        <v>1</v>
      </c>
      <c r="U275" s="4">
        <f t="shared" si="31"/>
        <v>0</v>
      </c>
      <c r="V275" s="9" t="str">
        <f t="shared" si="32"/>
        <v>-</v>
      </c>
      <c r="W275" t="str">
        <f t="shared" si="33"/>
        <v>NE_OCGT-H2</v>
      </c>
      <c r="X275" t="str">
        <f t="shared" si="34"/>
        <v>NE_OCGT-H2_elec_edge</v>
      </c>
    </row>
    <row r="276" spans="1:24" x14ac:dyDescent="0.2">
      <c r="A276" t="s">
        <v>161</v>
      </c>
      <c r="B276" t="s">
        <v>9</v>
      </c>
      <c r="C276" t="s">
        <v>166</v>
      </c>
      <c r="D276" t="s">
        <v>185</v>
      </c>
      <c r="E276" t="s">
        <v>186</v>
      </c>
      <c r="F276" t="s">
        <v>187</v>
      </c>
      <c r="G276" t="s">
        <v>451</v>
      </c>
      <c r="H276">
        <v>0</v>
      </c>
      <c r="J276" t="s">
        <v>161</v>
      </c>
      <c r="K276" t="s">
        <v>9</v>
      </c>
      <c r="L276" t="s">
        <v>166</v>
      </c>
      <c r="M276" t="s">
        <v>185</v>
      </c>
      <c r="N276" t="s">
        <v>186</v>
      </c>
      <c r="O276" t="s">
        <v>187</v>
      </c>
      <c r="P276" t="s">
        <v>451</v>
      </c>
      <c r="Q276">
        <v>0</v>
      </c>
      <c r="R276">
        <f t="shared" si="28"/>
        <v>1</v>
      </c>
      <c r="S276">
        <f t="shared" si="29"/>
        <v>1</v>
      </c>
      <c r="T276">
        <f t="shared" si="30"/>
        <v>1</v>
      </c>
      <c r="U276" s="4">
        <f t="shared" si="31"/>
        <v>0</v>
      </c>
      <c r="V276" s="9" t="str">
        <f t="shared" si="32"/>
        <v>-</v>
      </c>
      <c r="W276" t="str">
        <f t="shared" si="33"/>
        <v>h2pipe_SE_to_MIDAT</v>
      </c>
      <c r="X276" t="str">
        <f t="shared" si="34"/>
        <v>h2pipe_SE_to_MIDAT_discharge_edge</v>
      </c>
    </row>
    <row r="277" spans="1:24" x14ac:dyDescent="0.2">
      <c r="A277" t="s">
        <v>161</v>
      </c>
      <c r="B277" t="s">
        <v>9</v>
      </c>
      <c r="C277" t="s">
        <v>188</v>
      </c>
      <c r="D277" t="s">
        <v>185</v>
      </c>
      <c r="E277" t="s">
        <v>189</v>
      </c>
      <c r="F277" t="s">
        <v>187</v>
      </c>
      <c r="G277" t="s">
        <v>451</v>
      </c>
      <c r="H277">
        <v>0</v>
      </c>
      <c r="J277" t="s">
        <v>161</v>
      </c>
      <c r="K277" t="s">
        <v>9</v>
      </c>
      <c r="L277" t="s">
        <v>188</v>
      </c>
      <c r="M277" t="s">
        <v>185</v>
      </c>
      <c r="N277" t="s">
        <v>189</v>
      </c>
      <c r="O277" t="s">
        <v>187</v>
      </c>
      <c r="P277" t="s">
        <v>451</v>
      </c>
      <c r="Q277">
        <v>0</v>
      </c>
      <c r="R277">
        <f t="shared" si="28"/>
        <v>1</v>
      </c>
      <c r="S277">
        <f t="shared" si="29"/>
        <v>1</v>
      </c>
      <c r="T277">
        <f t="shared" si="30"/>
        <v>1</v>
      </c>
      <c r="U277" s="4">
        <f t="shared" si="31"/>
        <v>0</v>
      </c>
      <c r="V277" s="9" t="str">
        <f t="shared" si="32"/>
        <v>-</v>
      </c>
      <c r="W277" t="str">
        <f t="shared" si="33"/>
        <v>h2pipe_SE_to_MIDAT</v>
      </c>
      <c r="X277" t="str">
        <f t="shared" si="34"/>
        <v>h2pipe_SE_to_MIDAT_charge_edge</v>
      </c>
    </row>
    <row r="278" spans="1:24" x14ac:dyDescent="0.2">
      <c r="A278" t="s">
        <v>161</v>
      </c>
      <c r="B278" t="s">
        <v>9</v>
      </c>
      <c r="C278" t="s">
        <v>162</v>
      </c>
      <c r="D278" t="s">
        <v>190</v>
      </c>
      <c r="E278" t="s">
        <v>191</v>
      </c>
      <c r="F278" t="s">
        <v>187</v>
      </c>
      <c r="G278" t="s">
        <v>451</v>
      </c>
      <c r="H278">
        <v>0</v>
      </c>
      <c r="J278" t="s">
        <v>161</v>
      </c>
      <c r="K278" t="s">
        <v>9</v>
      </c>
      <c r="L278" t="s">
        <v>162</v>
      </c>
      <c r="M278" t="s">
        <v>190</v>
      </c>
      <c r="N278" t="s">
        <v>191</v>
      </c>
      <c r="O278" t="s">
        <v>187</v>
      </c>
      <c r="P278" t="s">
        <v>451</v>
      </c>
      <c r="Q278">
        <v>0</v>
      </c>
      <c r="R278">
        <f t="shared" si="28"/>
        <v>1</v>
      </c>
      <c r="S278">
        <f t="shared" si="29"/>
        <v>1</v>
      </c>
      <c r="T278">
        <f t="shared" si="30"/>
        <v>1</v>
      </c>
      <c r="U278" s="4">
        <f t="shared" si="31"/>
        <v>0</v>
      </c>
      <c r="V278" s="9" t="str">
        <f t="shared" si="32"/>
        <v>-</v>
      </c>
      <c r="W278" t="str">
        <f t="shared" si="33"/>
        <v>h2pipe_MIDAT_to_SE</v>
      </c>
      <c r="X278" t="str">
        <f t="shared" si="34"/>
        <v>h2pipe_MIDAT_to_SE_discharge_edge</v>
      </c>
    </row>
    <row r="279" spans="1:24" x14ac:dyDescent="0.2">
      <c r="A279" t="s">
        <v>161</v>
      </c>
      <c r="B279" t="s">
        <v>9</v>
      </c>
      <c r="C279" t="s">
        <v>188</v>
      </c>
      <c r="D279" t="s">
        <v>190</v>
      </c>
      <c r="E279" t="s">
        <v>192</v>
      </c>
      <c r="F279" t="s">
        <v>187</v>
      </c>
      <c r="G279" t="s">
        <v>451</v>
      </c>
      <c r="H279">
        <v>0</v>
      </c>
      <c r="J279" t="s">
        <v>161</v>
      </c>
      <c r="K279" t="s">
        <v>9</v>
      </c>
      <c r="L279" t="s">
        <v>188</v>
      </c>
      <c r="M279" t="s">
        <v>190</v>
      </c>
      <c r="N279" t="s">
        <v>192</v>
      </c>
      <c r="O279" t="s">
        <v>187</v>
      </c>
      <c r="P279" t="s">
        <v>451</v>
      </c>
      <c r="Q279">
        <v>0</v>
      </c>
      <c r="R279">
        <f t="shared" si="28"/>
        <v>1</v>
      </c>
      <c r="S279">
        <f t="shared" si="29"/>
        <v>1</v>
      </c>
      <c r="T279">
        <f t="shared" si="30"/>
        <v>1</v>
      </c>
      <c r="U279" s="4">
        <f t="shared" si="31"/>
        <v>0</v>
      </c>
      <c r="V279" s="9" t="str">
        <f t="shared" si="32"/>
        <v>-</v>
      </c>
      <c r="W279" t="str">
        <f t="shared" si="33"/>
        <v>h2pipe_MIDAT_to_SE</v>
      </c>
      <c r="X279" t="str">
        <f t="shared" si="34"/>
        <v>h2pipe_MIDAT_to_SE_charge_edge</v>
      </c>
    </row>
    <row r="280" spans="1:24" x14ac:dyDescent="0.2">
      <c r="A280" t="s">
        <v>161</v>
      </c>
      <c r="B280" t="s">
        <v>9</v>
      </c>
      <c r="C280" t="s">
        <v>166</v>
      </c>
      <c r="D280" t="s">
        <v>193</v>
      </c>
      <c r="E280" t="s">
        <v>194</v>
      </c>
      <c r="F280" t="s">
        <v>187</v>
      </c>
      <c r="G280" t="s">
        <v>451</v>
      </c>
      <c r="H280">
        <v>0</v>
      </c>
      <c r="J280" t="s">
        <v>161</v>
      </c>
      <c r="K280" t="s">
        <v>9</v>
      </c>
      <c r="L280" t="s">
        <v>166</v>
      </c>
      <c r="M280" t="s">
        <v>193</v>
      </c>
      <c r="N280" t="s">
        <v>194</v>
      </c>
      <c r="O280" t="s">
        <v>187</v>
      </c>
      <c r="P280" t="s">
        <v>451</v>
      </c>
      <c r="Q280">
        <v>0</v>
      </c>
      <c r="R280">
        <f t="shared" si="28"/>
        <v>1</v>
      </c>
      <c r="S280">
        <f t="shared" si="29"/>
        <v>1</v>
      </c>
      <c r="T280">
        <f t="shared" si="30"/>
        <v>1</v>
      </c>
      <c r="U280" s="4">
        <f t="shared" si="31"/>
        <v>0</v>
      </c>
      <c r="V280" s="9" t="str">
        <f t="shared" si="32"/>
        <v>-</v>
      </c>
      <c r="W280" t="str">
        <f t="shared" si="33"/>
        <v>h2pipe_NE_to_MIDAT</v>
      </c>
      <c r="X280" t="str">
        <f t="shared" si="34"/>
        <v>h2pipe_NE_to_MIDAT_discharge_edge</v>
      </c>
    </row>
    <row r="281" spans="1:24" x14ac:dyDescent="0.2">
      <c r="A281" t="s">
        <v>161</v>
      </c>
      <c r="B281" t="s">
        <v>9</v>
      </c>
      <c r="C281" t="s">
        <v>188</v>
      </c>
      <c r="D281" t="s">
        <v>193</v>
      </c>
      <c r="E281" t="s">
        <v>195</v>
      </c>
      <c r="F281" t="s">
        <v>187</v>
      </c>
      <c r="G281" t="s">
        <v>451</v>
      </c>
      <c r="H281">
        <v>0</v>
      </c>
      <c r="J281" t="s">
        <v>161</v>
      </c>
      <c r="K281" t="s">
        <v>9</v>
      </c>
      <c r="L281" t="s">
        <v>188</v>
      </c>
      <c r="M281" t="s">
        <v>193</v>
      </c>
      <c r="N281" t="s">
        <v>195</v>
      </c>
      <c r="O281" t="s">
        <v>187</v>
      </c>
      <c r="P281" t="s">
        <v>451</v>
      </c>
      <c r="Q281">
        <v>0</v>
      </c>
      <c r="R281">
        <f t="shared" si="28"/>
        <v>1</v>
      </c>
      <c r="S281">
        <f t="shared" si="29"/>
        <v>1</v>
      </c>
      <c r="T281">
        <f t="shared" si="30"/>
        <v>1</v>
      </c>
      <c r="U281" s="4">
        <f t="shared" si="31"/>
        <v>0</v>
      </c>
      <c r="V281" s="9" t="str">
        <f t="shared" si="32"/>
        <v>-</v>
      </c>
      <c r="W281" t="str">
        <f t="shared" si="33"/>
        <v>h2pipe_NE_to_MIDAT</v>
      </c>
      <c r="X281" t="str">
        <f t="shared" si="34"/>
        <v>h2pipe_NE_to_MIDAT_charge_edge</v>
      </c>
    </row>
    <row r="282" spans="1:24" x14ac:dyDescent="0.2">
      <c r="A282" t="s">
        <v>161</v>
      </c>
      <c r="B282" t="s">
        <v>9</v>
      </c>
      <c r="C282" t="s">
        <v>169</v>
      </c>
      <c r="D282" t="s">
        <v>196</v>
      </c>
      <c r="E282" t="s">
        <v>197</v>
      </c>
      <c r="F282" t="s">
        <v>187</v>
      </c>
      <c r="G282" t="s">
        <v>451</v>
      </c>
      <c r="H282">
        <v>0</v>
      </c>
      <c r="J282" t="s">
        <v>161</v>
      </c>
      <c r="K282" t="s">
        <v>9</v>
      </c>
      <c r="L282" t="s">
        <v>169</v>
      </c>
      <c r="M282" t="s">
        <v>196</v>
      </c>
      <c r="N282" t="s">
        <v>197</v>
      </c>
      <c r="O282" t="s">
        <v>187</v>
      </c>
      <c r="P282" t="s">
        <v>451</v>
      </c>
      <c r="Q282">
        <v>0</v>
      </c>
      <c r="R282">
        <f t="shared" si="28"/>
        <v>1</v>
      </c>
      <c r="S282">
        <f t="shared" si="29"/>
        <v>1</v>
      </c>
      <c r="T282">
        <f t="shared" si="30"/>
        <v>1</v>
      </c>
      <c r="U282" s="4">
        <f t="shared" si="31"/>
        <v>0</v>
      </c>
      <c r="V282" s="9" t="str">
        <f t="shared" si="32"/>
        <v>-</v>
      </c>
      <c r="W282" t="str">
        <f t="shared" si="33"/>
        <v>h2pipe_MIDAT_to_NE</v>
      </c>
      <c r="X282" t="str">
        <f t="shared" si="34"/>
        <v>h2pipe_MIDAT_to_NE_discharge_edge</v>
      </c>
    </row>
    <row r="283" spans="1:24" x14ac:dyDescent="0.2">
      <c r="A283" t="s">
        <v>161</v>
      </c>
      <c r="B283" t="s">
        <v>9</v>
      </c>
      <c r="C283" t="s">
        <v>188</v>
      </c>
      <c r="D283" t="s">
        <v>196</v>
      </c>
      <c r="E283" t="s">
        <v>198</v>
      </c>
      <c r="F283" t="s">
        <v>187</v>
      </c>
      <c r="G283" t="s">
        <v>451</v>
      </c>
      <c r="H283">
        <v>0</v>
      </c>
      <c r="J283" t="s">
        <v>161</v>
      </c>
      <c r="K283" t="s">
        <v>9</v>
      </c>
      <c r="L283" t="s">
        <v>188</v>
      </c>
      <c r="M283" t="s">
        <v>196</v>
      </c>
      <c r="N283" t="s">
        <v>198</v>
      </c>
      <c r="O283" t="s">
        <v>187</v>
      </c>
      <c r="P283" t="s">
        <v>451</v>
      </c>
      <c r="Q283">
        <v>0</v>
      </c>
      <c r="R283">
        <f t="shared" si="28"/>
        <v>1</v>
      </c>
      <c r="S283">
        <f t="shared" si="29"/>
        <v>1</v>
      </c>
      <c r="T283">
        <f t="shared" si="30"/>
        <v>1</v>
      </c>
      <c r="U283" s="4">
        <f t="shared" si="31"/>
        <v>0</v>
      </c>
      <c r="V283" s="9" t="str">
        <f t="shared" si="32"/>
        <v>-</v>
      </c>
      <c r="W283" t="str">
        <f t="shared" si="33"/>
        <v>h2pipe_MIDAT_to_NE</v>
      </c>
      <c r="X283" t="str">
        <f t="shared" si="34"/>
        <v>h2pipe_MIDAT_to_NE_charge_edge</v>
      </c>
    </row>
    <row r="284" spans="1:24" x14ac:dyDescent="0.2">
      <c r="A284" t="s">
        <v>161</v>
      </c>
      <c r="B284" t="s">
        <v>9</v>
      </c>
      <c r="C284" t="s">
        <v>162</v>
      </c>
      <c r="D284" t="s">
        <v>199</v>
      </c>
      <c r="E284" t="s">
        <v>200</v>
      </c>
      <c r="F284" t="s">
        <v>187</v>
      </c>
      <c r="G284" t="s">
        <v>451</v>
      </c>
      <c r="H284">
        <v>4350.1057368074198</v>
      </c>
      <c r="J284" t="s">
        <v>161</v>
      </c>
      <c r="K284" t="s">
        <v>9</v>
      </c>
      <c r="L284" t="s">
        <v>162</v>
      </c>
      <c r="M284" t="s">
        <v>199</v>
      </c>
      <c r="N284" t="s">
        <v>200</v>
      </c>
      <c r="O284" t="s">
        <v>187</v>
      </c>
      <c r="P284" t="s">
        <v>451</v>
      </c>
      <c r="Q284">
        <v>4357.4699508796302</v>
      </c>
      <c r="R284">
        <f t="shared" si="28"/>
        <v>1</v>
      </c>
      <c r="S284">
        <f t="shared" si="29"/>
        <v>1</v>
      </c>
      <c r="T284">
        <f t="shared" si="30"/>
        <v>1</v>
      </c>
      <c r="U284" s="4">
        <f t="shared" si="31"/>
        <v>7.3642140722104159</v>
      </c>
      <c r="V284" s="9">
        <f t="shared" si="32"/>
        <v>1.6900206209623599E-3</v>
      </c>
      <c r="W284" t="str">
        <f t="shared" si="33"/>
        <v>SE_Above_ground_storage</v>
      </c>
      <c r="X284" t="str">
        <f t="shared" si="34"/>
        <v>SE_Above_ground_storage_discharge_edge</v>
      </c>
    </row>
    <row r="285" spans="1:24" x14ac:dyDescent="0.2">
      <c r="A285" t="s">
        <v>161</v>
      </c>
      <c r="B285" t="s">
        <v>9</v>
      </c>
      <c r="C285" t="s">
        <v>188</v>
      </c>
      <c r="D285" t="s">
        <v>199</v>
      </c>
      <c r="E285" t="s">
        <v>201</v>
      </c>
      <c r="F285" t="s">
        <v>187</v>
      </c>
      <c r="G285" t="s">
        <v>451</v>
      </c>
      <c r="H285">
        <v>6882.42835268606</v>
      </c>
      <c r="J285" t="s">
        <v>161</v>
      </c>
      <c r="K285" t="s">
        <v>9</v>
      </c>
      <c r="L285" t="s">
        <v>188</v>
      </c>
      <c r="M285" t="s">
        <v>199</v>
      </c>
      <c r="N285" t="s">
        <v>201</v>
      </c>
      <c r="O285" t="s">
        <v>187</v>
      </c>
      <c r="P285" t="s">
        <v>451</v>
      </c>
      <c r="Q285">
        <v>6845.60765934958</v>
      </c>
      <c r="R285">
        <f t="shared" si="28"/>
        <v>1</v>
      </c>
      <c r="S285">
        <f t="shared" si="29"/>
        <v>1</v>
      </c>
      <c r="T285">
        <f t="shared" si="30"/>
        <v>1</v>
      </c>
      <c r="U285" s="4">
        <f t="shared" si="31"/>
        <v>-36.820693336479962</v>
      </c>
      <c r="V285" s="9">
        <f t="shared" si="32"/>
        <v>-5.3787326368596473E-3</v>
      </c>
      <c r="W285" t="str">
        <f t="shared" si="33"/>
        <v>SE_Above_ground_storage</v>
      </c>
      <c r="X285" t="str">
        <f t="shared" si="34"/>
        <v>SE_Above_ground_storage_charge_edge</v>
      </c>
    </row>
    <row r="286" spans="1:24" x14ac:dyDescent="0.2">
      <c r="A286" t="s">
        <v>161</v>
      </c>
      <c r="B286" t="s">
        <v>9</v>
      </c>
      <c r="C286" t="s">
        <v>166</v>
      </c>
      <c r="D286" t="s">
        <v>202</v>
      </c>
      <c r="E286" t="s">
        <v>203</v>
      </c>
      <c r="F286" t="s">
        <v>187</v>
      </c>
      <c r="G286" t="s">
        <v>451</v>
      </c>
      <c r="H286">
        <v>5631.1866689256603</v>
      </c>
      <c r="J286" t="s">
        <v>161</v>
      </c>
      <c r="K286" t="s">
        <v>9</v>
      </c>
      <c r="L286" t="s">
        <v>166</v>
      </c>
      <c r="M286" t="s">
        <v>202</v>
      </c>
      <c r="N286" t="s">
        <v>203</v>
      </c>
      <c r="O286" t="s">
        <v>187</v>
      </c>
      <c r="P286" t="s">
        <v>451</v>
      </c>
      <c r="Q286">
        <v>5679.5933779557099</v>
      </c>
      <c r="R286">
        <f t="shared" si="28"/>
        <v>1</v>
      </c>
      <c r="S286">
        <f t="shared" si="29"/>
        <v>1</v>
      </c>
      <c r="T286">
        <f t="shared" si="30"/>
        <v>1</v>
      </c>
      <c r="U286" s="4">
        <f t="shared" si="31"/>
        <v>48.406709030049569</v>
      </c>
      <c r="V286" s="9">
        <f t="shared" si="32"/>
        <v>8.5229180697919769E-3</v>
      </c>
      <c r="W286" t="str">
        <f t="shared" si="33"/>
        <v>MIDAT_Above_ground_storage</v>
      </c>
      <c r="X286" t="str">
        <f t="shared" si="34"/>
        <v>MIDAT_Above_ground_storage_discharge_edge</v>
      </c>
    </row>
    <row r="287" spans="1:24" x14ac:dyDescent="0.2">
      <c r="A287" t="s">
        <v>161</v>
      </c>
      <c r="B287" t="s">
        <v>9</v>
      </c>
      <c r="C287" t="s">
        <v>188</v>
      </c>
      <c r="D287" t="s">
        <v>202</v>
      </c>
      <c r="E287" t="s">
        <v>204</v>
      </c>
      <c r="F287" t="s">
        <v>187</v>
      </c>
      <c r="G287" t="s">
        <v>451</v>
      </c>
      <c r="H287">
        <v>9294.1260686089008</v>
      </c>
      <c r="J287" t="s">
        <v>161</v>
      </c>
      <c r="K287" t="s">
        <v>9</v>
      </c>
      <c r="L287" t="s">
        <v>188</v>
      </c>
      <c r="M287" t="s">
        <v>202</v>
      </c>
      <c r="N287" t="s">
        <v>204</v>
      </c>
      <c r="O287" t="s">
        <v>187</v>
      </c>
      <c r="P287" t="s">
        <v>451</v>
      </c>
      <c r="Q287">
        <v>8857.3590594473899</v>
      </c>
      <c r="R287">
        <f t="shared" si="28"/>
        <v>1</v>
      </c>
      <c r="S287">
        <f t="shared" si="29"/>
        <v>1</v>
      </c>
      <c r="T287">
        <f t="shared" si="30"/>
        <v>1</v>
      </c>
      <c r="U287" s="4">
        <f t="shared" si="31"/>
        <v>-436.76700916151094</v>
      </c>
      <c r="V287" s="9">
        <f t="shared" si="32"/>
        <v>-4.9311200576841109E-2</v>
      </c>
      <c r="W287" t="str">
        <f t="shared" si="33"/>
        <v>MIDAT_Above_ground_storage</v>
      </c>
      <c r="X287" t="str">
        <f t="shared" si="34"/>
        <v>MIDAT_Above_ground_storage_charge_edge</v>
      </c>
    </row>
    <row r="288" spans="1:24" x14ac:dyDescent="0.2">
      <c r="A288" t="s">
        <v>161</v>
      </c>
      <c r="B288" t="s">
        <v>9</v>
      </c>
      <c r="C288" t="s">
        <v>169</v>
      </c>
      <c r="D288" t="s">
        <v>205</v>
      </c>
      <c r="E288" t="s">
        <v>206</v>
      </c>
      <c r="F288" t="s">
        <v>187</v>
      </c>
      <c r="G288" t="s">
        <v>451</v>
      </c>
      <c r="H288">
        <v>1557.6019763981401</v>
      </c>
      <c r="J288" t="s">
        <v>161</v>
      </c>
      <c r="K288" t="s">
        <v>9</v>
      </c>
      <c r="L288" t="s">
        <v>169</v>
      </c>
      <c r="M288" t="s">
        <v>205</v>
      </c>
      <c r="N288" t="s">
        <v>206</v>
      </c>
      <c r="O288" t="s">
        <v>187</v>
      </c>
      <c r="P288" t="s">
        <v>451</v>
      </c>
      <c r="Q288">
        <v>1534.1827480766499</v>
      </c>
      <c r="R288">
        <f t="shared" si="28"/>
        <v>1</v>
      </c>
      <c r="S288">
        <f t="shared" si="29"/>
        <v>1</v>
      </c>
      <c r="T288">
        <f t="shared" si="30"/>
        <v>1</v>
      </c>
      <c r="U288" s="4">
        <f t="shared" si="31"/>
        <v>-23.419228321490209</v>
      </c>
      <c r="V288" s="9">
        <f t="shared" si="32"/>
        <v>-1.5264953507559683E-2</v>
      </c>
      <c r="W288" t="str">
        <f t="shared" si="33"/>
        <v>NE_Above_ground_storage</v>
      </c>
      <c r="X288" t="str">
        <f t="shared" si="34"/>
        <v>NE_Above_ground_storage_discharge_edge</v>
      </c>
    </row>
    <row r="289" spans="1:24" x14ac:dyDescent="0.2">
      <c r="A289" t="s">
        <v>161</v>
      </c>
      <c r="B289" t="s">
        <v>9</v>
      </c>
      <c r="C289" t="s">
        <v>188</v>
      </c>
      <c r="D289" t="s">
        <v>205</v>
      </c>
      <c r="E289" t="s">
        <v>207</v>
      </c>
      <c r="F289" t="s">
        <v>187</v>
      </c>
      <c r="G289" t="s">
        <v>451</v>
      </c>
      <c r="H289">
        <v>1619.8153073297799</v>
      </c>
      <c r="J289" t="s">
        <v>161</v>
      </c>
      <c r="K289" t="s">
        <v>9</v>
      </c>
      <c r="L289" t="s">
        <v>188</v>
      </c>
      <c r="M289" t="s">
        <v>205</v>
      </c>
      <c r="N289" t="s">
        <v>207</v>
      </c>
      <c r="O289" t="s">
        <v>187</v>
      </c>
      <c r="P289" t="s">
        <v>451</v>
      </c>
      <c r="Q289">
        <v>1770.0948087305001</v>
      </c>
      <c r="R289">
        <f t="shared" si="28"/>
        <v>1</v>
      </c>
      <c r="S289">
        <f t="shared" si="29"/>
        <v>1</v>
      </c>
      <c r="T289">
        <f t="shared" si="30"/>
        <v>1</v>
      </c>
      <c r="U289" s="4">
        <f t="shared" si="31"/>
        <v>150.27950140072016</v>
      </c>
      <c r="V289" s="9">
        <f t="shared" si="32"/>
        <v>8.4899125549382073E-2</v>
      </c>
      <c r="W289" t="str">
        <f t="shared" si="33"/>
        <v>NE_Above_ground_storage</v>
      </c>
      <c r="X289" t="str">
        <f t="shared" si="34"/>
        <v>NE_Above_ground_storage_charge_edge</v>
      </c>
    </row>
    <row r="290" spans="1:24" x14ac:dyDescent="0.2">
      <c r="A290" t="s">
        <v>144</v>
      </c>
      <c r="B290" t="s">
        <v>9</v>
      </c>
      <c r="C290" t="s">
        <v>149</v>
      </c>
      <c r="D290" t="s">
        <v>208</v>
      </c>
      <c r="E290" t="s">
        <v>209</v>
      </c>
      <c r="F290" t="s">
        <v>210</v>
      </c>
      <c r="G290" t="s">
        <v>451</v>
      </c>
      <c r="H290">
        <v>0</v>
      </c>
      <c r="J290" t="s">
        <v>144</v>
      </c>
      <c r="K290" t="s">
        <v>9</v>
      </c>
      <c r="L290" t="s">
        <v>149</v>
      </c>
      <c r="M290" t="s">
        <v>208</v>
      </c>
      <c r="N290" t="s">
        <v>209</v>
      </c>
      <c r="O290" t="s">
        <v>210</v>
      </c>
      <c r="P290" t="s">
        <v>451</v>
      </c>
      <c r="Q290">
        <v>0</v>
      </c>
      <c r="R290">
        <f t="shared" si="28"/>
        <v>1</v>
      </c>
      <c r="S290">
        <f t="shared" si="29"/>
        <v>1</v>
      </c>
      <c r="T290">
        <f t="shared" si="30"/>
        <v>1</v>
      </c>
      <c r="U290" s="4">
        <f t="shared" si="31"/>
        <v>0</v>
      </c>
      <c r="V290" s="9" t="str">
        <f t="shared" si="32"/>
        <v>-</v>
      </c>
      <c r="W290" t="str">
        <f t="shared" si="33"/>
        <v>MIDAT_conventional_hydroelectric_1</v>
      </c>
      <c r="X290" t="str">
        <f t="shared" si="34"/>
        <v>MIDAT_conventional_hydroelectric_1_discharge_edge</v>
      </c>
    </row>
    <row r="291" spans="1:24" x14ac:dyDescent="0.2">
      <c r="A291" t="s">
        <v>144</v>
      </c>
      <c r="B291" t="s">
        <v>9</v>
      </c>
      <c r="C291" t="s">
        <v>211</v>
      </c>
      <c r="D291" t="s">
        <v>208</v>
      </c>
      <c r="E291" t="s">
        <v>212</v>
      </c>
      <c r="F291" t="s">
        <v>210</v>
      </c>
      <c r="G291" t="s">
        <v>451</v>
      </c>
      <c r="H291">
        <v>0</v>
      </c>
      <c r="J291" t="s">
        <v>144</v>
      </c>
      <c r="K291" t="s">
        <v>9</v>
      </c>
      <c r="L291" t="s">
        <v>211</v>
      </c>
      <c r="M291" t="s">
        <v>208</v>
      </c>
      <c r="N291" t="s">
        <v>212</v>
      </c>
      <c r="O291" t="s">
        <v>210</v>
      </c>
      <c r="P291" t="s">
        <v>451</v>
      </c>
      <c r="Q291">
        <v>0</v>
      </c>
      <c r="R291">
        <f t="shared" si="28"/>
        <v>1</v>
      </c>
      <c r="S291">
        <f t="shared" si="29"/>
        <v>1</v>
      </c>
      <c r="T291">
        <f t="shared" si="30"/>
        <v>1</v>
      </c>
      <c r="U291" s="4">
        <f t="shared" si="31"/>
        <v>0</v>
      </c>
      <c r="V291" s="9" t="str">
        <f t="shared" si="32"/>
        <v>-</v>
      </c>
      <c r="W291" t="str">
        <f t="shared" si="33"/>
        <v>MIDAT_conventional_hydroelectric_1</v>
      </c>
      <c r="X291" t="str">
        <f t="shared" si="34"/>
        <v>MIDAT_conventional_hydroelectric_1_inflow_edge</v>
      </c>
    </row>
    <row r="292" spans="1:24" x14ac:dyDescent="0.2">
      <c r="A292" t="s">
        <v>144</v>
      </c>
      <c r="B292" t="s">
        <v>9</v>
      </c>
      <c r="C292" t="s">
        <v>152</v>
      </c>
      <c r="D292" t="s">
        <v>213</v>
      </c>
      <c r="E292" t="s">
        <v>214</v>
      </c>
      <c r="F292" t="s">
        <v>210</v>
      </c>
      <c r="G292" t="s">
        <v>451</v>
      </c>
      <c r="H292">
        <v>0</v>
      </c>
      <c r="J292" t="s">
        <v>144</v>
      </c>
      <c r="K292" t="s">
        <v>9</v>
      </c>
      <c r="L292" t="s">
        <v>152</v>
      </c>
      <c r="M292" t="s">
        <v>213</v>
      </c>
      <c r="N292" t="s">
        <v>214</v>
      </c>
      <c r="O292" t="s">
        <v>210</v>
      </c>
      <c r="P292" t="s">
        <v>451</v>
      </c>
      <c r="Q292">
        <v>0</v>
      </c>
      <c r="R292">
        <f t="shared" si="28"/>
        <v>1</v>
      </c>
      <c r="S292">
        <f t="shared" si="29"/>
        <v>1</v>
      </c>
      <c r="T292">
        <f t="shared" si="30"/>
        <v>1</v>
      </c>
      <c r="U292" s="4">
        <f t="shared" si="31"/>
        <v>0</v>
      </c>
      <c r="V292" s="9" t="str">
        <f t="shared" si="32"/>
        <v>-</v>
      </c>
      <c r="W292" t="str">
        <f t="shared" si="33"/>
        <v>NE_conventional_hydroelectric_1</v>
      </c>
      <c r="X292" t="str">
        <f t="shared" si="34"/>
        <v>NE_conventional_hydroelectric_1_discharge_edge</v>
      </c>
    </row>
    <row r="293" spans="1:24" x14ac:dyDescent="0.2">
      <c r="A293" t="s">
        <v>144</v>
      </c>
      <c r="B293" t="s">
        <v>9</v>
      </c>
      <c r="C293" t="s">
        <v>211</v>
      </c>
      <c r="D293" t="s">
        <v>213</v>
      </c>
      <c r="E293" t="s">
        <v>215</v>
      </c>
      <c r="F293" t="s">
        <v>210</v>
      </c>
      <c r="G293" t="s">
        <v>451</v>
      </c>
      <c r="H293">
        <v>0</v>
      </c>
      <c r="J293" t="s">
        <v>144</v>
      </c>
      <c r="K293" t="s">
        <v>9</v>
      </c>
      <c r="L293" t="s">
        <v>211</v>
      </c>
      <c r="M293" t="s">
        <v>213</v>
      </c>
      <c r="N293" t="s">
        <v>215</v>
      </c>
      <c r="O293" t="s">
        <v>210</v>
      </c>
      <c r="P293" t="s">
        <v>451</v>
      </c>
      <c r="Q293">
        <v>0</v>
      </c>
      <c r="R293">
        <f t="shared" si="28"/>
        <v>1</v>
      </c>
      <c r="S293">
        <f t="shared" si="29"/>
        <v>1</v>
      </c>
      <c r="T293">
        <f t="shared" si="30"/>
        <v>1</v>
      </c>
      <c r="U293" s="4">
        <f t="shared" si="31"/>
        <v>0</v>
      </c>
      <c r="V293" s="9" t="str">
        <f t="shared" si="32"/>
        <v>-</v>
      </c>
      <c r="W293" t="str">
        <f t="shared" si="33"/>
        <v>NE_conventional_hydroelectric_1</v>
      </c>
      <c r="X293" t="str">
        <f t="shared" si="34"/>
        <v>NE_conventional_hydroelectric_1_inflow_edge</v>
      </c>
    </row>
    <row r="294" spans="1:24" x14ac:dyDescent="0.2">
      <c r="A294" t="s">
        <v>144</v>
      </c>
      <c r="B294" t="s">
        <v>9</v>
      </c>
      <c r="C294" t="s">
        <v>145</v>
      </c>
      <c r="D294" t="s">
        <v>216</v>
      </c>
      <c r="E294" t="s">
        <v>217</v>
      </c>
      <c r="F294" t="s">
        <v>210</v>
      </c>
      <c r="G294" t="s">
        <v>451</v>
      </c>
      <c r="H294">
        <v>0</v>
      </c>
      <c r="J294" t="s">
        <v>144</v>
      </c>
      <c r="K294" t="s">
        <v>9</v>
      </c>
      <c r="L294" t="s">
        <v>145</v>
      </c>
      <c r="M294" t="s">
        <v>216</v>
      </c>
      <c r="N294" t="s">
        <v>217</v>
      </c>
      <c r="O294" t="s">
        <v>210</v>
      </c>
      <c r="P294" t="s">
        <v>451</v>
      </c>
      <c r="Q294">
        <v>0</v>
      </c>
      <c r="R294">
        <f t="shared" si="28"/>
        <v>1</v>
      </c>
      <c r="S294">
        <f t="shared" si="29"/>
        <v>1</v>
      </c>
      <c r="T294">
        <f t="shared" si="30"/>
        <v>1</v>
      </c>
      <c r="U294" s="4">
        <f t="shared" si="31"/>
        <v>0</v>
      </c>
      <c r="V294" s="9" t="str">
        <f t="shared" si="32"/>
        <v>-</v>
      </c>
      <c r="W294" t="str">
        <f t="shared" si="33"/>
        <v>SE_conventional_hydroelectric_1</v>
      </c>
      <c r="X294" t="str">
        <f t="shared" si="34"/>
        <v>SE_conventional_hydroelectric_1_discharge_edge</v>
      </c>
    </row>
    <row r="295" spans="1:24" x14ac:dyDescent="0.2">
      <c r="A295" t="s">
        <v>144</v>
      </c>
      <c r="B295" t="s">
        <v>9</v>
      </c>
      <c r="C295" t="s">
        <v>211</v>
      </c>
      <c r="D295" t="s">
        <v>216</v>
      </c>
      <c r="E295" t="s">
        <v>218</v>
      </c>
      <c r="F295" t="s">
        <v>210</v>
      </c>
      <c r="G295" t="s">
        <v>451</v>
      </c>
      <c r="H295">
        <v>0</v>
      </c>
      <c r="J295" t="s">
        <v>144</v>
      </c>
      <c r="K295" t="s">
        <v>9</v>
      </c>
      <c r="L295" t="s">
        <v>211</v>
      </c>
      <c r="M295" t="s">
        <v>216</v>
      </c>
      <c r="N295" t="s">
        <v>218</v>
      </c>
      <c r="O295" t="s">
        <v>210</v>
      </c>
      <c r="P295" t="s">
        <v>451</v>
      </c>
      <c r="Q295">
        <v>0</v>
      </c>
      <c r="R295">
        <f t="shared" si="28"/>
        <v>1</v>
      </c>
      <c r="S295">
        <f t="shared" si="29"/>
        <v>1</v>
      </c>
      <c r="T295">
        <f t="shared" si="30"/>
        <v>1</v>
      </c>
      <c r="U295" s="4">
        <f t="shared" si="31"/>
        <v>0</v>
      </c>
      <c r="V295" s="9" t="str">
        <f t="shared" si="32"/>
        <v>-</v>
      </c>
      <c r="W295" t="str">
        <f t="shared" si="33"/>
        <v>SE_conventional_hydroelectric_1</v>
      </c>
      <c r="X295" t="str">
        <f t="shared" si="34"/>
        <v>SE_conventional_hydroelectric_1_inflow_edge</v>
      </c>
    </row>
    <row r="296" spans="1:24" x14ac:dyDescent="0.2">
      <c r="A296" t="s">
        <v>144</v>
      </c>
      <c r="B296" t="s">
        <v>9</v>
      </c>
      <c r="C296" t="s">
        <v>145</v>
      </c>
      <c r="D296" t="s">
        <v>219</v>
      </c>
      <c r="E296" t="s">
        <v>220</v>
      </c>
      <c r="F296" t="s">
        <v>221</v>
      </c>
      <c r="G296" t="s">
        <v>451</v>
      </c>
      <c r="H296">
        <v>0</v>
      </c>
      <c r="J296" t="s">
        <v>144</v>
      </c>
      <c r="K296" t="s">
        <v>9</v>
      </c>
      <c r="L296" t="s">
        <v>145</v>
      </c>
      <c r="M296" t="s">
        <v>219</v>
      </c>
      <c r="N296" t="s">
        <v>220</v>
      </c>
      <c r="O296" t="s">
        <v>221</v>
      </c>
      <c r="P296" t="s">
        <v>451</v>
      </c>
      <c r="Q296">
        <v>0</v>
      </c>
      <c r="R296">
        <f t="shared" si="28"/>
        <v>1</v>
      </c>
      <c r="S296">
        <f t="shared" si="29"/>
        <v>1</v>
      </c>
      <c r="T296">
        <f t="shared" si="30"/>
        <v>1</v>
      </c>
      <c r="U296" s="4">
        <f t="shared" si="31"/>
        <v>0</v>
      </c>
      <c r="V296" s="9" t="str">
        <f t="shared" si="32"/>
        <v>-</v>
      </c>
      <c r="W296" t="str">
        <f t="shared" si="33"/>
        <v>SE_small_hydroelectric_1</v>
      </c>
      <c r="X296" t="str">
        <f t="shared" si="34"/>
        <v>SE_small_hydroelectric_1_elec_edge</v>
      </c>
    </row>
    <row r="297" spans="1:24" x14ac:dyDescent="0.2">
      <c r="A297" t="s">
        <v>144</v>
      </c>
      <c r="B297" t="s">
        <v>9</v>
      </c>
      <c r="C297" t="s">
        <v>149</v>
      </c>
      <c r="D297" t="s">
        <v>222</v>
      </c>
      <c r="E297" t="s">
        <v>223</v>
      </c>
      <c r="F297" t="s">
        <v>221</v>
      </c>
      <c r="G297" t="s">
        <v>451</v>
      </c>
      <c r="H297">
        <v>0</v>
      </c>
      <c r="J297" t="s">
        <v>144</v>
      </c>
      <c r="K297" t="s">
        <v>9</v>
      </c>
      <c r="L297" t="s">
        <v>149</v>
      </c>
      <c r="M297" t="s">
        <v>222</v>
      </c>
      <c r="N297" t="s">
        <v>223</v>
      </c>
      <c r="O297" t="s">
        <v>221</v>
      </c>
      <c r="P297" t="s">
        <v>451</v>
      </c>
      <c r="Q297">
        <v>0</v>
      </c>
      <c r="R297">
        <f t="shared" si="28"/>
        <v>1</v>
      </c>
      <c r="S297">
        <f t="shared" si="29"/>
        <v>1</v>
      </c>
      <c r="T297">
        <f t="shared" si="30"/>
        <v>1</v>
      </c>
      <c r="U297" s="4">
        <f t="shared" si="31"/>
        <v>0</v>
      </c>
      <c r="V297" s="9" t="str">
        <f t="shared" si="32"/>
        <v>-</v>
      </c>
      <c r="W297" t="str">
        <f t="shared" si="33"/>
        <v>MIDAT_small_hydroelectric_1</v>
      </c>
      <c r="X297" t="str">
        <f t="shared" si="34"/>
        <v>MIDAT_small_hydroelectric_1_elec_edge</v>
      </c>
    </row>
    <row r="298" spans="1:24" x14ac:dyDescent="0.2">
      <c r="A298" t="s">
        <v>144</v>
      </c>
      <c r="B298" t="s">
        <v>9</v>
      </c>
      <c r="C298" t="s">
        <v>152</v>
      </c>
      <c r="D298" t="s">
        <v>224</v>
      </c>
      <c r="E298" t="s">
        <v>225</v>
      </c>
      <c r="F298" t="s">
        <v>221</v>
      </c>
      <c r="G298" t="s">
        <v>451</v>
      </c>
      <c r="H298">
        <v>0</v>
      </c>
      <c r="J298" t="s">
        <v>144</v>
      </c>
      <c r="K298" t="s">
        <v>9</v>
      </c>
      <c r="L298" t="s">
        <v>152</v>
      </c>
      <c r="M298" t="s">
        <v>224</v>
      </c>
      <c r="N298" t="s">
        <v>225</v>
      </c>
      <c r="O298" t="s">
        <v>221</v>
      </c>
      <c r="P298" t="s">
        <v>451</v>
      </c>
      <c r="Q298">
        <v>0</v>
      </c>
      <c r="R298">
        <f t="shared" si="28"/>
        <v>1</v>
      </c>
      <c r="S298">
        <f t="shared" si="29"/>
        <v>1</v>
      </c>
      <c r="T298">
        <f t="shared" si="30"/>
        <v>1</v>
      </c>
      <c r="U298" s="4">
        <f t="shared" si="31"/>
        <v>0</v>
      </c>
      <c r="V298" s="9" t="str">
        <f t="shared" si="32"/>
        <v>-</v>
      </c>
      <c r="W298" t="str">
        <f t="shared" si="33"/>
        <v>NE_small_hydroelectric_1</v>
      </c>
      <c r="X298" t="str">
        <f t="shared" si="34"/>
        <v>NE_small_hydroelectric_1_elec_edge</v>
      </c>
    </row>
    <row r="299" spans="1:24" x14ac:dyDescent="0.2">
      <c r="A299" t="s">
        <v>135</v>
      </c>
      <c r="B299" t="s">
        <v>9</v>
      </c>
      <c r="C299" t="s">
        <v>136</v>
      </c>
      <c r="D299" t="s">
        <v>226</v>
      </c>
      <c r="E299" t="s">
        <v>227</v>
      </c>
      <c r="F299" t="s">
        <v>228</v>
      </c>
      <c r="G299" t="s">
        <v>451</v>
      </c>
      <c r="H299">
        <v>0</v>
      </c>
      <c r="J299" t="s">
        <v>135</v>
      </c>
      <c r="K299" t="s">
        <v>9</v>
      </c>
      <c r="L299" t="s">
        <v>136</v>
      </c>
      <c r="M299" t="s">
        <v>226</v>
      </c>
      <c r="N299" t="s">
        <v>227</v>
      </c>
      <c r="O299" t="s">
        <v>228</v>
      </c>
      <c r="P299" t="s">
        <v>451</v>
      </c>
      <c r="Q299">
        <v>0</v>
      </c>
      <c r="R299">
        <f t="shared" si="28"/>
        <v>1</v>
      </c>
      <c r="S299">
        <f t="shared" si="29"/>
        <v>1</v>
      </c>
      <c r="T299">
        <f t="shared" si="30"/>
        <v>1</v>
      </c>
      <c r="U299" s="4">
        <f t="shared" si="31"/>
        <v>0</v>
      </c>
      <c r="V299" s="9" t="str">
        <f t="shared" si="32"/>
        <v>-</v>
      </c>
      <c r="W299" t="str">
        <f t="shared" si="33"/>
        <v>SE_Solvent_DAC</v>
      </c>
      <c r="X299" t="str">
        <f t="shared" si="34"/>
        <v>SE_Solvent_DAC_co2_edge</v>
      </c>
    </row>
    <row r="300" spans="1:24" x14ac:dyDescent="0.2">
      <c r="A300" t="s">
        <v>135</v>
      </c>
      <c r="B300" t="s">
        <v>9</v>
      </c>
      <c r="C300" t="s">
        <v>136</v>
      </c>
      <c r="D300" t="s">
        <v>229</v>
      </c>
      <c r="E300" t="s">
        <v>230</v>
      </c>
      <c r="F300" t="s">
        <v>228</v>
      </c>
      <c r="G300" t="s">
        <v>451</v>
      </c>
      <c r="H300">
        <v>0</v>
      </c>
      <c r="J300" t="s">
        <v>135</v>
      </c>
      <c r="K300" t="s">
        <v>9</v>
      </c>
      <c r="L300" t="s">
        <v>136</v>
      </c>
      <c r="M300" t="s">
        <v>229</v>
      </c>
      <c r="N300" t="s">
        <v>230</v>
      </c>
      <c r="O300" t="s">
        <v>228</v>
      </c>
      <c r="P300" t="s">
        <v>451</v>
      </c>
      <c r="Q300">
        <v>0</v>
      </c>
      <c r="R300">
        <f t="shared" si="28"/>
        <v>1</v>
      </c>
      <c r="S300">
        <f t="shared" si="29"/>
        <v>1</v>
      </c>
      <c r="T300">
        <f t="shared" si="30"/>
        <v>1</v>
      </c>
      <c r="U300" s="4">
        <f t="shared" si="31"/>
        <v>0</v>
      </c>
      <c r="V300" s="9" t="str">
        <f t="shared" si="32"/>
        <v>-</v>
      </c>
      <c r="W300" t="str">
        <f t="shared" si="33"/>
        <v>MIDAT_Solvent_DAC</v>
      </c>
      <c r="X300" t="str">
        <f t="shared" si="34"/>
        <v>MIDAT_Solvent_DAC_co2_edge</v>
      </c>
    </row>
    <row r="301" spans="1:24" x14ac:dyDescent="0.2">
      <c r="A301" t="s">
        <v>135</v>
      </c>
      <c r="B301" t="s">
        <v>9</v>
      </c>
      <c r="C301" t="s">
        <v>136</v>
      </c>
      <c r="D301" t="s">
        <v>231</v>
      </c>
      <c r="E301" t="s">
        <v>232</v>
      </c>
      <c r="F301" t="s">
        <v>228</v>
      </c>
      <c r="G301" t="s">
        <v>451</v>
      </c>
      <c r="H301">
        <v>0</v>
      </c>
      <c r="J301" t="s">
        <v>135</v>
      </c>
      <c r="K301" t="s">
        <v>9</v>
      </c>
      <c r="L301" t="s">
        <v>136</v>
      </c>
      <c r="M301" t="s">
        <v>231</v>
      </c>
      <c r="N301" t="s">
        <v>232</v>
      </c>
      <c r="O301" t="s">
        <v>228</v>
      </c>
      <c r="P301" t="s">
        <v>451</v>
      </c>
      <c r="Q301">
        <v>0</v>
      </c>
      <c r="R301">
        <f t="shared" si="28"/>
        <v>1</v>
      </c>
      <c r="S301">
        <f t="shared" si="29"/>
        <v>1</v>
      </c>
      <c r="T301">
        <f t="shared" si="30"/>
        <v>1</v>
      </c>
      <c r="U301" s="4">
        <f t="shared" si="31"/>
        <v>0</v>
      </c>
      <c r="V301" s="9" t="str">
        <f t="shared" si="32"/>
        <v>-</v>
      </c>
      <c r="W301" t="str">
        <f t="shared" si="33"/>
        <v>NE_Solvent_DAC</v>
      </c>
      <c r="X301" t="str">
        <f t="shared" si="34"/>
        <v>NE_Solvent_DAC_co2_edge</v>
      </c>
    </row>
    <row r="302" spans="1:24" x14ac:dyDescent="0.2">
      <c r="A302" t="s">
        <v>161</v>
      </c>
      <c r="B302" t="s">
        <v>9</v>
      </c>
      <c r="C302" t="s">
        <v>162</v>
      </c>
      <c r="D302" t="s">
        <v>233</v>
      </c>
      <c r="E302" t="s">
        <v>234</v>
      </c>
      <c r="F302" t="s">
        <v>235</v>
      </c>
      <c r="G302" t="s">
        <v>451</v>
      </c>
      <c r="H302">
        <v>0</v>
      </c>
      <c r="J302" t="s">
        <v>161</v>
      </c>
      <c r="K302" t="s">
        <v>9</v>
      </c>
      <c r="L302" t="s">
        <v>162</v>
      </c>
      <c r="M302" t="s">
        <v>233</v>
      </c>
      <c r="N302" t="s">
        <v>234</v>
      </c>
      <c r="O302" t="s">
        <v>235</v>
      </c>
      <c r="P302" t="s">
        <v>451</v>
      </c>
      <c r="Q302">
        <v>40.9127193175391</v>
      </c>
      <c r="R302">
        <f t="shared" si="28"/>
        <v>1</v>
      </c>
      <c r="S302">
        <f t="shared" si="29"/>
        <v>1</v>
      </c>
      <c r="T302">
        <f t="shared" si="30"/>
        <v>1</v>
      </c>
      <c r="U302" s="4">
        <f t="shared" si="31"/>
        <v>40.9127193175391</v>
      </c>
      <c r="V302" s="9">
        <f t="shared" si="32"/>
        <v>1</v>
      </c>
      <c r="W302" t="str">
        <f t="shared" si="33"/>
        <v>SE_Large_SMR_Non_CCS</v>
      </c>
      <c r="X302" t="str">
        <f t="shared" si="34"/>
        <v>SE_Large_SMR_Non_CCS_h2_edge</v>
      </c>
    </row>
    <row r="303" spans="1:24" x14ac:dyDescent="0.2">
      <c r="A303" t="s">
        <v>161</v>
      </c>
      <c r="B303" t="s">
        <v>9</v>
      </c>
      <c r="C303" t="s">
        <v>166</v>
      </c>
      <c r="D303" t="s">
        <v>236</v>
      </c>
      <c r="E303" t="s">
        <v>237</v>
      </c>
      <c r="F303" t="s">
        <v>235</v>
      </c>
      <c r="G303" t="s">
        <v>451</v>
      </c>
      <c r="H303">
        <v>0</v>
      </c>
      <c r="J303" t="s">
        <v>161</v>
      </c>
      <c r="K303" t="s">
        <v>9</v>
      </c>
      <c r="L303" t="s">
        <v>166</v>
      </c>
      <c r="M303" t="s">
        <v>236</v>
      </c>
      <c r="N303" t="s">
        <v>237</v>
      </c>
      <c r="O303" t="s">
        <v>235</v>
      </c>
      <c r="P303" t="s">
        <v>451</v>
      </c>
      <c r="Q303">
        <v>52.555645710029303</v>
      </c>
      <c r="R303">
        <f t="shared" si="28"/>
        <v>1</v>
      </c>
      <c r="S303">
        <f t="shared" si="29"/>
        <v>1</v>
      </c>
      <c r="T303">
        <f t="shared" si="30"/>
        <v>1</v>
      </c>
      <c r="U303" s="4">
        <f t="shared" si="31"/>
        <v>52.555645710029303</v>
      </c>
      <c r="V303" s="9">
        <f t="shared" si="32"/>
        <v>1</v>
      </c>
      <c r="W303" t="str">
        <f t="shared" si="33"/>
        <v>MIDAT_Large_SMR_Non_CCS</v>
      </c>
      <c r="X303" t="str">
        <f t="shared" si="34"/>
        <v>MIDAT_Large_SMR_Non_CCS_h2_edge</v>
      </c>
    </row>
    <row r="304" spans="1:24" x14ac:dyDescent="0.2">
      <c r="A304" t="s">
        <v>161</v>
      </c>
      <c r="B304" t="s">
        <v>9</v>
      </c>
      <c r="C304" t="s">
        <v>169</v>
      </c>
      <c r="D304" t="s">
        <v>238</v>
      </c>
      <c r="E304" t="s">
        <v>239</v>
      </c>
      <c r="F304" t="s">
        <v>235</v>
      </c>
      <c r="G304" t="s">
        <v>451</v>
      </c>
      <c r="H304">
        <v>987.08341256808603</v>
      </c>
      <c r="J304" t="s">
        <v>161</v>
      </c>
      <c r="K304" t="s">
        <v>9</v>
      </c>
      <c r="L304" t="s">
        <v>169</v>
      </c>
      <c r="M304" t="s">
        <v>238</v>
      </c>
      <c r="N304" t="s">
        <v>239</v>
      </c>
      <c r="O304" t="s">
        <v>235</v>
      </c>
      <c r="P304" t="s">
        <v>451</v>
      </c>
      <c r="Q304">
        <v>893.84698833003404</v>
      </c>
      <c r="R304">
        <f t="shared" si="28"/>
        <v>1</v>
      </c>
      <c r="S304">
        <f t="shared" si="29"/>
        <v>1</v>
      </c>
      <c r="T304">
        <f t="shared" si="30"/>
        <v>1</v>
      </c>
      <c r="U304" s="4">
        <f t="shared" si="31"/>
        <v>-93.236424238051995</v>
      </c>
      <c r="V304" s="9">
        <f t="shared" si="32"/>
        <v>-0.10430915520814668</v>
      </c>
      <c r="W304" t="str">
        <f t="shared" si="33"/>
        <v>NE_Large_SMR_Non_CCS</v>
      </c>
      <c r="X304" t="str">
        <f t="shared" si="34"/>
        <v>NE_Large_SMR_Non_CCS_h2_edge</v>
      </c>
    </row>
    <row r="305" spans="1:24" x14ac:dyDescent="0.2">
      <c r="A305" t="s">
        <v>161</v>
      </c>
      <c r="B305" t="s">
        <v>9</v>
      </c>
      <c r="C305" t="s">
        <v>162</v>
      </c>
      <c r="D305" t="s">
        <v>240</v>
      </c>
      <c r="E305" t="s">
        <v>241</v>
      </c>
      <c r="F305" t="s">
        <v>242</v>
      </c>
      <c r="G305" t="s">
        <v>451</v>
      </c>
      <c r="H305">
        <v>0</v>
      </c>
      <c r="J305" t="s">
        <v>161</v>
      </c>
      <c r="K305" t="s">
        <v>9</v>
      </c>
      <c r="L305" t="s">
        <v>162</v>
      </c>
      <c r="M305" t="s">
        <v>240</v>
      </c>
      <c r="N305" t="s">
        <v>241</v>
      </c>
      <c r="O305" t="s">
        <v>242</v>
      </c>
      <c r="P305" t="s">
        <v>451</v>
      </c>
      <c r="Q305">
        <v>0</v>
      </c>
      <c r="R305">
        <f t="shared" si="28"/>
        <v>1</v>
      </c>
      <c r="S305">
        <f t="shared" si="29"/>
        <v>1</v>
      </c>
      <c r="T305">
        <f t="shared" si="30"/>
        <v>1</v>
      </c>
      <c r="U305" s="4">
        <f t="shared" si="31"/>
        <v>0</v>
      </c>
      <c r="V305" s="9" t="str">
        <f t="shared" si="32"/>
        <v>-</v>
      </c>
      <c r="W305" t="str">
        <f t="shared" si="33"/>
        <v>SE_ATR_wCCS_94pct</v>
      </c>
      <c r="X305" t="str">
        <f t="shared" si="34"/>
        <v>SE_ATR_wCCS_94pct_h2_edge</v>
      </c>
    </row>
    <row r="306" spans="1:24" x14ac:dyDescent="0.2">
      <c r="A306" t="s">
        <v>161</v>
      </c>
      <c r="B306" t="s">
        <v>9</v>
      </c>
      <c r="C306" t="s">
        <v>166</v>
      </c>
      <c r="D306" t="s">
        <v>243</v>
      </c>
      <c r="E306" t="s">
        <v>244</v>
      </c>
      <c r="F306" t="s">
        <v>242</v>
      </c>
      <c r="G306" t="s">
        <v>451</v>
      </c>
      <c r="H306">
        <v>0</v>
      </c>
      <c r="J306" t="s">
        <v>161</v>
      </c>
      <c r="K306" t="s">
        <v>9</v>
      </c>
      <c r="L306" t="s">
        <v>166</v>
      </c>
      <c r="M306" t="s">
        <v>243</v>
      </c>
      <c r="N306" t="s">
        <v>244</v>
      </c>
      <c r="O306" t="s">
        <v>242</v>
      </c>
      <c r="P306" t="s">
        <v>451</v>
      </c>
      <c r="Q306">
        <v>0</v>
      </c>
      <c r="R306">
        <f t="shared" si="28"/>
        <v>1</v>
      </c>
      <c r="S306">
        <f t="shared" si="29"/>
        <v>1</v>
      </c>
      <c r="T306">
        <f t="shared" si="30"/>
        <v>1</v>
      </c>
      <c r="U306" s="4">
        <f t="shared" si="31"/>
        <v>0</v>
      </c>
      <c r="V306" s="9" t="str">
        <f t="shared" si="32"/>
        <v>-</v>
      </c>
      <c r="W306" t="str">
        <f t="shared" si="33"/>
        <v>MIDAT_ATR_wCCS_94pct</v>
      </c>
      <c r="X306" t="str">
        <f t="shared" si="34"/>
        <v>MIDAT_ATR_wCCS_94pct_h2_edge</v>
      </c>
    </row>
    <row r="307" spans="1:24" x14ac:dyDescent="0.2">
      <c r="A307" t="s">
        <v>161</v>
      </c>
      <c r="B307" t="s">
        <v>9</v>
      </c>
      <c r="C307" t="s">
        <v>169</v>
      </c>
      <c r="D307" t="s">
        <v>245</v>
      </c>
      <c r="E307" t="s">
        <v>246</v>
      </c>
      <c r="F307" t="s">
        <v>242</v>
      </c>
      <c r="G307" t="s">
        <v>451</v>
      </c>
      <c r="H307">
        <v>0</v>
      </c>
      <c r="J307" t="s">
        <v>161</v>
      </c>
      <c r="K307" t="s">
        <v>9</v>
      </c>
      <c r="L307" t="s">
        <v>169</v>
      </c>
      <c r="M307" t="s">
        <v>245</v>
      </c>
      <c r="N307" t="s">
        <v>246</v>
      </c>
      <c r="O307" t="s">
        <v>242</v>
      </c>
      <c r="P307" t="s">
        <v>451</v>
      </c>
      <c r="Q307">
        <v>0</v>
      </c>
      <c r="R307">
        <f t="shared" si="28"/>
        <v>1</v>
      </c>
      <c r="S307">
        <f t="shared" si="29"/>
        <v>1</v>
      </c>
      <c r="T307">
        <f t="shared" si="30"/>
        <v>1</v>
      </c>
      <c r="U307" s="4">
        <f t="shared" si="31"/>
        <v>0</v>
      </c>
      <c r="V307" s="9" t="str">
        <f t="shared" si="32"/>
        <v>-</v>
      </c>
      <c r="W307" t="str">
        <f t="shared" si="33"/>
        <v>NE_ATR_wCCS_94pct</v>
      </c>
      <c r="X307" t="str">
        <f t="shared" si="34"/>
        <v>NE_ATR_wCCS_94pct_h2_edge</v>
      </c>
    </row>
    <row r="308" spans="1:24" x14ac:dyDescent="0.2">
      <c r="A308" t="s">
        <v>161</v>
      </c>
      <c r="B308" t="s">
        <v>9</v>
      </c>
      <c r="C308" t="s">
        <v>162</v>
      </c>
      <c r="D308" t="s">
        <v>247</v>
      </c>
      <c r="E308" t="s">
        <v>248</v>
      </c>
      <c r="F308" t="s">
        <v>242</v>
      </c>
      <c r="G308" t="s">
        <v>451</v>
      </c>
      <c r="H308">
        <v>0</v>
      </c>
      <c r="J308" t="s">
        <v>161</v>
      </c>
      <c r="K308" t="s">
        <v>9</v>
      </c>
      <c r="L308" t="s">
        <v>162</v>
      </c>
      <c r="M308" t="s">
        <v>247</v>
      </c>
      <c r="N308" t="s">
        <v>248</v>
      </c>
      <c r="O308" t="s">
        <v>242</v>
      </c>
      <c r="P308" t="s">
        <v>451</v>
      </c>
      <c r="Q308">
        <v>0</v>
      </c>
      <c r="R308">
        <f t="shared" si="28"/>
        <v>1</v>
      </c>
      <c r="S308">
        <f t="shared" si="29"/>
        <v>1</v>
      </c>
      <c r="T308">
        <f t="shared" si="30"/>
        <v>1</v>
      </c>
      <c r="U308" s="4">
        <f t="shared" si="31"/>
        <v>0</v>
      </c>
      <c r="V308" s="9" t="str">
        <f t="shared" si="32"/>
        <v>-</v>
      </c>
      <c r="W308" t="str">
        <f t="shared" si="33"/>
        <v>SE_Large_SMR_wCCS_96pct</v>
      </c>
      <c r="X308" t="str">
        <f t="shared" si="34"/>
        <v>SE_Large_SMR_wCCS_96pct_h2_edge</v>
      </c>
    </row>
    <row r="309" spans="1:24" x14ac:dyDescent="0.2">
      <c r="A309" t="s">
        <v>161</v>
      </c>
      <c r="B309" t="s">
        <v>9</v>
      </c>
      <c r="C309" t="s">
        <v>166</v>
      </c>
      <c r="D309" t="s">
        <v>249</v>
      </c>
      <c r="E309" t="s">
        <v>250</v>
      </c>
      <c r="F309" t="s">
        <v>242</v>
      </c>
      <c r="G309" t="s">
        <v>451</v>
      </c>
      <c r="H309">
        <v>0</v>
      </c>
      <c r="J309" t="s">
        <v>161</v>
      </c>
      <c r="K309" t="s">
        <v>9</v>
      </c>
      <c r="L309" t="s">
        <v>166</v>
      </c>
      <c r="M309" t="s">
        <v>249</v>
      </c>
      <c r="N309" t="s">
        <v>250</v>
      </c>
      <c r="O309" t="s">
        <v>242</v>
      </c>
      <c r="P309" t="s">
        <v>451</v>
      </c>
      <c r="Q309">
        <v>0</v>
      </c>
      <c r="R309">
        <f t="shared" si="28"/>
        <v>1</v>
      </c>
      <c r="S309">
        <f t="shared" si="29"/>
        <v>1</v>
      </c>
      <c r="T309">
        <f t="shared" si="30"/>
        <v>1</v>
      </c>
      <c r="U309" s="4">
        <f t="shared" si="31"/>
        <v>0</v>
      </c>
      <c r="V309" s="9" t="str">
        <f t="shared" si="32"/>
        <v>-</v>
      </c>
      <c r="W309" t="str">
        <f t="shared" si="33"/>
        <v>MIDAT_Large_SMR_wCCS_96pct</v>
      </c>
      <c r="X309" t="str">
        <f t="shared" si="34"/>
        <v>MIDAT_Large_SMR_wCCS_96pct_h2_edge</v>
      </c>
    </row>
    <row r="310" spans="1:24" x14ac:dyDescent="0.2">
      <c r="A310" t="s">
        <v>161</v>
      </c>
      <c r="B310" t="s">
        <v>9</v>
      </c>
      <c r="C310" t="s">
        <v>169</v>
      </c>
      <c r="D310" t="s">
        <v>251</v>
      </c>
      <c r="E310" t="s">
        <v>252</v>
      </c>
      <c r="F310" t="s">
        <v>242</v>
      </c>
      <c r="G310" t="s">
        <v>451</v>
      </c>
      <c r="H310">
        <v>0</v>
      </c>
      <c r="J310" t="s">
        <v>161</v>
      </c>
      <c r="K310" t="s">
        <v>9</v>
      </c>
      <c r="L310" t="s">
        <v>169</v>
      </c>
      <c r="M310" t="s">
        <v>251</v>
      </c>
      <c r="N310" t="s">
        <v>252</v>
      </c>
      <c r="O310" t="s">
        <v>242</v>
      </c>
      <c r="P310" t="s">
        <v>451</v>
      </c>
      <c r="Q310">
        <v>0</v>
      </c>
      <c r="R310">
        <f t="shared" si="28"/>
        <v>1</v>
      </c>
      <c r="S310">
        <f t="shared" si="29"/>
        <v>1</v>
      </c>
      <c r="T310">
        <f t="shared" si="30"/>
        <v>1</v>
      </c>
      <c r="U310" s="4">
        <f t="shared" si="31"/>
        <v>0</v>
      </c>
      <c r="V310" s="9" t="str">
        <f t="shared" si="32"/>
        <v>-</v>
      </c>
      <c r="W310" t="str">
        <f t="shared" si="33"/>
        <v>NE_Large_SMR_wCCS_96pct</v>
      </c>
      <c r="X310" t="str">
        <f t="shared" si="34"/>
        <v>NE_Large_SMR_wCCS_96pct_h2_edge</v>
      </c>
    </row>
    <row r="311" spans="1:24" x14ac:dyDescent="0.2">
      <c r="A311" t="s">
        <v>144</v>
      </c>
      <c r="B311" t="s">
        <v>9</v>
      </c>
      <c r="C311" t="s">
        <v>149</v>
      </c>
      <c r="D311" t="s">
        <v>253</v>
      </c>
      <c r="E311" t="s">
        <v>254</v>
      </c>
      <c r="F311" t="s">
        <v>255</v>
      </c>
      <c r="G311" t="s">
        <v>451</v>
      </c>
      <c r="H311">
        <v>0</v>
      </c>
      <c r="J311" t="s">
        <v>144</v>
      </c>
      <c r="K311" t="s">
        <v>9</v>
      </c>
      <c r="L311" t="s">
        <v>149</v>
      </c>
      <c r="M311" t="s">
        <v>253</v>
      </c>
      <c r="N311" t="s">
        <v>254</v>
      </c>
      <c r="O311" t="s">
        <v>255</v>
      </c>
      <c r="P311" t="s">
        <v>451</v>
      </c>
      <c r="Q311">
        <v>0</v>
      </c>
      <c r="R311">
        <f t="shared" si="28"/>
        <v>1</v>
      </c>
      <c r="S311">
        <f t="shared" si="29"/>
        <v>1</v>
      </c>
      <c r="T311">
        <f t="shared" si="30"/>
        <v>1</v>
      </c>
      <c r="U311" s="4">
        <f t="shared" si="31"/>
        <v>0</v>
      </c>
      <c r="V311" s="9" t="str">
        <f t="shared" si="32"/>
        <v>-</v>
      </c>
      <c r="W311" t="str">
        <f t="shared" si="33"/>
        <v>MIDAT_natural_gas_fired_combined_cycle_1</v>
      </c>
      <c r="X311" t="str">
        <f t="shared" si="34"/>
        <v>MIDAT_natural_gas_fired_combined_cycle_1_elec_edge</v>
      </c>
    </row>
    <row r="312" spans="1:24" x14ac:dyDescent="0.2">
      <c r="A312" t="s">
        <v>144</v>
      </c>
      <c r="B312" t="s">
        <v>9</v>
      </c>
      <c r="C312" t="s">
        <v>149</v>
      </c>
      <c r="D312" t="s">
        <v>256</v>
      </c>
      <c r="E312" t="s">
        <v>257</v>
      </c>
      <c r="F312" t="s">
        <v>255</v>
      </c>
      <c r="G312" t="s">
        <v>451</v>
      </c>
      <c r="H312">
        <v>0</v>
      </c>
      <c r="J312" t="s">
        <v>144</v>
      </c>
      <c r="K312" t="s">
        <v>9</v>
      </c>
      <c r="L312" t="s">
        <v>149</v>
      </c>
      <c r="M312" t="s">
        <v>256</v>
      </c>
      <c r="N312" t="s">
        <v>257</v>
      </c>
      <c r="O312" t="s">
        <v>255</v>
      </c>
      <c r="P312" t="s">
        <v>451</v>
      </c>
      <c r="Q312">
        <v>0</v>
      </c>
      <c r="R312">
        <f t="shared" si="28"/>
        <v>1</v>
      </c>
      <c r="S312">
        <f t="shared" si="29"/>
        <v>1</v>
      </c>
      <c r="T312">
        <f t="shared" si="30"/>
        <v>1</v>
      </c>
      <c r="U312" s="4">
        <f t="shared" si="31"/>
        <v>0</v>
      </c>
      <c r="V312" s="9" t="str">
        <f t="shared" si="32"/>
        <v>-</v>
      </c>
      <c r="W312" t="str">
        <f t="shared" si="33"/>
        <v>MIDAT_natural_gas_fired_combined_cycle_2</v>
      </c>
      <c r="X312" t="str">
        <f t="shared" si="34"/>
        <v>MIDAT_natural_gas_fired_combined_cycle_2_elec_edge</v>
      </c>
    </row>
    <row r="313" spans="1:24" x14ac:dyDescent="0.2">
      <c r="A313" t="s">
        <v>144</v>
      </c>
      <c r="B313" t="s">
        <v>9</v>
      </c>
      <c r="C313" t="s">
        <v>149</v>
      </c>
      <c r="D313" t="s">
        <v>258</v>
      </c>
      <c r="E313" t="s">
        <v>259</v>
      </c>
      <c r="F313" t="s">
        <v>255</v>
      </c>
      <c r="G313" t="s">
        <v>451</v>
      </c>
      <c r="H313">
        <v>0</v>
      </c>
      <c r="J313" t="s">
        <v>144</v>
      </c>
      <c r="K313" t="s">
        <v>9</v>
      </c>
      <c r="L313" t="s">
        <v>149</v>
      </c>
      <c r="M313" t="s">
        <v>258</v>
      </c>
      <c r="N313" t="s">
        <v>259</v>
      </c>
      <c r="O313" t="s">
        <v>255</v>
      </c>
      <c r="P313" t="s">
        <v>451</v>
      </c>
      <c r="Q313">
        <v>0</v>
      </c>
      <c r="R313">
        <f t="shared" si="28"/>
        <v>1</v>
      </c>
      <c r="S313">
        <f t="shared" si="29"/>
        <v>1</v>
      </c>
      <c r="T313">
        <f t="shared" si="30"/>
        <v>1</v>
      </c>
      <c r="U313" s="4">
        <f t="shared" si="31"/>
        <v>0</v>
      </c>
      <c r="V313" s="9" t="str">
        <f t="shared" si="32"/>
        <v>-</v>
      </c>
      <c r="W313" t="str">
        <f t="shared" si="33"/>
        <v>MIDAT_natural_gas_fired_combined_cycle_3</v>
      </c>
      <c r="X313" t="str">
        <f t="shared" si="34"/>
        <v>MIDAT_natural_gas_fired_combined_cycle_3_elec_edge</v>
      </c>
    </row>
    <row r="314" spans="1:24" x14ac:dyDescent="0.2">
      <c r="A314" t="s">
        <v>144</v>
      </c>
      <c r="B314" t="s">
        <v>9</v>
      </c>
      <c r="C314" t="s">
        <v>149</v>
      </c>
      <c r="D314" t="s">
        <v>260</v>
      </c>
      <c r="E314" t="s">
        <v>261</v>
      </c>
      <c r="F314" t="s">
        <v>255</v>
      </c>
      <c r="G314" t="s">
        <v>451</v>
      </c>
      <c r="H314">
        <v>0</v>
      </c>
      <c r="J314" t="s">
        <v>144</v>
      </c>
      <c r="K314" t="s">
        <v>9</v>
      </c>
      <c r="L314" t="s">
        <v>149</v>
      </c>
      <c r="M314" t="s">
        <v>260</v>
      </c>
      <c r="N314" t="s">
        <v>261</v>
      </c>
      <c r="O314" t="s">
        <v>255</v>
      </c>
      <c r="P314" t="s">
        <v>451</v>
      </c>
      <c r="Q314">
        <v>0</v>
      </c>
      <c r="R314">
        <f t="shared" si="28"/>
        <v>1</v>
      </c>
      <c r="S314">
        <f t="shared" si="29"/>
        <v>1</v>
      </c>
      <c r="T314">
        <f t="shared" si="30"/>
        <v>1</v>
      </c>
      <c r="U314" s="4">
        <f t="shared" si="31"/>
        <v>0</v>
      </c>
      <c r="V314" s="9" t="str">
        <f t="shared" si="32"/>
        <v>-</v>
      </c>
      <c r="W314" t="str">
        <f t="shared" si="33"/>
        <v>MIDAT_natural_gas_fired_combined_cycle_4</v>
      </c>
      <c r="X314" t="str">
        <f t="shared" si="34"/>
        <v>MIDAT_natural_gas_fired_combined_cycle_4_elec_edge</v>
      </c>
    </row>
    <row r="315" spans="1:24" x14ac:dyDescent="0.2">
      <c r="A315" t="s">
        <v>144</v>
      </c>
      <c r="B315" t="s">
        <v>9</v>
      </c>
      <c r="C315" t="s">
        <v>149</v>
      </c>
      <c r="D315" t="s">
        <v>262</v>
      </c>
      <c r="E315" t="s">
        <v>263</v>
      </c>
      <c r="F315" t="s">
        <v>255</v>
      </c>
      <c r="G315" t="s">
        <v>451</v>
      </c>
      <c r="H315">
        <v>0</v>
      </c>
      <c r="J315" t="s">
        <v>144</v>
      </c>
      <c r="K315" t="s">
        <v>9</v>
      </c>
      <c r="L315" t="s">
        <v>149</v>
      </c>
      <c r="M315" t="s">
        <v>262</v>
      </c>
      <c r="N315" t="s">
        <v>263</v>
      </c>
      <c r="O315" t="s">
        <v>255</v>
      </c>
      <c r="P315" t="s">
        <v>451</v>
      </c>
      <c r="Q315">
        <v>0</v>
      </c>
      <c r="R315">
        <f t="shared" si="28"/>
        <v>1</v>
      </c>
      <c r="S315">
        <f t="shared" si="29"/>
        <v>1</v>
      </c>
      <c r="T315">
        <f t="shared" si="30"/>
        <v>1</v>
      </c>
      <c r="U315" s="4">
        <f t="shared" si="31"/>
        <v>0</v>
      </c>
      <c r="V315" s="9" t="str">
        <f t="shared" si="32"/>
        <v>-</v>
      </c>
      <c r="W315" t="str">
        <f t="shared" si="33"/>
        <v>MIDAT_natural_gas_fired_combustion_turbine_1</v>
      </c>
      <c r="X315" t="str">
        <f t="shared" si="34"/>
        <v>MIDAT_natural_gas_fired_combustion_turbine_1_elec_edge</v>
      </c>
    </row>
    <row r="316" spans="1:24" x14ac:dyDescent="0.2">
      <c r="A316" t="s">
        <v>144</v>
      </c>
      <c r="B316" t="s">
        <v>9</v>
      </c>
      <c r="C316" t="s">
        <v>149</v>
      </c>
      <c r="D316" t="s">
        <v>264</v>
      </c>
      <c r="E316" t="s">
        <v>265</v>
      </c>
      <c r="F316" t="s">
        <v>255</v>
      </c>
      <c r="G316" t="s">
        <v>451</v>
      </c>
      <c r="H316">
        <v>0</v>
      </c>
      <c r="J316" t="s">
        <v>144</v>
      </c>
      <c r="K316" t="s">
        <v>9</v>
      </c>
      <c r="L316" t="s">
        <v>149</v>
      </c>
      <c r="M316" t="s">
        <v>264</v>
      </c>
      <c r="N316" t="s">
        <v>265</v>
      </c>
      <c r="O316" t="s">
        <v>255</v>
      </c>
      <c r="P316" t="s">
        <v>451</v>
      </c>
      <c r="Q316">
        <v>0</v>
      </c>
      <c r="R316">
        <f t="shared" si="28"/>
        <v>1</v>
      </c>
      <c r="S316">
        <f t="shared" si="29"/>
        <v>1</v>
      </c>
      <c r="T316">
        <f t="shared" si="30"/>
        <v>1</v>
      </c>
      <c r="U316" s="4">
        <f t="shared" si="31"/>
        <v>0</v>
      </c>
      <c r="V316" s="9" t="str">
        <f t="shared" si="32"/>
        <v>-</v>
      </c>
      <c r="W316" t="str">
        <f t="shared" si="33"/>
        <v>MIDAT_natural_gas_fired_combustion_turbine_2</v>
      </c>
      <c r="X316" t="str">
        <f t="shared" si="34"/>
        <v>MIDAT_natural_gas_fired_combustion_turbine_2_elec_edge</v>
      </c>
    </row>
    <row r="317" spans="1:24" x14ac:dyDescent="0.2">
      <c r="A317" t="s">
        <v>144</v>
      </c>
      <c r="B317" t="s">
        <v>9</v>
      </c>
      <c r="C317" t="s">
        <v>152</v>
      </c>
      <c r="D317" t="s">
        <v>266</v>
      </c>
      <c r="E317" t="s">
        <v>267</v>
      </c>
      <c r="F317" t="s">
        <v>255</v>
      </c>
      <c r="G317" t="s">
        <v>451</v>
      </c>
      <c r="H317">
        <v>0</v>
      </c>
      <c r="J317" t="s">
        <v>144</v>
      </c>
      <c r="K317" t="s">
        <v>9</v>
      </c>
      <c r="L317" t="s">
        <v>152</v>
      </c>
      <c r="M317" t="s">
        <v>266</v>
      </c>
      <c r="N317" t="s">
        <v>267</v>
      </c>
      <c r="O317" t="s">
        <v>255</v>
      </c>
      <c r="P317" t="s">
        <v>451</v>
      </c>
      <c r="Q317">
        <v>0</v>
      </c>
      <c r="R317">
        <f t="shared" si="28"/>
        <v>1</v>
      </c>
      <c r="S317">
        <f t="shared" si="29"/>
        <v>1</v>
      </c>
      <c r="T317">
        <f t="shared" si="30"/>
        <v>1</v>
      </c>
      <c r="U317" s="4">
        <f t="shared" si="31"/>
        <v>0</v>
      </c>
      <c r="V317" s="9" t="str">
        <f t="shared" si="32"/>
        <v>-</v>
      </c>
      <c r="W317" t="str">
        <f t="shared" si="33"/>
        <v>NE_natural_gas_fired_combined_cycle_1</v>
      </c>
      <c r="X317" t="str">
        <f t="shared" si="34"/>
        <v>NE_natural_gas_fired_combined_cycle_1_elec_edge</v>
      </c>
    </row>
    <row r="318" spans="1:24" x14ac:dyDescent="0.2">
      <c r="A318" t="s">
        <v>144</v>
      </c>
      <c r="B318" t="s">
        <v>9</v>
      </c>
      <c r="C318" t="s">
        <v>152</v>
      </c>
      <c r="D318" t="s">
        <v>268</v>
      </c>
      <c r="E318" t="s">
        <v>269</v>
      </c>
      <c r="F318" t="s">
        <v>255</v>
      </c>
      <c r="G318" t="s">
        <v>451</v>
      </c>
      <c r="H318">
        <v>0</v>
      </c>
      <c r="J318" t="s">
        <v>144</v>
      </c>
      <c r="K318" t="s">
        <v>9</v>
      </c>
      <c r="L318" t="s">
        <v>152</v>
      </c>
      <c r="M318" t="s">
        <v>268</v>
      </c>
      <c r="N318" t="s">
        <v>269</v>
      </c>
      <c r="O318" t="s">
        <v>255</v>
      </c>
      <c r="P318" t="s">
        <v>451</v>
      </c>
      <c r="Q318">
        <v>0</v>
      </c>
      <c r="R318">
        <f t="shared" si="28"/>
        <v>1</v>
      </c>
      <c r="S318">
        <f t="shared" si="29"/>
        <v>1</v>
      </c>
      <c r="T318">
        <f t="shared" si="30"/>
        <v>1</v>
      </c>
      <c r="U318" s="4">
        <f t="shared" si="31"/>
        <v>0</v>
      </c>
      <c r="V318" s="9" t="str">
        <f t="shared" si="32"/>
        <v>-</v>
      </c>
      <c r="W318" t="str">
        <f t="shared" si="33"/>
        <v>NE_natural_gas_fired_combined_cycle_2</v>
      </c>
      <c r="X318" t="str">
        <f t="shared" si="34"/>
        <v>NE_natural_gas_fired_combined_cycle_2_elec_edge</v>
      </c>
    </row>
    <row r="319" spans="1:24" x14ac:dyDescent="0.2">
      <c r="A319" t="s">
        <v>144</v>
      </c>
      <c r="B319" t="s">
        <v>9</v>
      </c>
      <c r="C319" t="s">
        <v>152</v>
      </c>
      <c r="D319" t="s">
        <v>270</v>
      </c>
      <c r="E319" t="s">
        <v>271</v>
      </c>
      <c r="F319" t="s">
        <v>255</v>
      </c>
      <c r="G319" t="s">
        <v>451</v>
      </c>
      <c r="H319">
        <v>0</v>
      </c>
      <c r="J319" t="s">
        <v>144</v>
      </c>
      <c r="K319" t="s">
        <v>9</v>
      </c>
      <c r="L319" t="s">
        <v>152</v>
      </c>
      <c r="M319" t="s">
        <v>270</v>
      </c>
      <c r="N319" t="s">
        <v>271</v>
      </c>
      <c r="O319" t="s">
        <v>255</v>
      </c>
      <c r="P319" t="s">
        <v>451</v>
      </c>
      <c r="Q319">
        <v>0</v>
      </c>
      <c r="R319">
        <f t="shared" si="28"/>
        <v>1</v>
      </c>
      <c r="S319">
        <f t="shared" si="29"/>
        <v>1</v>
      </c>
      <c r="T319">
        <f t="shared" si="30"/>
        <v>1</v>
      </c>
      <c r="U319" s="4">
        <f t="shared" si="31"/>
        <v>0</v>
      </c>
      <c r="V319" s="9" t="str">
        <f t="shared" si="32"/>
        <v>-</v>
      </c>
      <c r="W319" t="str">
        <f t="shared" si="33"/>
        <v>NE_natural_gas_fired_combined_cycle_3</v>
      </c>
      <c r="X319" t="str">
        <f t="shared" si="34"/>
        <v>NE_natural_gas_fired_combined_cycle_3_elec_edge</v>
      </c>
    </row>
    <row r="320" spans="1:24" x14ac:dyDescent="0.2">
      <c r="A320" t="s">
        <v>144</v>
      </c>
      <c r="B320" t="s">
        <v>9</v>
      </c>
      <c r="C320" t="s">
        <v>152</v>
      </c>
      <c r="D320" t="s">
        <v>272</v>
      </c>
      <c r="E320" t="s">
        <v>273</v>
      </c>
      <c r="F320" t="s">
        <v>255</v>
      </c>
      <c r="G320" t="s">
        <v>451</v>
      </c>
      <c r="H320">
        <v>0</v>
      </c>
      <c r="J320" t="s">
        <v>144</v>
      </c>
      <c r="K320" t="s">
        <v>9</v>
      </c>
      <c r="L320" t="s">
        <v>152</v>
      </c>
      <c r="M320" t="s">
        <v>272</v>
      </c>
      <c r="N320" t="s">
        <v>273</v>
      </c>
      <c r="O320" t="s">
        <v>255</v>
      </c>
      <c r="P320" t="s">
        <v>451</v>
      </c>
      <c r="Q320">
        <v>0</v>
      </c>
      <c r="R320">
        <f t="shared" si="28"/>
        <v>1</v>
      </c>
      <c r="S320">
        <f t="shared" si="29"/>
        <v>1</v>
      </c>
      <c r="T320">
        <f t="shared" si="30"/>
        <v>1</v>
      </c>
      <c r="U320" s="4">
        <f t="shared" si="31"/>
        <v>0</v>
      </c>
      <c r="V320" s="9" t="str">
        <f t="shared" si="32"/>
        <v>-</v>
      </c>
      <c r="W320" t="str">
        <f t="shared" si="33"/>
        <v>NE_natural_gas_fired_combined_cycle_4</v>
      </c>
      <c r="X320" t="str">
        <f t="shared" si="34"/>
        <v>NE_natural_gas_fired_combined_cycle_4_elec_edge</v>
      </c>
    </row>
    <row r="321" spans="1:24" x14ac:dyDescent="0.2">
      <c r="A321" t="s">
        <v>144</v>
      </c>
      <c r="B321" t="s">
        <v>9</v>
      </c>
      <c r="C321" t="s">
        <v>152</v>
      </c>
      <c r="D321" t="s">
        <v>274</v>
      </c>
      <c r="E321" t="s">
        <v>275</v>
      </c>
      <c r="F321" t="s">
        <v>255</v>
      </c>
      <c r="G321" t="s">
        <v>451</v>
      </c>
      <c r="H321">
        <v>0</v>
      </c>
      <c r="J321" t="s">
        <v>144</v>
      </c>
      <c r="K321" t="s">
        <v>9</v>
      </c>
      <c r="L321" t="s">
        <v>152</v>
      </c>
      <c r="M321" t="s">
        <v>274</v>
      </c>
      <c r="N321" t="s">
        <v>275</v>
      </c>
      <c r="O321" t="s">
        <v>255</v>
      </c>
      <c r="P321" t="s">
        <v>451</v>
      </c>
      <c r="Q321">
        <v>0</v>
      </c>
      <c r="R321">
        <f t="shared" si="28"/>
        <v>1</v>
      </c>
      <c r="S321">
        <f t="shared" si="29"/>
        <v>1</v>
      </c>
      <c r="T321">
        <f t="shared" si="30"/>
        <v>1</v>
      </c>
      <c r="U321" s="4">
        <f t="shared" si="31"/>
        <v>0</v>
      </c>
      <c r="V321" s="9" t="str">
        <f t="shared" si="32"/>
        <v>-</v>
      </c>
      <c r="W321" t="str">
        <f t="shared" si="33"/>
        <v>NE_natural_gas_fired_combustion_turbine_1</v>
      </c>
      <c r="X321" t="str">
        <f t="shared" si="34"/>
        <v>NE_natural_gas_fired_combustion_turbine_1_elec_edge</v>
      </c>
    </row>
    <row r="322" spans="1:24" x14ac:dyDescent="0.2">
      <c r="A322" t="s">
        <v>144</v>
      </c>
      <c r="B322" t="s">
        <v>9</v>
      </c>
      <c r="C322" t="s">
        <v>152</v>
      </c>
      <c r="D322" t="s">
        <v>276</v>
      </c>
      <c r="E322" t="s">
        <v>277</v>
      </c>
      <c r="F322" t="s">
        <v>255</v>
      </c>
      <c r="G322" t="s">
        <v>451</v>
      </c>
      <c r="H322">
        <v>0</v>
      </c>
      <c r="J322" t="s">
        <v>144</v>
      </c>
      <c r="K322" t="s">
        <v>9</v>
      </c>
      <c r="L322" t="s">
        <v>152</v>
      </c>
      <c r="M322" t="s">
        <v>276</v>
      </c>
      <c r="N322" t="s">
        <v>277</v>
      </c>
      <c r="O322" t="s">
        <v>255</v>
      </c>
      <c r="P322" t="s">
        <v>451</v>
      </c>
      <c r="Q322">
        <v>0</v>
      </c>
      <c r="R322">
        <f t="shared" si="28"/>
        <v>1</v>
      </c>
      <c r="S322">
        <f t="shared" si="29"/>
        <v>1</v>
      </c>
      <c r="T322">
        <f t="shared" si="30"/>
        <v>1</v>
      </c>
      <c r="U322" s="4">
        <f t="shared" si="31"/>
        <v>0</v>
      </c>
      <c r="V322" s="9" t="str">
        <f t="shared" si="32"/>
        <v>-</v>
      </c>
      <c r="W322" t="str">
        <f t="shared" si="33"/>
        <v>NE_natural_gas_fired_combustion_turbine_2</v>
      </c>
      <c r="X322" t="str">
        <f t="shared" si="34"/>
        <v>NE_natural_gas_fired_combustion_turbine_2_elec_edge</v>
      </c>
    </row>
    <row r="323" spans="1:24" x14ac:dyDescent="0.2">
      <c r="A323" t="s">
        <v>144</v>
      </c>
      <c r="B323" t="s">
        <v>9</v>
      </c>
      <c r="C323" t="s">
        <v>145</v>
      </c>
      <c r="D323" t="s">
        <v>278</v>
      </c>
      <c r="E323" t="s">
        <v>279</v>
      </c>
      <c r="F323" t="s">
        <v>255</v>
      </c>
      <c r="G323" t="s">
        <v>451</v>
      </c>
      <c r="H323">
        <v>0</v>
      </c>
      <c r="J323" t="s">
        <v>144</v>
      </c>
      <c r="K323" t="s">
        <v>9</v>
      </c>
      <c r="L323" t="s">
        <v>145</v>
      </c>
      <c r="M323" t="s">
        <v>278</v>
      </c>
      <c r="N323" t="s">
        <v>279</v>
      </c>
      <c r="O323" t="s">
        <v>255</v>
      </c>
      <c r="P323" t="s">
        <v>451</v>
      </c>
      <c r="Q323">
        <v>0</v>
      </c>
      <c r="R323">
        <f t="shared" si="28"/>
        <v>1</v>
      </c>
      <c r="S323">
        <f t="shared" si="29"/>
        <v>1</v>
      </c>
      <c r="T323">
        <f t="shared" si="30"/>
        <v>1</v>
      </c>
      <c r="U323" s="4">
        <f t="shared" si="31"/>
        <v>0</v>
      </c>
      <c r="V323" s="9" t="str">
        <f t="shared" si="32"/>
        <v>-</v>
      </c>
      <c r="W323" t="str">
        <f t="shared" si="33"/>
        <v>SE_natural_gas_fired_combined_cycle_1</v>
      </c>
      <c r="X323" t="str">
        <f t="shared" si="34"/>
        <v>SE_natural_gas_fired_combined_cycle_1_elec_edge</v>
      </c>
    </row>
    <row r="324" spans="1:24" x14ac:dyDescent="0.2">
      <c r="A324" t="s">
        <v>144</v>
      </c>
      <c r="B324" t="s">
        <v>9</v>
      </c>
      <c r="C324" t="s">
        <v>145</v>
      </c>
      <c r="D324" t="s">
        <v>280</v>
      </c>
      <c r="E324" t="s">
        <v>281</v>
      </c>
      <c r="F324" t="s">
        <v>255</v>
      </c>
      <c r="G324" t="s">
        <v>451</v>
      </c>
      <c r="H324">
        <v>0</v>
      </c>
      <c r="J324" t="s">
        <v>144</v>
      </c>
      <c r="K324" t="s">
        <v>9</v>
      </c>
      <c r="L324" t="s">
        <v>145</v>
      </c>
      <c r="M324" t="s">
        <v>280</v>
      </c>
      <c r="N324" t="s">
        <v>281</v>
      </c>
      <c r="O324" t="s">
        <v>255</v>
      </c>
      <c r="P324" t="s">
        <v>451</v>
      </c>
      <c r="Q324">
        <v>0</v>
      </c>
      <c r="R324">
        <f t="shared" ref="R324:R387" si="35">IF(A324=J324,1,0)</f>
        <v>1</v>
      </c>
      <c r="S324">
        <f t="shared" ref="S324:S387" si="36">IF(C324=L324,1,0)</f>
        <v>1</v>
      </c>
      <c r="T324">
        <f t="shared" ref="T324:T387" si="37">IF(E324=N324,1,0)</f>
        <v>1</v>
      </c>
      <c r="U324" s="4">
        <f t="shared" ref="U324:U387" si="38">Q324-H324</f>
        <v>0</v>
      </c>
      <c r="V324" s="9" t="str">
        <f t="shared" ref="V324:V387" si="39">IFERROR(U324/Q324,IF(H324=0,IF(Q324=0,"-",0),0))</f>
        <v>-</v>
      </c>
      <c r="W324" t="str">
        <f t="shared" ref="W324:W387" si="40">M324</f>
        <v>SE_natural_gas_fired_combined_cycle_2</v>
      </c>
      <c r="X324" t="str">
        <f t="shared" ref="X324:X387" si="41">N324</f>
        <v>SE_natural_gas_fired_combined_cycle_2_elec_edge</v>
      </c>
    </row>
    <row r="325" spans="1:24" x14ac:dyDescent="0.2">
      <c r="A325" t="s">
        <v>144</v>
      </c>
      <c r="B325" t="s">
        <v>9</v>
      </c>
      <c r="C325" t="s">
        <v>145</v>
      </c>
      <c r="D325" t="s">
        <v>282</v>
      </c>
      <c r="E325" t="s">
        <v>283</v>
      </c>
      <c r="F325" t="s">
        <v>255</v>
      </c>
      <c r="G325" t="s">
        <v>451</v>
      </c>
      <c r="H325">
        <v>0</v>
      </c>
      <c r="J325" t="s">
        <v>144</v>
      </c>
      <c r="K325" t="s">
        <v>9</v>
      </c>
      <c r="L325" t="s">
        <v>145</v>
      </c>
      <c r="M325" t="s">
        <v>282</v>
      </c>
      <c r="N325" t="s">
        <v>283</v>
      </c>
      <c r="O325" t="s">
        <v>255</v>
      </c>
      <c r="P325" t="s">
        <v>451</v>
      </c>
      <c r="Q325">
        <v>0</v>
      </c>
      <c r="R325">
        <f t="shared" si="35"/>
        <v>1</v>
      </c>
      <c r="S325">
        <f t="shared" si="36"/>
        <v>1</v>
      </c>
      <c r="T325">
        <f t="shared" si="37"/>
        <v>1</v>
      </c>
      <c r="U325" s="4">
        <f t="shared" si="38"/>
        <v>0</v>
      </c>
      <c r="V325" s="9" t="str">
        <f t="shared" si="39"/>
        <v>-</v>
      </c>
      <c r="W325" t="str">
        <f t="shared" si="40"/>
        <v>SE_natural_gas_fired_combined_cycle_3</v>
      </c>
      <c r="X325" t="str">
        <f t="shared" si="41"/>
        <v>SE_natural_gas_fired_combined_cycle_3_elec_edge</v>
      </c>
    </row>
    <row r="326" spans="1:24" x14ac:dyDescent="0.2">
      <c r="A326" t="s">
        <v>144</v>
      </c>
      <c r="B326" t="s">
        <v>9</v>
      </c>
      <c r="C326" t="s">
        <v>145</v>
      </c>
      <c r="D326" t="s">
        <v>284</v>
      </c>
      <c r="E326" t="s">
        <v>285</v>
      </c>
      <c r="F326" t="s">
        <v>255</v>
      </c>
      <c r="G326" t="s">
        <v>451</v>
      </c>
      <c r="H326">
        <v>0</v>
      </c>
      <c r="J326" t="s">
        <v>144</v>
      </c>
      <c r="K326" t="s">
        <v>9</v>
      </c>
      <c r="L326" t="s">
        <v>145</v>
      </c>
      <c r="M326" t="s">
        <v>284</v>
      </c>
      <c r="N326" t="s">
        <v>285</v>
      </c>
      <c r="O326" t="s">
        <v>255</v>
      </c>
      <c r="P326" t="s">
        <v>451</v>
      </c>
      <c r="Q326">
        <v>0</v>
      </c>
      <c r="R326">
        <f t="shared" si="35"/>
        <v>1</v>
      </c>
      <c r="S326">
        <f t="shared" si="36"/>
        <v>1</v>
      </c>
      <c r="T326">
        <f t="shared" si="37"/>
        <v>1</v>
      </c>
      <c r="U326" s="4">
        <f t="shared" si="38"/>
        <v>0</v>
      </c>
      <c r="V326" s="9" t="str">
        <f t="shared" si="39"/>
        <v>-</v>
      </c>
      <c r="W326" t="str">
        <f t="shared" si="40"/>
        <v>SE_natural_gas_fired_combined_cycle_4</v>
      </c>
      <c r="X326" t="str">
        <f t="shared" si="41"/>
        <v>SE_natural_gas_fired_combined_cycle_4_elec_edge</v>
      </c>
    </row>
    <row r="327" spans="1:24" x14ac:dyDescent="0.2">
      <c r="A327" t="s">
        <v>144</v>
      </c>
      <c r="B327" t="s">
        <v>9</v>
      </c>
      <c r="C327" t="s">
        <v>145</v>
      </c>
      <c r="D327" t="s">
        <v>286</v>
      </c>
      <c r="E327" t="s">
        <v>287</v>
      </c>
      <c r="F327" t="s">
        <v>255</v>
      </c>
      <c r="G327" t="s">
        <v>451</v>
      </c>
      <c r="H327">
        <v>0</v>
      </c>
      <c r="J327" t="s">
        <v>144</v>
      </c>
      <c r="K327" t="s">
        <v>9</v>
      </c>
      <c r="L327" t="s">
        <v>145</v>
      </c>
      <c r="M327" t="s">
        <v>286</v>
      </c>
      <c r="N327" t="s">
        <v>287</v>
      </c>
      <c r="O327" t="s">
        <v>255</v>
      </c>
      <c r="P327" t="s">
        <v>451</v>
      </c>
      <c r="Q327">
        <v>0</v>
      </c>
      <c r="R327">
        <f t="shared" si="35"/>
        <v>1</v>
      </c>
      <c r="S327">
        <f t="shared" si="36"/>
        <v>1</v>
      </c>
      <c r="T327">
        <f t="shared" si="37"/>
        <v>1</v>
      </c>
      <c r="U327" s="4">
        <f t="shared" si="38"/>
        <v>0</v>
      </c>
      <c r="V327" s="9" t="str">
        <f t="shared" si="39"/>
        <v>-</v>
      </c>
      <c r="W327" t="str">
        <f t="shared" si="40"/>
        <v>SE_natural_gas_fired_combustion_turbine_1</v>
      </c>
      <c r="X327" t="str">
        <f t="shared" si="41"/>
        <v>SE_natural_gas_fired_combustion_turbine_1_elec_edge</v>
      </c>
    </row>
    <row r="328" spans="1:24" x14ac:dyDescent="0.2">
      <c r="A328" t="s">
        <v>144</v>
      </c>
      <c r="B328" t="s">
        <v>9</v>
      </c>
      <c r="C328" t="s">
        <v>145</v>
      </c>
      <c r="D328" t="s">
        <v>288</v>
      </c>
      <c r="E328" t="s">
        <v>289</v>
      </c>
      <c r="F328" t="s">
        <v>255</v>
      </c>
      <c r="G328" t="s">
        <v>451</v>
      </c>
      <c r="H328">
        <v>0</v>
      </c>
      <c r="J328" t="s">
        <v>144</v>
      </c>
      <c r="K328" t="s">
        <v>9</v>
      </c>
      <c r="L328" t="s">
        <v>145</v>
      </c>
      <c r="M328" t="s">
        <v>288</v>
      </c>
      <c r="N328" t="s">
        <v>289</v>
      </c>
      <c r="O328" t="s">
        <v>255</v>
      </c>
      <c r="P328" t="s">
        <v>451</v>
      </c>
      <c r="Q328">
        <v>0</v>
      </c>
      <c r="R328">
        <f t="shared" si="35"/>
        <v>1</v>
      </c>
      <c r="S328">
        <f t="shared" si="36"/>
        <v>1</v>
      </c>
      <c r="T328">
        <f t="shared" si="37"/>
        <v>1</v>
      </c>
      <c r="U328" s="4">
        <f t="shared" si="38"/>
        <v>0</v>
      </c>
      <c r="V328" s="9" t="str">
        <f t="shared" si="39"/>
        <v>-</v>
      </c>
      <c r="W328" t="str">
        <f t="shared" si="40"/>
        <v>SE_natural_gas_fired_combustion_turbine_2</v>
      </c>
      <c r="X328" t="str">
        <f t="shared" si="41"/>
        <v>SE_natural_gas_fired_combustion_turbine_2_elec_edge</v>
      </c>
    </row>
    <row r="329" spans="1:24" x14ac:dyDescent="0.2">
      <c r="A329" t="s">
        <v>144</v>
      </c>
      <c r="B329" t="s">
        <v>9</v>
      </c>
      <c r="C329" t="s">
        <v>145</v>
      </c>
      <c r="D329" t="s">
        <v>290</v>
      </c>
      <c r="E329" t="s">
        <v>291</v>
      </c>
      <c r="F329" t="s">
        <v>255</v>
      </c>
      <c r="G329" t="s">
        <v>451</v>
      </c>
      <c r="H329">
        <v>0</v>
      </c>
      <c r="J329" t="s">
        <v>144</v>
      </c>
      <c r="K329" t="s">
        <v>9</v>
      </c>
      <c r="L329" t="s">
        <v>145</v>
      </c>
      <c r="M329" t="s">
        <v>290</v>
      </c>
      <c r="N329" t="s">
        <v>291</v>
      </c>
      <c r="O329" t="s">
        <v>255</v>
      </c>
      <c r="P329" t="s">
        <v>451</v>
      </c>
      <c r="Q329">
        <v>0</v>
      </c>
      <c r="R329">
        <f t="shared" si="35"/>
        <v>1</v>
      </c>
      <c r="S329">
        <f t="shared" si="36"/>
        <v>1</v>
      </c>
      <c r="T329">
        <f t="shared" si="37"/>
        <v>1</v>
      </c>
      <c r="U329" s="4">
        <f t="shared" si="38"/>
        <v>0</v>
      </c>
      <c r="V329" s="9" t="str">
        <f t="shared" si="39"/>
        <v>-</v>
      </c>
      <c r="W329" t="str">
        <f t="shared" si="40"/>
        <v>SE_naturalgas_ccavgcf_moderate_0</v>
      </c>
      <c r="X329" t="str">
        <f t="shared" si="41"/>
        <v>SE_naturalgas_ccavgcf_moderate_0_elec_edge</v>
      </c>
    </row>
    <row r="330" spans="1:24" x14ac:dyDescent="0.2">
      <c r="A330" t="s">
        <v>144</v>
      </c>
      <c r="B330" t="s">
        <v>9</v>
      </c>
      <c r="C330" t="s">
        <v>145</v>
      </c>
      <c r="D330" t="s">
        <v>292</v>
      </c>
      <c r="E330" t="s">
        <v>293</v>
      </c>
      <c r="F330" t="s">
        <v>255</v>
      </c>
      <c r="G330" t="s">
        <v>451</v>
      </c>
      <c r="H330">
        <v>0</v>
      </c>
      <c r="J330" t="s">
        <v>144</v>
      </c>
      <c r="K330" t="s">
        <v>9</v>
      </c>
      <c r="L330" t="s">
        <v>145</v>
      </c>
      <c r="M330" t="s">
        <v>292</v>
      </c>
      <c r="N330" t="s">
        <v>293</v>
      </c>
      <c r="O330" t="s">
        <v>255</v>
      </c>
      <c r="P330" t="s">
        <v>451</v>
      </c>
      <c r="Q330">
        <v>0</v>
      </c>
      <c r="R330">
        <f t="shared" si="35"/>
        <v>1</v>
      </c>
      <c r="S330">
        <f t="shared" si="36"/>
        <v>1</v>
      </c>
      <c r="T330">
        <f t="shared" si="37"/>
        <v>1</v>
      </c>
      <c r="U330" s="4">
        <f t="shared" si="38"/>
        <v>0</v>
      </c>
      <c r="V330" s="9" t="str">
        <f t="shared" si="39"/>
        <v>-</v>
      </c>
      <c r="W330" t="str">
        <f t="shared" si="40"/>
        <v>SE_naturalgas_ctavgcf_moderate_0</v>
      </c>
      <c r="X330" t="str">
        <f t="shared" si="41"/>
        <v>SE_naturalgas_ctavgcf_moderate_0_elec_edge</v>
      </c>
    </row>
    <row r="331" spans="1:24" x14ac:dyDescent="0.2">
      <c r="A331" t="s">
        <v>144</v>
      </c>
      <c r="B331" t="s">
        <v>9</v>
      </c>
      <c r="C331" t="s">
        <v>149</v>
      </c>
      <c r="D331" t="s">
        <v>294</v>
      </c>
      <c r="E331" t="s">
        <v>295</v>
      </c>
      <c r="F331" t="s">
        <v>255</v>
      </c>
      <c r="G331" t="s">
        <v>451</v>
      </c>
      <c r="H331">
        <v>0</v>
      </c>
      <c r="J331" t="s">
        <v>144</v>
      </c>
      <c r="K331" t="s">
        <v>9</v>
      </c>
      <c r="L331" t="s">
        <v>149</v>
      </c>
      <c r="M331" t="s">
        <v>294</v>
      </c>
      <c r="N331" t="s">
        <v>295</v>
      </c>
      <c r="O331" t="s">
        <v>255</v>
      </c>
      <c r="P331" t="s">
        <v>451</v>
      </c>
      <c r="Q331">
        <v>0</v>
      </c>
      <c r="R331">
        <f t="shared" si="35"/>
        <v>1</v>
      </c>
      <c r="S331">
        <f t="shared" si="36"/>
        <v>1</v>
      </c>
      <c r="T331">
        <f t="shared" si="37"/>
        <v>1</v>
      </c>
      <c r="U331" s="4">
        <f t="shared" si="38"/>
        <v>0</v>
      </c>
      <c r="V331" s="9" t="str">
        <f t="shared" si="39"/>
        <v>-</v>
      </c>
      <c r="W331" t="str">
        <f t="shared" si="40"/>
        <v>MIDAT_naturalgas_ccavgcf_moderate_0</v>
      </c>
      <c r="X331" t="str">
        <f t="shared" si="41"/>
        <v>MIDAT_naturalgas_ccavgcf_moderate_0_elec_edge</v>
      </c>
    </row>
    <row r="332" spans="1:24" x14ac:dyDescent="0.2">
      <c r="A332" t="s">
        <v>144</v>
      </c>
      <c r="B332" t="s">
        <v>9</v>
      </c>
      <c r="C332" t="s">
        <v>149</v>
      </c>
      <c r="D332" t="s">
        <v>296</v>
      </c>
      <c r="E332" t="s">
        <v>297</v>
      </c>
      <c r="F332" t="s">
        <v>255</v>
      </c>
      <c r="G332" t="s">
        <v>451</v>
      </c>
      <c r="H332">
        <v>0</v>
      </c>
      <c r="J332" t="s">
        <v>144</v>
      </c>
      <c r="K332" t="s">
        <v>9</v>
      </c>
      <c r="L332" t="s">
        <v>149</v>
      </c>
      <c r="M332" t="s">
        <v>296</v>
      </c>
      <c r="N332" t="s">
        <v>297</v>
      </c>
      <c r="O332" t="s">
        <v>255</v>
      </c>
      <c r="P332" t="s">
        <v>451</v>
      </c>
      <c r="Q332">
        <v>0</v>
      </c>
      <c r="R332">
        <f t="shared" si="35"/>
        <v>1</v>
      </c>
      <c r="S332">
        <f t="shared" si="36"/>
        <v>1</v>
      </c>
      <c r="T332">
        <f t="shared" si="37"/>
        <v>1</v>
      </c>
      <c r="U332" s="4">
        <f t="shared" si="38"/>
        <v>0</v>
      </c>
      <c r="V332" s="9" t="str">
        <f t="shared" si="39"/>
        <v>-</v>
      </c>
      <c r="W332" t="str">
        <f t="shared" si="40"/>
        <v>MIDAT_naturalgas_ctavgcf_moderate_0</v>
      </c>
      <c r="X332" t="str">
        <f t="shared" si="41"/>
        <v>MIDAT_naturalgas_ctavgcf_moderate_0_elec_edge</v>
      </c>
    </row>
    <row r="333" spans="1:24" x14ac:dyDescent="0.2">
      <c r="A333" t="s">
        <v>144</v>
      </c>
      <c r="B333" t="s">
        <v>9</v>
      </c>
      <c r="C333" t="s">
        <v>152</v>
      </c>
      <c r="D333" t="s">
        <v>298</v>
      </c>
      <c r="E333" t="s">
        <v>299</v>
      </c>
      <c r="F333" t="s">
        <v>255</v>
      </c>
      <c r="G333" t="s">
        <v>451</v>
      </c>
      <c r="H333">
        <v>0</v>
      </c>
      <c r="J333" t="s">
        <v>144</v>
      </c>
      <c r="K333" t="s">
        <v>9</v>
      </c>
      <c r="L333" t="s">
        <v>152</v>
      </c>
      <c r="M333" t="s">
        <v>298</v>
      </c>
      <c r="N333" t="s">
        <v>299</v>
      </c>
      <c r="O333" t="s">
        <v>255</v>
      </c>
      <c r="P333" t="s">
        <v>451</v>
      </c>
      <c r="Q333">
        <v>0</v>
      </c>
      <c r="R333">
        <f t="shared" si="35"/>
        <v>1</v>
      </c>
      <c r="S333">
        <f t="shared" si="36"/>
        <v>1</v>
      </c>
      <c r="T333">
        <f t="shared" si="37"/>
        <v>1</v>
      </c>
      <c r="U333" s="4">
        <f t="shared" si="38"/>
        <v>0</v>
      </c>
      <c r="V333" s="9" t="str">
        <f t="shared" si="39"/>
        <v>-</v>
      </c>
      <c r="W333" t="str">
        <f t="shared" si="40"/>
        <v>NE_naturalgas_ccavgcf_moderate_0</v>
      </c>
      <c r="X333" t="str">
        <f t="shared" si="41"/>
        <v>NE_naturalgas_ccavgcf_moderate_0_elec_edge</v>
      </c>
    </row>
    <row r="334" spans="1:24" x14ac:dyDescent="0.2">
      <c r="A334" t="s">
        <v>144</v>
      </c>
      <c r="B334" t="s">
        <v>9</v>
      </c>
      <c r="C334" t="s">
        <v>152</v>
      </c>
      <c r="D334" t="s">
        <v>300</v>
      </c>
      <c r="E334" t="s">
        <v>301</v>
      </c>
      <c r="F334" t="s">
        <v>255</v>
      </c>
      <c r="G334" t="s">
        <v>451</v>
      </c>
      <c r="H334">
        <v>0</v>
      </c>
      <c r="J334" t="s">
        <v>144</v>
      </c>
      <c r="K334" t="s">
        <v>9</v>
      </c>
      <c r="L334" t="s">
        <v>152</v>
      </c>
      <c r="M334" t="s">
        <v>300</v>
      </c>
      <c r="N334" t="s">
        <v>301</v>
      </c>
      <c r="O334" t="s">
        <v>255</v>
      </c>
      <c r="P334" t="s">
        <v>451</v>
      </c>
      <c r="Q334">
        <v>0</v>
      </c>
      <c r="R334">
        <f t="shared" si="35"/>
        <v>1</v>
      </c>
      <c r="S334">
        <f t="shared" si="36"/>
        <v>1</v>
      </c>
      <c r="T334">
        <f t="shared" si="37"/>
        <v>1</v>
      </c>
      <c r="U334" s="4">
        <f t="shared" si="38"/>
        <v>0</v>
      </c>
      <c r="V334" s="9" t="str">
        <f t="shared" si="39"/>
        <v>-</v>
      </c>
      <c r="W334" t="str">
        <f t="shared" si="40"/>
        <v>NE_naturalgas_ctavgcf_moderate_0</v>
      </c>
      <c r="X334" t="str">
        <f t="shared" si="41"/>
        <v>NE_naturalgas_ctavgcf_moderate_0_elec_edge</v>
      </c>
    </row>
    <row r="335" spans="1:24" x14ac:dyDescent="0.2">
      <c r="A335" t="s">
        <v>144</v>
      </c>
      <c r="B335" t="s">
        <v>9</v>
      </c>
      <c r="C335" t="s">
        <v>145</v>
      </c>
      <c r="D335" t="s">
        <v>302</v>
      </c>
      <c r="E335" t="s">
        <v>303</v>
      </c>
      <c r="F335" t="s">
        <v>304</v>
      </c>
      <c r="G335" t="s">
        <v>451</v>
      </c>
      <c r="H335">
        <v>0</v>
      </c>
      <c r="J335" t="s">
        <v>144</v>
      </c>
      <c r="K335" t="s">
        <v>9</v>
      </c>
      <c r="L335" t="s">
        <v>145</v>
      </c>
      <c r="M335" t="s">
        <v>302</v>
      </c>
      <c r="N335" t="s">
        <v>303</v>
      </c>
      <c r="O335" t="s">
        <v>304</v>
      </c>
      <c r="P335" t="s">
        <v>451</v>
      </c>
      <c r="Q335">
        <v>0</v>
      </c>
      <c r="R335">
        <f t="shared" si="35"/>
        <v>1</v>
      </c>
      <c r="S335">
        <f t="shared" si="36"/>
        <v>1</v>
      </c>
      <c r="T335">
        <f t="shared" si="37"/>
        <v>1</v>
      </c>
      <c r="U335" s="4">
        <f t="shared" si="38"/>
        <v>0</v>
      </c>
      <c r="V335" s="9" t="str">
        <f t="shared" si="39"/>
        <v>-</v>
      </c>
      <c r="W335" t="str">
        <f t="shared" si="40"/>
        <v>SE_naturalgas_ccccsavgcf_conservative_0</v>
      </c>
      <c r="X335" t="str">
        <f t="shared" si="41"/>
        <v>SE_naturalgas_ccccsavgcf_conservative_0_elec_edge</v>
      </c>
    </row>
    <row r="336" spans="1:24" x14ac:dyDescent="0.2">
      <c r="A336" t="s">
        <v>144</v>
      </c>
      <c r="B336" t="s">
        <v>9</v>
      </c>
      <c r="C336" t="s">
        <v>149</v>
      </c>
      <c r="D336" t="s">
        <v>305</v>
      </c>
      <c r="E336" t="s">
        <v>306</v>
      </c>
      <c r="F336" t="s">
        <v>304</v>
      </c>
      <c r="G336" t="s">
        <v>451</v>
      </c>
      <c r="H336">
        <v>0</v>
      </c>
      <c r="J336" t="s">
        <v>144</v>
      </c>
      <c r="K336" t="s">
        <v>9</v>
      </c>
      <c r="L336" t="s">
        <v>149</v>
      </c>
      <c r="M336" t="s">
        <v>305</v>
      </c>
      <c r="N336" t="s">
        <v>306</v>
      </c>
      <c r="O336" t="s">
        <v>304</v>
      </c>
      <c r="P336" t="s">
        <v>451</v>
      </c>
      <c r="Q336">
        <v>0</v>
      </c>
      <c r="R336">
        <f t="shared" si="35"/>
        <v>1</v>
      </c>
      <c r="S336">
        <f t="shared" si="36"/>
        <v>1</v>
      </c>
      <c r="T336">
        <f t="shared" si="37"/>
        <v>1</v>
      </c>
      <c r="U336" s="4">
        <f t="shared" si="38"/>
        <v>0</v>
      </c>
      <c r="V336" s="9" t="str">
        <f t="shared" si="39"/>
        <v>-</v>
      </c>
      <c r="W336" t="str">
        <f t="shared" si="40"/>
        <v>MIDAT_naturalgas_ccccsavgcf_conservative_0</v>
      </c>
      <c r="X336" t="str">
        <f t="shared" si="41"/>
        <v>MIDAT_naturalgas_ccccsavgcf_conservative_0_elec_edge</v>
      </c>
    </row>
    <row r="337" spans="1:24" x14ac:dyDescent="0.2">
      <c r="A337" t="s">
        <v>144</v>
      </c>
      <c r="B337" t="s">
        <v>9</v>
      </c>
      <c r="C337" t="s">
        <v>152</v>
      </c>
      <c r="D337" t="s">
        <v>307</v>
      </c>
      <c r="E337" t="s">
        <v>308</v>
      </c>
      <c r="F337" t="s">
        <v>304</v>
      </c>
      <c r="G337" t="s">
        <v>451</v>
      </c>
      <c r="H337">
        <v>0</v>
      </c>
      <c r="J337" t="s">
        <v>144</v>
      </c>
      <c r="K337" t="s">
        <v>9</v>
      </c>
      <c r="L337" t="s">
        <v>152</v>
      </c>
      <c r="M337" t="s">
        <v>307</v>
      </c>
      <c r="N337" t="s">
        <v>308</v>
      </c>
      <c r="O337" t="s">
        <v>304</v>
      </c>
      <c r="P337" t="s">
        <v>451</v>
      </c>
      <c r="Q337">
        <v>0</v>
      </c>
      <c r="R337">
        <f t="shared" si="35"/>
        <v>1</v>
      </c>
      <c r="S337">
        <f t="shared" si="36"/>
        <v>1</v>
      </c>
      <c r="T337">
        <f t="shared" si="37"/>
        <v>1</v>
      </c>
      <c r="U337" s="4">
        <f t="shared" si="38"/>
        <v>0</v>
      </c>
      <c r="V337" s="9" t="str">
        <f t="shared" si="39"/>
        <v>-</v>
      </c>
      <c r="W337" t="str">
        <f t="shared" si="40"/>
        <v>NE_naturalgas_ccccsavgcf_conservative_0</v>
      </c>
      <c r="X337" t="str">
        <f t="shared" si="41"/>
        <v>NE_naturalgas_ccccsavgcf_conservative_0_elec_edge</v>
      </c>
    </row>
    <row r="338" spans="1:24" x14ac:dyDescent="0.2">
      <c r="A338" t="s">
        <v>144</v>
      </c>
      <c r="B338" t="s">
        <v>9</v>
      </c>
      <c r="C338" t="s">
        <v>145</v>
      </c>
      <c r="D338" t="s">
        <v>309</v>
      </c>
      <c r="E338" t="s">
        <v>310</v>
      </c>
      <c r="F338" t="s">
        <v>311</v>
      </c>
      <c r="G338" t="s">
        <v>451</v>
      </c>
      <c r="H338">
        <v>0</v>
      </c>
      <c r="J338" t="s">
        <v>144</v>
      </c>
      <c r="K338" t="s">
        <v>9</v>
      </c>
      <c r="L338" t="s">
        <v>145</v>
      </c>
      <c r="M338" t="s">
        <v>309</v>
      </c>
      <c r="N338" t="s">
        <v>310</v>
      </c>
      <c r="O338" t="s">
        <v>311</v>
      </c>
      <c r="P338" t="s">
        <v>451</v>
      </c>
      <c r="Q338">
        <v>0</v>
      </c>
      <c r="R338">
        <f t="shared" si="35"/>
        <v>1</v>
      </c>
      <c r="S338">
        <f t="shared" si="36"/>
        <v>1</v>
      </c>
      <c r="T338">
        <f t="shared" si="37"/>
        <v>1</v>
      </c>
      <c r="U338" s="4">
        <f t="shared" si="38"/>
        <v>0</v>
      </c>
      <c r="V338" s="9" t="str">
        <f t="shared" si="39"/>
        <v>-</v>
      </c>
      <c r="W338" t="str">
        <f t="shared" si="40"/>
        <v>SE_nuclear_1</v>
      </c>
      <c r="X338" t="str">
        <f t="shared" si="41"/>
        <v>SE_nuclear_1_elec_edge</v>
      </c>
    </row>
    <row r="339" spans="1:24" x14ac:dyDescent="0.2">
      <c r="A339" t="s">
        <v>144</v>
      </c>
      <c r="B339" t="s">
        <v>9</v>
      </c>
      <c r="C339" t="s">
        <v>145</v>
      </c>
      <c r="D339" t="s">
        <v>312</v>
      </c>
      <c r="E339" t="s">
        <v>313</v>
      </c>
      <c r="F339" t="s">
        <v>311</v>
      </c>
      <c r="G339" t="s">
        <v>451</v>
      </c>
      <c r="H339">
        <v>0</v>
      </c>
      <c r="J339" t="s">
        <v>144</v>
      </c>
      <c r="K339" t="s">
        <v>9</v>
      </c>
      <c r="L339" t="s">
        <v>145</v>
      </c>
      <c r="M339" t="s">
        <v>312</v>
      </c>
      <c r="N339" t="s">
        <v>313</v>
      </c>
      <c r="O339" t="s">
        <v>311</v>
      </c>
      <c r="P339" t="s">
        <v>451</v>
      </c>
      <c r="Q339">
        <v>0</v>
      </c>
      <c r="R339">
        <f t="shared" si="35"/>
        <v>1</v>
      </c>
      <c r="S339">
        <f t="shared" si="36"/>
        <v>1</v>
      </c>
      <c r="T339">
        <f t="shared" si="37"/>
        <v>1</v>
      </c>
      <c r="U339" s="4">
        <f t="shared" si="38"/>
        <v>0</v>
      </c>
      <c r="V339" s="9" t="str">
        <f t="shared" si="39"/>
        <v>-</v>
      </c>
      <c r="W339" t="str">
        <f t="shared" si="40"/>
        <v>SE_nuclear_2</v>
      </c>
      <c r="X339" t="str">
        <f t="shared" si="41"/>
        <v>SE_nuclear_2_elec_edge</v>
      </c>
    </row>
    <row r="340" spans="1:24" x14ac:dyDescent="0.2">
      <c r="A340" t="s">
        <v>144</v>
      </c>
      <c r="B340" t="s">
        <v>9</v>
      </c>
      <c r="C340" t="s">
        <v>152</v>
      </c>
      <c r="D340" t="s">
        <v>314</v>
      </c>
      <c r="E340" t="s">
        <v>315</v>
      </c>
      <c r="F340" t="s">
        <v>311</v>
      </c>
      <c r="G340" t="s">
        <v>451</v>
      </c>
      <c r="H340">
        <v>0</v>
      </c>
      <c r="J340" t="s">
        <v>144</v>
      </c>
      <c r="K340" t="s">
        <v>9</v>
      </c>
      <c r="L340" t="s">
        <v>152</v>
      </c>
      <c r="M340" t="s">
        <v>314</v>
      </c>
      <c r="N340" t="s">
        <v>315</v>
      </c>
      <c r="O340" t="s">
        <v>311</v>
      </c>
      <c r="P340" t="s">
        <v>451</v>
      </c>
      <c r="Q340">
        <v>0</v>
      </c>
      <c r="R340">
        <f t="shared" si="35"/>
        <v>1</v>
      </c>
      <c r="S340">
        <f t="shared" si="36"/>
        <v>1</v>
      </c>
      <c r="T340">
        <f t="shared" si="37"/>
        <v>1</v>
      </c>
      <c r="U340" s="4">
        <f t="shared" si="38"/>
        <v>0</v>
      </c>
      <c r="V340" s="9" t="str">
        <f t="shared" si="39"/>
        <v>-</v>
      </c>
      <c r="W340" t="str">
        <f t="shared" si="40"/>
        <v>NE_nuclear_1</v>
      </c>
      <c r="X340" t="str">
        <f t="shared" si="41"/>
        <v>NE_nuclear_1_elec_edge</v>
      </c>
    </row>
    <row r="341" spans="1:24" x14ac:dyDescent="0.2">
      <c r="A341" t="s">
        <v>144</v>
      </c>
      <c r="B341" t="s">
        <v>9</v>
      </c>
      <c r="C341" t="s">
        <v>152</v>
      </c>
      <c r="D341" t="s">
        <v>316</v>
      </c>
      <c r="E341" t="s">
        <v>317</v>
      </c>
      <c r="F341" t="s">
        <v>311</v>
      </c>
      <c r="G341" t="s">
        <v>451</v>
      </c>
      <c r="H341">
        <v>0</v>
      </c>
      <c r="J341" t="s">
        <v>144</v>
      </c>
      <c r="K341" t="s">
        <v>9</v>
      </c>
      <c r="L341" t="s">
        <v>152</v>
      </c>
      <c r="M341" t="s">
        <v>316</v>
      </c>
      <c r="N341" t="s">
        <v>317</v>
      </c>
      <c r="O341" t="s">
        <v>311</v>
      </c>
      <c r="P341" t="s">
        <v>451</v>
      </c>
      <c r="Q341">
        <v>0</v>
      </c>
      <c r="R341">
        <f t="shared" si="35"/>
        <v>1</v>
      </c>
      <c r="S341">
        <f t="shared" si="36"/>
        <v>1</v>
      </c>
      <c r="T341">
        <f t="shared" si="37"/>
        <v>1</v>
      </c>
      <c r="U341" s="4">
        <f t="shared" si="38"/>
        <v>0</v>
      </c>
      <c r="V341" s="9" t="str">
        <f t="shared" si="39"/>
        <v>-</v>
      </c>
      <c r="W341" t="str">
        <f t="shared" si="40"/>
        <v>NE_nuclear_2</v>
      </c>
      <c r="X341" t="str">
        <f t="shared" si="41"/>
        <v>NE_nuclear_2_elec_edge</v>
      </c>
    </row>
    <row r="342" spans="1:24" x14ac:dyDescent="0.2">
      <c r="A342" t="s">
        <v>144</v>
      </c>
      <c r="B342" t="s">
        <v>9</v>
      </c>
      <c r="C342" t="s">
        <v>149</v>
      </c>
      <c r="D342" t="s">
        <v>318</v>
      </c>
      <c r="E342" t="s">
        <v>319</v>
      </c>
      <c r="F342" t="s">
        <v>311</v>
      </c>
      <c r="G342" t="s">
        <v>451</v>
      </c>
      <c r="H342">
        <v>0</v>
      </c>
      <c r="J342" t="s">
        <v>144</v>
      </c>
      <c r="K342" t="s">
        <v>9</v>
      </c>
      <c r="L342" t="s">
        <v>149</v>
      </c>
      <c r="M342" t="s">
        <v>318</v>
      </c>
      <c r="N342" t="s">
        <v>319</v>
      </c>
      <c r="O342" t="s">
        <v>311</v>
      </c>
      <c r="P342" t="s">
        <v>451</v>
      </c>
      <c r="Q342">
        <v>0</v>
      </c>
      <c r="R342">
        <f t="shared" si="35"/>
        <v>1</v>
      </c>
      <c r="S342">
        <f t="shared" si="36"/>
        <v>1</v>
      </c>
      <c r="T342">
        <f t="shared" si="37"/>
        <v>1</v>
      </c>
      <c r="U342" s="4">
        <f t="shared" si="38"/>
        <v>0</v>
      </c>
      <c r="V342" s="9" t="str">
        <f t="shared" si="39"/>
        <v>-</v>
      </c>
      <c r="W342" t="str">
        <f t="shared" si="40"/>
        <v>MIDAT_nuclear_1</v>
      </c>
      <c r="X342" t="str">
        <f t="shared" si="41"/>
        <v>MIDAT_nuclear_1_elec_edge</v>
      </c>
    </row>
    <row r="343" spans="1:24" x14ac:dyDescent="0.2">
      <c r="A343" t="s">
        <v>144</v>
      </c>
      <c r="B343" t="s">
        <v>9</v>
      </c>
      <c r="C343" t="s">
        <v>149</v>
      </c>
      <c r="D343" t="s">
        <v>320</v>
      </c>
      <c r="E343" t="s">
        <v>321</v>
      </c>
      <c r="F343" t="s">
        <v>311</v>
      </c>
      <c r="G343" t="s">
        <v>451</v>
      </c>
      <c r="H343">
        <v>0</v>
      </c>
      <c r="J343" t="s">
        <v>144</v>
      </c>
      <c r="K343" t="s">
        <v>9</v>
      </c>
      <c r="L343" t="s">
        <v>149</v>
      </c>
      <c r="M343" t="s">
        <v>320</v>
      </c>
      <c r="N343" t="s">
        <v>321</v>
      </c>
      <c r="O343" t="s">
        <v>311</v>
      </c>
      <c r="P343" t="s">
        <v>451</v>
      </c>
      <c r="Q343">
        <v>0</v>
      </c>
      <c r="R343">
        <f t="shared" si="35"/>
        <v>1</v>
      </c>
      <c r="S343">
        <f t="shared" si="36"/>
        <v>1</v>
      </c>
      <c r="T343">
        <f t="shared" si="37"/>
        <v>1</v>
      </c>
      <c r="U343" s="4">
        <f t="shared" si="38"/>
        <v>0</v>
      </c>
      <c r="V343" s="9" t="str">
        <f t="shared" si="39"/>
        <v>-</v>
      </c>
      <c r="W343" t="str">
        <f t="shared" si="40"/>
        <v>MIDAT_nuclear_2</v>
      </c>
      <c r="X343" t="str">
        <f t="shared" si="41"/>
        <v>MIDAT_nuclear_2_elec_edge</v>
      </c>
    </row>
    <row r="344" spans="1:24" x14ac:dyDescent="0.2">
      <c r="A344" t="s">
        <v>144</v>
      </c>
      <c r="B344" t="s">
        <v>9</v>
      </c>
      <c r="C344" t="s">
        <v>149</v>
      </c>
      <c r="D344" t="s">
        <v>322</v>
      </c>
      <c r="E344" t="s">
        <v>323</v>
      </c>
      <c r="F344" t="s">
        <v>311</v>
      </c>
      <c r="G344" t="s">
        <v>451</v>
      </c>
      <c r="H344">
        <v>0</v>
      </c>
      <c r="J344" t="s">
        <v>144</v>
      </c>
      <c r="K344" t="s">
        <v>9</v>
      </c>
      <c r="L344" t="s">
        <v>149</v>
      </c>
      <c r="M344" t="s">
        <v>322</v>
      </c>
      <c r="N344" t="s">
        <v>323</v>
      </c>
      <c r="O344" t="s">
        <v>311</v>
      </c>
      <c r="P344" t="s">
        <v>451</v>
      </c>
      <c r="Q344">
        <v>0</v>
      </c>
      <c r="R344">
        <f t="shared" si="35"/>
        <v>1</v>
      </c>
      <c r="S344">
        <f t="shared" si="36"/>
        <v>1</v>
      </c>
      <c r="T344">
        <f t="shared" si="37"/>
        <v>1</v>
      </c>
      <c r="U344" s="4">
        <f t="shared" si="38"/>
        <v>0</v>
      </c>
      <c r="V344" s="9" t="str">
        <f t="shared" si="39"/>
        <v>-</v>
      </c>
      <c r="W344" t="str">
        <f t="shared" si="40"/>
        <v>MIDAT_nuclear_mid_0</v>
      </c>
      <c r="X344" t="str">
        <f t="shared" si="41"/>
        <v>MIDAT_nuclear_mid_0_elec_edge</v>
      </c>
    </row>
    <row r="345" spans="1:24" x14ac:dyDescent="0.2">
      <c r="A345" t="s">
        <v>144</v>
      </c>
      <c r="B345" t="s">
        <v>9</v>
      </c>
      <c r="C345" t="s">
        <v>152</v>
      </c>
      <c r="D345" t="s">
        <v>324</v>
      </c>
      <c r="E345" t="s">
        <v>325</v>
      </c>
      <c r="F345" t="s">
        <v>311</v>
      </c>
      <c r="G345" t="s">
        <v>451</v>
      </c>
      <c r="H345">
        <v>0</v>
      </c>
      <c r="J345" t="s">
        <v>144</v>
      </c>
      <c r="K345" t="s">
        <v>9</v>
      </c>
      <c r="L345" t="s">
        <v>152</v>
      </c>
      <c r="M345" t="s">
        <v>324</v>
      </c>
      <c r="N345" t="s">
        <v>325</v>
      </c>
      <c r="O345" t="s">
        <v>311</v>
      </c>
      <c r="P345" t="s">
        <v>451</v>
      </c>
      <c r="Q345">
        <v>0</v>
      </c>
      <c r="R345">
        <f t="shared" si="35"/>
        <v>1</v>
      </c>
      <c r="S345">
        <f t="shared" si="36"/>
        <v>1</v>
      </c>
      <c r="T345">
        <f t="shared" si="37"/>
        <v>1</v>
      </c>
      <c r="U345" s="4">
        <f t="shared" si="38"/>
        <v>0</v>
      </c>
      <c r="V345" s="9" t="str">
        <f t="shared" si="39"/>
        <v>-</v>
      </c>
      <c r="W345" t="str">
        <f t="shared" si="40"/>
        <v>NE_nuclear_mid_0</v>
      </c>
      <c r="X345" t="str">
        <f t="shared" si="41"/>
        <v>NE_nuclear_mid_0_elec_edge</v>
      </c>
    </row>
    <row r="346" spans="1:24" x14ac:dyDescent="0.2">
      <c r="A346" t="s">
        <v>144</v>
      </c>
      <c r="B346" t="s">
        <v>9</v>
      </c>
      <c r="C346" t="s">
        <v>145</v>
      </c>
      <c r="D346" t="s">
        <v>326</v>
      </c>
      <c r="E346" t="s">
        <v>327</v>
      </c>
      <c r="F346" t="s">
        <v>311</v>
      </c>
      <c r="G346" t="s">
        <v>451</v>
      </c>
      <c r="H346">
        <v>0</v>
      </c>
      <c r="J346" t="s">
        <v>144</v>
      </c>
      <c r="K346" t="s">
        <v>9</v>
      </c>
      <c r="L346" t="s">
        <v>145</v>
      </c>
      <c r="M346" t="s">
        <v>326</v>
      </c>
      <c r="N346" t="s">
        <v>327</v>
      </c>
      <c r="O346" t="s">
        <v>311</v>
      </c>
      <c r="P346" t="s">
        <v>451</v>
      </c>
      <c r="Q346">
        <v>0</v>
      </c>
      <c r="R346">
        <f t="shared" si="35"/>
        <v>1</v>
      </c>
      <c r="S346">
        <f t="shared" si="36"/>
        <v>1</v>
      </c>
      <c r="T346">
        <f t="shared" si="37"/>
        <v>1</v>
      </c>
      <c r="U346" s="4">
        <f t="shared" si="38"/>
        <v>0</v>
      </c>
      <c r="V346" s="9" t="str">
        <f t="shared" si="39"/>
        <v>-</v>
      </c>
      <c r="W346" t="str">
        <f t="shared" si="40"/>
        <v>SE_nuclear_mid_0</v>
      </c>
      <c r="X346" t="str">
        <f t="shared" si="41"/>
        <v>SE_nuclear_mid_0_elec_edge</v>
      </c>
    </row>
    <row r="347" spans="1:24" x14ac:dyDescent="0.2">
      <c r="A347" t="s">
        <v>144</v>
      </c>
      <c r="B347" t="s">
        <v>9</v>
      </c>
      <c r="C347" t="s">
        <v>328</v>
      </c>
      <c r="D347" t="s">
        <v>329</v>
      </c>
      <c r="E347" t="s">
        <v>330</v>
      </c>
      <c r="F347" t="s">
        <v>331</v>
      </c>
      <c r="G347" t="s">
        <v>451</v>
      </c>
      <c r="H347">
        <v>19850.3274897214</v>
      </c>
      <c r="J347" t="s">
        <v>144</v>
      </c>
      <c r="K347" t="s">
        <v>9</v>
      </c>
      <c r="L347" t="s">
        <v>328</v>
      </c>
      <c r="M347" t="s">
        <v>329</v>
      </c>
      <c r="N347" t="s">
        <v>330</v>
      </c>
      <c r="O347" t="s">
        <v>331</v>
      </c>
      <c r="P347" t="s">
        <v>451</v>
      </c>
      <c r="Q347">
        <v>19822.110246826</v>
      </c>
      <c r="R347">
        <f t="shared" si="35"/>
        <v>1</v>
      </c>
      <c r="S347">
        <f t="shared" si="36"/>
        <v>1</v>
      </c>
      <c r="T347">
        <f t="shared" si="37"/>
        <v>1</v>
      </c>
      <c r="U347" s="4">
        <f t="shared" si="38"/>
        <v>-28.217242895399977</v>
      </c>
      <c r="V347" s="9">
        <f t="shared" si="39"/>
        <v>-1.4235236583813391E-3</v>
      </c>
      <c r="W347" t="str">
        <f t="shared" si="40"/>
        <v>SE_to_MIDAT</v>
      </c>
      <c r="X347" t="str">
        <f t="shared" si="41"/>
        <v>SE_to_MIDAT_elec_edge</v>
      </c>
    </row>
    <row r="348" spans="1:24" x14ac:dyDescent="0.2">
      <c r="A348" t="s">
        <v>144</v>
      </c>
      <c r="B348" t="s">
        <v>9</v>
      </c>
      <c r="C348" t="s">
        <v>332</v>
      </c>
      <c r="D348" t="s">
        <v>333</v>
      </c>
      <c r="E348" t="s">
        <v>334</v>
      </c>
      <c r="F348" t="s">
        <v>331</v>
      </c>
      <c r="G348" t="s">
        <v>451</v>
      </c>
      <c r="H348">
        <v>7660</v>
      </c>
      <c r="J348" t="s">
        <v>144</v>
      </c>
      <c r="K348" t="s">
        <v>9</v>
      </c>
      <c r="L348" t="s">
        <v>332</v>
      </c>
      <c r="M348" t="s">
        <v>333</v>
      </c>
      <c r="N348" t="s">
        <v>334</v>
      </c>
      <c r="O348" t="s">
        <v>331</v>
      </c>
      <c r="P348" t="s">
        <v>451</v>
      </c>
      <c r="Q348">
        <v>7660</v>
      </c>
      <c r="R348">
        <f t="shared" si="35"/>
        <v>1</v>
      </c>
      <c r="S348">
        <f t="shared" si="36"/>
        <v>1</v>
      </c>
      <c r="T348">
        <f t="shared" si="37"/>
        <v>1</v>
      </c>
      <c r="U348" s="4">
        <f t="shared" si="38"/>
        <v>0</v>
      </c>
      <c r="V348" s="9">
        <f t="shared" si="39"/>
        <v>0</v>
      </c>
      <c r="W348" t="str">
        <f t="shared" si="40"/>
        <v>MIDAT_to_NE</v>
      </c>
      <c r="X348" t="str">
        <f t="shared" si="41"/>
        <v>MIDAT_to_NE_elec_edge</v>
      </c>
    </row>
    <row r="349" spans="1:24" x14ac:dyDescent="0.2">
      <c r="A349" t="s">
        <v>107</v>
      </c>
      <c r="B349" t="s">
        <v>9</v>
      </c>
      <c r="C349" t="s">
        <v>108</v>
      </c>
      <c r="D349" t="s">
        <v>335</v>
      </c>
      <c r="E349" t="s">
        <v>336</v>
      </c>
      <c r="F349" t="s">
        <v>337</v>
      </c>
      <c r="G349" t="s">
        <v>451</v>
      </c>
      <c r="H349">
        <v>0</v>
      </c>
      <c r="J349" t="s">
        <v>107</v>
      </c>
      <c r="K349" t="s">
        <v>9</v>
      </c>
      <c r="L349" t="s">
        <v>108</v>
      </c>
      <c r="M349" t="s">
        <v>335</v>
      </c>
      <c r="N349" t="s">
        <v>336</v>
      </c>
      <c r="O349" t="s">
        <v>337</v>
      </c>
      <c r="P349" t="s">
        <v>451</v>
      </c>
      <c r="Q349">
        <v>0</v>
      </c>
      <c r="R349">
        <f t="shared" si="35"/>
        <v>1</v>
      </c>
      <c r="S349">
        <f t="shared" si="36"/>
        <v>1</v>
      </c>
      <c r="T349">
        <f t="shared" si="37"/>
        <v>1</v>
      </c>
      <c r="U349" s="4">
        <f t="shared" si="38"/>
        <v>0</v>
      </c>
      <c r="V349" s="9" t="str">
        <f t="shared" si="39"/>
        <v>-</v>
      </c>
      <c r="W349" t="str">
        <f t="shared" si="40"/>
        <v>SE_Synthetic_FT</v>
      </c>
      <c r="X349" t="str">
        <f t="shared" si="41"/>
        <v>SE_Synthetic_FT_co2_captured_edge</v>
      </c>
    </row>
    <row r="350" spans="1:24" x14ac:dyDescent="0.2">
      <c r="A350" t="s">
        <v>107</v>
      </c>
      <c r="B350" t="s">
        <v>9</v>
      </c>
      <c r="C350" t="s">
        <v>132</v>
      </c>
      <c r="D350" t="s">
        <v>338</v>
      </c>
      <c r="E350" t="s">
        <v>339</v>
      </c>
      <c r="F350" t="s">
        <v>337</v>
      </c>
      <c r="G350" t="s">
        <v>451</v>
      </c>
      <c r="H350">
        <v>0</v>
      </c>
      <c r="J350" t="s">
        <v>107</v>
      </c>
      <c r="K350" t="s">
        <v>9</v>
      </c>
      <c r="L350" t="s">
        <v>132</v>
      </c>
      <c r="M350" t="s">
        <v>338</v>
      </c>
      <c r="N350" t="s">
        <v>339</v>
      </c>
      <c r="O350" t="s">
        <v>337</v>
      </c>
      <c r="P350" t="s">
        <v>451</v>
      </c>
      <c r="Q350">
        <v>0</v>
      </c>
      <c r="R350">
        <f t="shared" si="35"/>
        <v>1</v>
      </c>
      <c r="S350">
        <f t="shared" si="36"/>
        <v>1</v>
      </c>
      <c r="T350">
        <f t="shared" si="37"/>
        <v>1</v>
      </c>
      <c r="U350" s="4">
        <f t="shared" si="38"/>
        <v>0</v>
      </c>
      <c r="V350" s="9" t="str">
        <f t="shared" si="39"/>
        <v>-</v>
      </c>
      <c r="W350" t="str">
        <f t="shared" si="40"/>
        <v>MIDAT_Synthetic_FT</v>
      </c>
      <c r="X350" t="str">
        <f t="shared" si="41"/>
        <v>MIDAT_Synthetic_FT_co2_captured_edge</v>
      </c>
    </row>
    <row r="351" spans="1:24" x14ac:dyDescent="0.2">
      <c r="A351" t="s">
        <v>107</v>
      </c>
      <c r="B351" t="s">
        <v>9</v>
      </c>
      <c r="C351" t="s">
        <v>340</v>
      </c>
      <c r="D351" t="s">
        <v>341</v>
      </c>
      <c r="E351" t="s">
        <v>342</v>
      </c>
      <c r="F351" t="s">
        <v>337</v>
      </c>
      <c r="G351" t="s">
        <v>451</v>
      </c>
      <c r="H351">
        <v>0</v>
      </c>
      <c r="J351" t="s">
        <v>107</v>
      </c>
      <c r="K351" t="s">
        <v>9</v>
      </c>
      <c r="L351" t="s">
        <v>340</v>
      </c>
      <c r="M351" t="s">
        <v>341</v>
      </c>
      <c r="N351" t="s">
        <v>342</v>
      </c>
      <c r="O351" t="s">
        <v>337</v>
      </c>
      <c r="P351" t="s">
        <v>451</v>
      </c>
      <c r="Q351">
        <v>0</v>
      </c>
      <c r="R351">
        <f t="shared" si="35"/>
        <v>1</v>
      </c>
      <c r="S351">
        <f t="shared" si="36"/>
        <v>1</v>
      </c>
      <c r="T351">
        <f t="shared" si="37"/>
        <v>1</v>
      </c>
      <c r="U351" s="4">
        <f t="shared" si="38"/>
        <v>0</v>
      </c>
      <c r="V351" s="9" t="str">
        <f t="shared" si="39"/>
        <v>-</v>
      </c>
      <c r="W351" t="str">
        <f t="shared" si="40"/>
        <v>NE_Synthetic_FT</v>
      </c>
      <c r="X351" t="str">
        <f t="shared" si="41"/>
        <v>NE_Synthetic_FT_co2_captured_edge</v>
      </c>
    </row>
    <row r="352" spans="1:24" x14ac:dyDescent="0.2">
      <c r="A352" t="s">
        <v>107</v>
      </c>
      <c r="B352" t="s">
        <v>9</v>
      </c>
      <c r="C352" t="s">
        <v>108</v>
      </c>
      <c r="D352" t="s">
        <v>343</v>
      </c>
      <c r="E352" t="s">
        <v>344</v>
      </c>
      <c r="F352" t="s">
        <v>345</v>
      </c>
      <c r="G352" t="s">
        <v>451</v>
      </c>
      <c r="H352">
        <v>0</v>
      </c>
      <c r="J352" t="s">
        <v>107</v>
      </c>
      <c r="K352" t="s">
        <v>9</v>
      </c>
      <c r="L352" t="s">
        <v>108</v>
      </c>
      <c r="M352" t="s">
        <v>343</v>
      </c>
      <c r="N352" t="s">
        <v>344</v>
      </c>
      <c r="O352" t="s">
        <v>345</v>
      </c>
      <c r="P352" t="s">
        <v>451</v>
      </c>
      <c r="Q352">
        <v>0</v>
      </c>
      <c r="R352">
        <f t="shared" si="35"/>
        <v>1</v>
      </c>
      <c r="S352">
        <f t="shared" si="36"/>
        <v>1</v>
      </c>
      <c r="T352">
        <f t="shared" si="37"/>
        <v>1</v>
      </c>
      <c r="U352" s="4">
        <f t="shared" si="38"/>
        <v>0</v>
      </c>
      <c r="V352" s="9" t="str">
        <f t="shared" si="39"/>
        <v>-</v>
      </c>
      <c r="W352" t="str">
        <f t="shared" si="40"/>
        <v>SE_Synthetic_NaturalGas</v>
      </c>
      <c r="X352" t="str">
        <f t="shared" si="41"/>
        <v>SE_Synthetic_NaturalGas_co2_captured_edge</v>
      </c>
    </row>
    <row r="353" spans="1:24" x14ac:dyDescent="0.2">
      <c r="A353" t="s">
        <v>107</v>
      </c>
      <c r="B353" t="s">
        <v>9</v>
      </c>
      <c r="C353" t="s">
        <v>132</v>
      </c>
      <c r="D353" t="s">
        <v>346</v>
      </c>
      <c r="E353" t="s">
        <v>347</v>
      </c>
      <c r="F353" t="s">
        <v>345</v>
      </c>
      <c r="G353" t="s">
        <v>451</v>
      </c>
      <c r="H353">
        <v>0</v>
      </c>
      <c r="J353" t="s">
        <v>107</v>
      </c>
      <c r="K353" t="s">
        <v>9</v>
      </c>
      <c r="L353" t="s">
        <v>132</v>
      </c>
      <c r="M353" t="s">
        <v>346</v>
      </c>
      <c r="N353" t="s">
        <v>347</v>
      </c>
      <c r="O353" t="s">
        <v>345</v>
      </c>
      <c r="P353" t="s">
        <v>451</v>
      </c>
      <c r="Q353">
        <v>0</v>
      </c>
      <c r="R353">
        <f t="shared" si="35"/>
        <v>1</v>
      </c>
      <c r="S353">
        <f t="shared" si="36"/>
        <v>1</v>
      </c>
      <c r="T353">
        <f t="shared" si="37"/>
        <v>1</v>
      </c>
      <c r="U353" s="4">
        <f t="shared" si="38"/>
        <v>0</v>
      </c>
      <c r="V353" s="9" t="str">
        <f t="shared" si="39"/>
        <v>-</v>
      </c>
      <c r="W353" t="str">
        <f t="shared" si="40"/>
        <v>MIDAT_Synthetic_NaturalGas</v>
      </c>
      <c r="X353" t="str">
        <f t="shared" si="41"/>
        <v>MIDAT_Synthetic_NaturalGas_co2_captured_edge</v>
      </c>
    </row>
    <row r="354" spans="1:24" x14ac:dyDescent="0.2">
      <c r="A354" t="s">
        <v>107</v>
      </c>
      <c r="B354" t="s">
        <v>9</v>
      </c>
      <c r="C354" t="s">
        <v>340</v>
      </c>
      <c r="D354" t="s">
        <v>348</v>
      </c>
      <c r="E354" t="s">
        <v>349</v>
      </c>
      <c r="F354" t="s">
        <v>345</v>
      </c>
      <c r="G354" t="s">
        <v>451</v>
      </c>
      <c r="H354">
        <v>0</v>
      </c>
      <c r="J354" t="s">
        <v>107</v>
      </c>
      <c r="K354" t="s">
        <v>9</v>
      </c>
      <c r="L354" t="s">
        <v>340</v>
      </c>
      <c r="M354" t="s">
        <v>348</v>
      </c>
      <c r="N354" t="s">
        <v>349</v>
      </c>
      <c r="O354" t="s">
        <v>345</v>
      </c>
      <c r="P354" t="s">
        <v>451</v>
      </c>
      <c r="Q354">
        <v>0</v>
      </c>
      <c r="R354">
        <f t="shared" si="35"/>
        <v>1</v>
      </c>
      <c r="S354">
        <f t="shared" si="36"/>
        <v>1</v>
      </c>
      <c r="T354">
        <f t="shared" si="37"/>
        <v>1</v>
      </c>
      <c r="U354" s="4">
        <f t="shared" si="38"/>
        <v>0</v>
      </c>
      <c r="V354" s="9" t="str">
        <f t="shared" si="39"/>
        <v>-</v>
      </c>
      <c r="W354" t="str">
        <f t="shared" si="40"/>
        <v>NE_Synthetic_NaturalGas</v>
      </c>
      <c r="X354" t="str">
        <f t="shared" si="41"/>
        <v>NE_Synthetic_NaturalGas_co2_captured_edge</v>
      </c>
    </row>
    <row r="355" spans="1:24" x14ac:dyDescent="0.2">
      <c r="A355" t="s">
        <v>144</v>
      </c>
      <c r="B355" t="s">
        <v>9</v>
      </c>
      <c r="C355" t="s">
        <v>152</v>
      </c>
      <c r="D355" t="s">
        <v>350</v>
      </c>
      <c r="E355" t="s">
        <v>351</v>
      </c>
      <c r="F355" t="s">
        <v>352</v>
      </c>
      <c r="G355" t="s">
        <v>451</v>
      </c>
      <c r="H355">
        <v>0</v>
      </c>
      <c r="J355" t="s">
        <v>144</v>
      </c>
      <c r="K355" t="s">
        <v>9</v>
      </c>
      <c r="L355" t="s">
        <v>152</v>
      </c>
      <c r="M355" t="s">
        <v>350</v>
      </c>
      <c r="N355" t="s">
        <v>351</v>
      </c>
      <c r="O355" t="s">
        <v>352</v>
      </c>
      <c r="P355" t="s">
        <v>451</v>
      </c>
      <c r="Q355">
        <v>0</v>
      </c>
      <c r="R355">
        <f t="shared" si="35"/>
        <v>1</v>
      </c>
      <c r="S355">
        <f t="shared" si="36"/>
        <v>1</v>
      </c>
      <c r="T355">
        <f t="shared" si="37"/>
        <v>1</v>
      </c>
      <c r="U355" s="4">
        <f t="shared" si="38"/>
        <v>0</v>
      </c>
      <c r="V355" s="9" t="str">
        <f t="shared" si="39"/>
        <v>-</v>
      </c>
      <c r="W355" t="str">
        <f t="shared" si="40"/>
        <v>NE_offshorewind_class10_moderate_floating_1_1</v>
      </c>
      <c r="X355" t="str">
        <f t="shared" si="41"/>
        <v>NE_offshorewind_class10_moderate_floating_1_1_edge</v>
      </c>
    </row>
    <row r="356" spans="1:24" x14ac:dyDescent="0.2">
      <c r="A356" t="s">
        <v>144</v>
      </c>
      <c r="B356" t="s">
        <v>9</v>
      </c>
      <c r="C356" t="s">
        <v>145</v>
      </c>
      <c r="D356" t="s">
        <v>353</v>
      </c>
      <c r="E356" t="s">
        <v>354</v>
      </c>
      <c r="F356" t="s">
        <v>352</v>
      </c>
      <c r="G356" t="s">
        <v>451</v>
      </c>
      <c r="H356">
        <v>225882.59987087699</v>
      </c>
      <c r="J356" t="s">
        <v>144</v>
      </c>
      <c r="K356" t="s">
        <v>9</v>
      </c>
      <c r="L356" t="s">
        <v>145</v>
      </c>
      <c r="M356" t="s">
        <v>353</v>
      </c>
      <c r="N356" t="s">
        <v>354</v>
      </c>
      <c r="O356" t="s">
        <v>352</v>
      </c>
      <c r="P356" t="s">
        <v>451</v>
      </c>
      <c r="Q356">
        <v>235935.33684699799</v>
      </c>
      <c r="R356">
        <f t="shared" si="35"/>
        <v>1</v>
      </c>
      <c r="S356">
        <f t="shared" si="36"/>
        <v>1</v>
      </c>
      <c r="T356">
        <f t="shared" si="37"/>
        <v>1</v>
      </c>
      <c r="U356" s="4">
        <f t="shared" si="38"/>
        <v>10052.736976120999</v>
      </c>
      <c r="V356" s="9">
        <f t="shared" si="39"/>
        <v>4.2608017563049966E-2</v>
      </c>
      <c r="W356" t="str">
        <f t="shared" si="40"/>
        <v>SE_utilitypv_class1_moderate_70_0_2_1</v>
      </c>
      <c r="X356" t="str">
        <f t="shared" si="41"/>
        <v>SE_utilitypv_class1_moderate_70_0_2_1_edge</v>
      </c>
    </row>
    <row r="357" spans="1:24" x14ac:dyDescent="0.2">
      <c r="A357" t="s">
        <v>144</v>
      </c>
      <c r="B357" t="s">
        <v>9</v>
      </c>
      <c r="C357" t="s">
        <v>145</v>
      </c>
      <c r="D357" t="s">
        <v>355</v>
      </c>
      <c r="E357" t="s">
        <v>356</v>
      </c>
      <c r="F357" t="s">
        <v>352</v>
      </c>
      <c r="G357" t="s">
        <v>451</v>
      </c>
      <c r="H357">
        <v>0</v>
      </c>
      <c r="J357" t="s">
        <v>144</v>
      </c>
      <c r="K357" t="s">
        <v>9</v>
      </c>
      <c r="L357" t="s">
        <v>145</v>
      </c>
      <c r="M357" t="s">
        <v>355</v>
      </c>
      <c r="N357" t="s">
        <v>356</v>
      </c>
      <c r="O357" t="s">
        <v>352</v>
      </c>
      <c r="P357" t="s">
        <v>451</v>
      </c>
      <c r="Q357">
        <v>0</v>
      </c>
      <c r="R357">
        <f t="shared" si="35"/>
        <v>1</v>
      </c>
      <c r="S357">
        <f t="shared" si="36"/>
        <v>1</v>
      </c>
      <c r="T357">
        <f t="shared" si="37"/>
        <v>1</v>
      </c>
      <c r="U357" s="4">
        <f t="shared" si="38"/>
        <v>0</v>
      </c>
      <c r="V357" s="9" t="str">
        <f t="shared" si="39"/>
        <v>-</v>
      </c>
      <c r="W357" t="str">
        <f t="shared" si="40"/>
        <v>SE_utilitypv_class1_moderate_70_0_2_2</v>
      </c>
      <c r="X357" t="str">
        <f t="shared" si="41"/>
        <v>SE_utilitypv_class1_moderate_70_0_2_2_edge</v>
      </c>
    </row>
    <row r="358" spans="1:24" x14ac:dyDescent="0.2">
      <c r="A358" t="s">
        <v>144</v>
      </c>
      <c r="B358" t="s">
        <v>9</v>
      </c>
      <c r="C358" t="s">
        <v>145</v>
      </c>
      <c r="D358" t="s">
        <v>357</v>
      </c>
      <c r="E358" t="s">
        <v>358</v>
      </c>
      <c r="F358" t="s">
        <v>352</v>
      </c>
      <c r="G358" t="s">
        <v>451</v>
      </c>
      <c r="H358">
        <v>0</v>
      </c>
      <c r="J358" t="s">
        <v>144</v>
      </c>
      <c r="K358" t="s">
        <v>9</v>
      </c>
      <c r="L358" t="s">
        <v>145</v>
      </c>
      <c r="M358" t="s">
        <v>357</v>
      </c>
      <c r="N358" t="s">
        <v>358</v>
      </c>
      <c r="O358" t="s">
        <v>352</v>
      </c>
      <c r="P358" t="s">
        <v>451</v>
      </c>
      <c r="Q358">
        <v>0</v>
      </c>
      <c r="R358">
        <f t="shared" si="35"/>
        <v>1</v>
      </c>
      <c r="S358">
        <f t="shared" si="36"/>
        <v>1</v>
      </c>
      <c r="T358">
        <f t="shared" si="37"/>
        <v>1</v>
      </c>
      <c r="U358" s="4">
        <f t="shared" si="38"/>
        <v>0</v>
      </c>
      <c r="V358" s="9" t="str">
        <f t="shared" si="39"/>
        <v>-</v>
      </c>
      <c r="W358" t="str">
        <f t="shared" si="40"/>
        <v>SE_utilitypv_class1_moderate_70_0_2_3</v>
      </c>
      <c r="X358" t="str">
        <f t="shared" si="41"/>
        <v>SE_utilitypv_class1_moderate_70_0_2_3_edge</v>
      </c>
    </row>
    <row r="359" spans="1:24" x14ac:dyDescent="0.2">
      <c r="A359" t="s">
        <v>144</v>
      </c>
      <c r="B359" t="s">
        <v>9</v>
      </c>
      <c r="C359" t="s">
        <v>145</v>
      </c>
      <c r="D359" t="s">
        <v>359</v>
      </c>
      <c r="E359" t="s">
        <v>360</v>
      </c>
      <c r="F359" t="s">
        <v>352</v>
      </c>
      <c r="G359" t="s">
        <v>451</v>
      </c>
      <c r="H359">
        <v>0</v>
      </c>
      <c r="J359" t="s">
        <v>144</v>
      </c>
      <c r="K359" t="s">
        <v>9</v>
      </c>
      <c r="L359" t="s">
        <v>145</v>
      </c>
      <c r="M359" t="s">
        <v>359</v>
      </c>
      <c r="N359" t="s">
        <v>360</v>
      </c>
      <c r="O359" t="s">
        <v>352</v>
      </c>
      <c r="P359" t="s">
        <v>451</v>
      </c>
      <c r="Q359">
        <v>0</v>
      </c>
      <c r="R359">
        <f t="shared" si="35"/>
        <v>1</v>
      </c>
      <c r="S359">
        <f t="shared" si="36"/>
        <v>1</v>
      </c>
      <c r="T359">
        <f t="shared" si="37"/>
        <v>1</v>
      </c>
      <c r="U359" s="4">
        <f t="shared" si="38"/>
        <v>0</v>
      </c>
      <c r="V359" s="9" t="str">
        <f t="shared" si="39"/>
        <v>-</v>
      </c>
      <c r="W359" t="str">
        <f t="shared" si="40"/>
        <v>SE_utilitypv_class1_moderate_70_0_2_4</v>
      </c>
      <c r="X359" t="str">
        <f t="shared" si="41"/>
        <v>SE_utilitypv_class1_moderate_70_0_2_4_edge</v>
      </c>
    </row>
    <row r="360" spans="1:24" x14ac:dyDescent="0.2">
      <c r="A360" t="s">
        <v>144</v>
      </c>
      <c r="B360" t="s">
        <v>9</v>
      </c>
      <c r="C360" t="s">
        <v>145</v>
      </c>
      <c r="D360" t="s">
        <v>361</v>
      </c>
      <c r="E360" t="s">
        <v>362</v>
      </c>
      <c r="F360" t="s">
        <v>352</v>
      </c>
      <c r="G360" t="s">
        <v>451</v>
      </c>
      <c r="H360">
        <v>0</v>
      </c>
      <c r="J360" t="s">
        <v>144</v>
      </c>
      <c r="K360" t="s">
        <v>9</v>
      </c>
      <c r="L360" t="s">
        <v>145</v>
      </c>
      <c r="M360" t="s">
        <v>361</v>
      </c>
      <c r="N360" t="s">
        <v>362</v>
      </c>
      <c r="O360" t="s">
        <v>352</v>
      </c>
      <c r="P360" t="s">
        <v>451</v>
      </c>
      <c r="Q360">
        <v>0</v>
      </c>
      <c r="R360">
        <f t="shared" si="35"/>
        <v>1</v>
      </c>
      <c r="S360">
        <f t="shared" si="36"/>
        <v>1</v>
      </c>
      <c r="T360">
        <f t="shared" si="37"/>
        <v>1</v>
      </c>
      <c r="U360" s="4">
        <f t="shared" si="38"/>
        <v>0</v>
      </c>
      <c r="V360" s="9" t="str">
        <f t="shared" si="39"/>
        <v>-</v>
      </c>
      <c r="W360" t="str">
        <f t="shared" si="40"/>
        <v>SE_utilitypv_class1_moderate_70_0_2_5</v>
      </c>
      <c r="X360" t="str">
        <f t="shared" si="41"/>
        <v>SE_utilitypv_class1_moderate_70_0_2_5_edge</v>
      </c>
    </row>
    <row r="361" spans="1:24" x14ac:dyDescent="0.2">
      <c r="A361" t="s">
        <v>144</v>
      </c>
      <c r="B361" t="s">
        <v>9</v>
      </c>
      <c r="C361" t="s">
        <v>145</v>
      </c>
      <c r="D361" t="s">
        <v>363</v>
      </c>
      <c r="E361" t="s">
        <v>364</v>
      </c>
      <c r="F361" t="s">
        <v>352</v>
      </c>
      <c r="G361" t="s">
        <v>451</v>
      </c>
      <c r="H361">
        <v>0</v>
      </c>
      <c r="J361" t="s">
        <v>144</v>
      </c>
      <c r="K361" t="s">
        <v>9</v>
      </c>
      <c r="L361" t="s">
        <v>145</v>
      </c>
      <c r="M361" t="s">
        <v>363</v>
      </c>
      <c r="N361" t="s">
        <v>364</v>
      </c>
      <c r="O361" t="s">
        <v>352</v>
      </c>
      <c r="P361" t="s">
        <v>451</v>
      </c>
      <c r="Q361">
        <v>0</v>
      </c>
      <c r="R361">
        <f t="shared" si="35"/>
        <v>1</v>
      </c>
      <c r="S361">
        <f t="shared" si="36"/>
        <v>1</v>
      </c>
      <c r="T361">
        <f t="shared" si="37"/>
        <v>1</v>
      </c>
      <c r="U361" s="4">
        <f t="shared" si="38"/>
        <v>0</v>
      </c>
      <c r="V361" s="9" t="str">
        <f t="shared" si="39"/>
        <v>-</v>
      </c>
      <c r="W361" t="str">
        <f t="shared" si="40"/>
        <v>SE_utilitypv_class1_moderate_70_0_2_6</v>
      </c>
      <c r="X361" t="str">
        <f t="shared" si="41"/>
        <v>SE_utilitypv_class1_moderate_70_0_2_6_edge</v>
      </c>
    </row>
    <row r="362" spans="1:24" x14ac:dyDescent="0.2">
      <c r="A362" t="s">
        <v>144</v>
      </c>
      <c r="B362" t="s">
        <v>9</v>
      </c>
      <c r="C362" t="s">
        <v>145</v>
      </c>
      <c r="D362" t="s">
        <v>365</v>
      </c>
      <c r="E362" t="s">
        <v>366</v>
      </c>
      <c r="F362" t="s">
        <v>352</v>
      </c>
      <c r="G362" t="s">
        <v>451</v>
      </c>
      <c r="H362">
        <v>0</v>
      </c>
      <c r="J362" t="s">
        <v>144</v>
      </c>
      <c r="K362" t="s">
        <v>9</v>
      </c>
      <c r="L362" t="s">
        <v>145</v>
      </c>
      <c r="M362" t="s">
        <v>365</v>
      </c>
      <c r="N362" t="s">
        <v>366</v>
      </c>
      <c r="O362" t="s">
        <v>352</v>
      </c>
      <c r="P362" t="s">
        <v>451</v>
      </c>
      <c r="Q362">
        <v>0</v>
      </c>
      <c r="R362">
        <f t="shared" si="35"/>
        <v>1</v>
      </c>
      <c r="S362">
        <f t="shared" si="36"/>
        <v>1</v>
      </c>
      <c r="T362">
        <f t="shared" si="37"/>
        <v>1</v>
      </c>
      <c r="U362" s="4">
        <f t="shared" si="38"/>
        <v>0</v>
      </c>
      <c r="V362" s="9" t="str">
        <f t="shared" si="39"/>
        <v>-</v>
      </c>
      <c r="W362" t="str">
        <f t="shared" si="40"/>
        <v>SE_utilitypv_class1_moderate_70_0_2_7</v>
      </c>
      <c r="X362" t="str">
        <f t="shared" si="41"/>
        <v>SE_utilitypv_class1_moderate_70_0_2_7_edge</v>
      </c>
    </row>
    <row r="363" spans="1:24" x14ac:dyDescent="0.2">
      <c r="A363" t="s">
        <v>144</v>
      </c>
      <c r="B363" t="s">
        <v>9</v>
      </c>
      <c r="C363" t="s">
        <v>145</v>
      </c>
      <c r="D363" t="s">
        <v>367</v>
      </c>
      <c r="E363" t="s">
        <v>368</v>
      </c>
      <c r="F363" t="s">
        <v>352</v>
      </c>
      <c r="G363" t="s">
        <v>451</v>
      </c>
      <c r="H363">
        <v>0</v>
      </c>
      <c r="J363" t="s">
        <v>144</v>
      </c>
      <c r="K363" t="s">
        <v>9</v>
      </c>
      <c r="L363" t="s">
        <v>145</v>
      </c>
      <c r="M363" t="s">
        <v>367</v>
      </c>
      <c r="N363" t="s">
        <v>368</v>
      </c>
      <c r="O363" t="s">
        <v>352</v>
      </c>
      <c r="P363" t="s">
        <v>451</v>
      </c>
      <c r="Q363">
        <v>0</v>
      </c>
      <c r="R363">
        <f t="shared" si="35"/>
        <v>1</v>
      </c>
      <c r="S363">
        <f t="shared" si="36"/>
        <v>1</v>
      </c>
      <c r="T363">
        <f t="shared" si="37"/>
        <v>1</v>
      </c>
      <c r="U363" s="4">
        <f t="shared" si="38"/>
        <v>0</v>
      </c>
      <c r="V363" s="9" t="str">
        <f t="shared" si="39"/>
        <v>-</v>
      </c>
      <c r="W363" t="str">
        <f t="shared" si="40"/>
        <v>SE_utilitypv_class1_moderate_70_0_2_8</v>
      </c>
      <c r="X363" t="str">
        <f t="shared" si="41"/>
        <v>SE_utilitypv_class1_moderate_70_0_2_8_edge</v>
      </c>
    </row>
    <row r="364" spans="1:24" x14ac:dyDescent="0.2">
      <c r="A364" t="s">
        <v>144</v>
      </c>
      <c r="B364" t="s">
        <v>9</v>
      </c>
      <c r="C364" t="s">
        <v>149</v>
      </c>
      <c r="D364" t="s">
        <v>369</v>
      </c>
      <c r="E364" t="s">
        <v>370</v>
      </c>
      <c r="F364" t="s">
        <v>352</v>
      </c>
      <c r="G364" t="s">
        <v>451</v>
      </c>
      <c r="H364">
        <v>0</v>
      </c>
      <c r="J364" t="s">
        <v>144</v>
      </c>
      <c r="K364" t="s">
        <v>9</v>
      </c>
      <c r="L364" t="s">
        <v>149</v>
      </c>
      <c r="M364" t="s">
        <v>369</v>
      </c>
      <c r="N364" t="s">
        <v>370</v>
      </c>
      <c r="O364" t="s">
        <v>352</v>
      </c>
      <c r="P364" t="s">
        <v>451</v>
      </c>
      <c r="Q364">
        <v>0</v>
      </c>
      <c r="R364">
        <f t="shared" si="35"/>
        <v>1</v>
      </c>
      <c r="S364">
        <f t="shared" si="36"/>
        <v>1</v>
      </c>
      <c r="T364">
        <f t="shared" si="37"/>
        <v>1</v>
      </c>
      <c r="U364" s="4">
        <f t="shared" si="38"/>
        <v>0</v>
      </c>
      <c r="V364" s="9" t="str">
        <f t="shared" si="39"/>
        <v>-</v>
      </c>
      <c r="W364" t="str">
        <f t="shared" si="40"/>
        <v>MIDAT_utilitypv_class1_moderate_70_0_2_1</v>
      </c>
      <c r="X364" t="str">
        <f t="shared" si="41"/>
        <v>MIDAT_utilitypv_class1_moderate_70_0_2_1_edge</v>
      </c>
    </row>
    <row r="365" spans="1:24" x14ac:dyDescent="0.2">
      <c r="A365" t="s">
        <v>144</v>
      </c>
      <c r="B365" t="s">
        <v>9</v>
      </c>
      <c r="C365" t="s">
        <v>149</v>
      </c>
      <c r="D365" t="s">
        <v>371</v>
      </c>
      <c r="E365" t="s">
        <v>372</v>
      </c>
      <c r="F365" t="s">
        <v>352</v>
      </c>
      <c r="G365" t="s">
        <v>451</v>
      </c>
      <c r="H365">
        <v>0</v>
      </c>
      <c r="J365" t="s">
        <v>144</v>
      </c>
      <c r="K365" t="s">
        <v>9</v>
      </c>
      <c r="L365" t="s">
        <v>149</v>
      </c>
      <c r="M365" t="s">
        <v>371</v>
      </c>
      <c r="N365" t="s">
        <v>372</v>
      </c>
      <c r="O365" t="s">
        <v>352</v>
      </c>
      <c r="P365" t="s">
        <v>451</v>
      </c>
      <c r="Q365">
        <v>0</v>
      </c>
      <c r="R365">
        <f t="shared" si="35"/>
        <v>1</v>
      </c>
      <c r="S365">
        <f t="shared" si="36"/>
        <v>1</v>
      </c>
      <c r="T365">
        <f t="shared" si="37"/>
        <v>1</v>
      </c>
      <c r="U365" s="4">
        <f t="shared" si="38"/>
        <v>0</v>
      </c>
      <c r="V365" s="9" t="str">
        <f t="shared" si="39"/>
        <v>-</v>
      </c>
      <c r="W365" t="str">
        <f t="shared" si="40"/>
        <v>MIDAT_utilitypv_class1_moderate_70_0_2_2</v>
      </c>
      <c r="X365" t="str">
        <f t="shared" si="41"/>
        <v>MIDAT_utilitypv_class1_moderate_70_0_2_2_edge</v>
      </c>
    </row>
    <row r="366" spans="1:24" x14ac:dyDescent="0.2">
      <c r="A366" t="s">
        <v>144</v>
      </c>
      <c r="B366" t="s">
        <v>9</v>
      </c>
      <c r="C366" t="s">
        <v>149</v>
      </c>
      <c r="D366" t="s">
        <v>373</v>
      </c>
      <c r="E366" t="s">
        <v>374</v>
      </c>
      <c r="F366" t="s">
        <v>352</v>
      </c>
      <c r="G366" t="s">
        <v>451</v>
      </c>
      <c r="H366">
        <v>0</v>
      </c>
      <c r="J366" t="s">
        <v>144</v>
      </c>
      <c r="K366" t="s">
        <v>9</v>
      </c>
      <c r="L366" t="s">
        <v>149</v>
      </c>
      <c r="M366" t="s">
        <v>373</v>
      </c>
      <c r="N366" t="s">
        <v>374</v>
      </c>
      <c r="O366" t="s">
        <v>352</v>
      </c>
      <c r="P366" t="s">
        <v>451</v>
      </c>
      <c r="Q366">
        <v>0</v>
      </c>
      <c r="R366">
        <f t="shared" si="35"/>
        <v>1</v>
      </c>
      <c r="S366">
        <f t="shared" si="36"/>
        <v>1</v>
      </c>
      <c r="T366">
        <f t="shared" si="37"/>
        <v>1</v>
      </c>
      <c r="U366" s="4">
        <f t="shared" si="38"/>
        <v>0</v>
      </c>
      <c r="V366" s="9" t="str">
        <f t="shared" si="39"/>
        <v>-</v>
      </c>
      <c r="W366" t="str">
        <f t="shared" si="40"/>
        <v>MIDAT_utilitypv_class1_moderate_70_0_2_3</v>
      </c>
      <c r="X366" t="str">
        <f t="shared" si="41"/>
        <v>MIDAT_utilitypv_class1_moderate_70_0_2_3_edge</v>
      </c>
    </row>
    <row r="367" spans="1:24" x14ac:dyDescent="0.2">
      <c r="A367" t="s">
        <v>144</v>
      </c>
      <c r="B367" t="s">
        <v>9</v>
      </c>
      <c r="C367" t="s">
        <v>149</v>
      </c>
      <c r="D367" t="s">
        <v>375</v>
      </c>
      <c r="E367" t="s">
        <v>376</v>
      </c>
      <c r="F367" t="s">
        <v>352</v>
      </c>
      <c r="G367" t="s">
        <v>451</v>
      </c>
      <c r="H367">
        <v>162631.263647727</v>
      </c>
      <c r="J367" t="s">
        <v>144</v>
      </c>
      <c r="K367" t="s">
        <v>9</v>
      </c>
      <c r="L367" t="s">
        <v>149</v>
      </c>
      <c r="M367" t="s">
        <v>375</v>
      </c>
      <c r="N367" t="s">
        <v>376</v>
      </c>
      <c r="O367" t="s">
        <v>352</v>
      </c>
      <c r="P367" t="s">
        <v>451</v>
      </c>
      <c r="Q367">
        <v>154937.580175946</v>
      </c>
      <c r="R367">
        <f t="shared" si="35"/>
        <v>1</v>
      </c>
      <c r="S367">
        <f t="shared" si="36"/>
        <v>1</v>
      </c>
      <c r="T367">
        <f t="shared" si="37"/>
        <v>1</v>
      </c>
      <c r="U367" s="4">
        <f t="shared" si="38"/>
        <v>-7693.6834717809979</v>
      </c>
      <c r="V367" s="9">
        <f t="shared" si="39"/>
        <v>-4.965666472294266E-2</v>
      </c>
      <c r="W367" t="str">
        <f t="shared" si="40"/>
        <v>MIDAT_utilitypv_class1_moderate_70_0_2_4</v>
      </c>
      <c r="X367" t="str">
        <f t="shared" si="41"/>
        <v>MIDAT_utilitypv_class1_moderate_70_0_2_4_edge</v>
      </c>
    </row>
    <row r="368" spans="1:24" x14ac:dyDescent="0.2">
      <c r="A368" t="s">
        <v>144</v>
      </c>
      <c r="B368" t="s">
        <v>9</v>
      </c>
      <c r="C368" t="s">
        <v>149</v>
      </c>
      <c r="D368" t="s">
        <v>377</v>
      </c>
      <c r="E368" t="s">
        <v>378</v>
      </c>
      <c r="F368" t="s">
        <v>352</v>
      </c>
      <c r="G368" t="s">
        <v>451</v>
      </c>
      <c r="H368">
        <v>0</v>
      </c>
      <c r="J368" t="s">
        <v>144</v>
      </c>
      <c r="K368" t="s">
        <v>9</v>
      </c>
      <c r="L368" t="s">
        <v>149</v>
      </c>
      <c r="M368" t="s">
        <v>377</v>
      </c>
      <c r="N368" t="s">
        <v>378</v>
      </c>
      <c r="O368" t="s">
        <v>352</v>
      </c>
      <c r="P368" t="s">
        <v>451</v>
      </c>
      <c r="Q368">
        <v>0</v>
      </c>
      <c r="R368">
        <f t="shared" si="35"/>
        <v>1</v>
      </c>
      <c r="S368">
        <f t="shared" si="36"/>
        <v>1</v>
      </c>
      <c r="T368">
        <f t="shared" si="37"/>
        <v>1</v>
      </c>
      <c r="U368" s="4">
        <f t="shared" si="38"/>
        <v>0</v>
      </c>
      <c r="V368" s="9" t="str">
        <f t="shared" si="39"/>
        <v>-</v>
      </c>
      <c r="W368" t="str">
        <f t="shared" si="40"/>
        <v>MIDAT_utilitypv_class1_moderate_70_0_2_5</v>
      </c>
      <c r="X368" t="str">
        <f t="shared" si="41"/>
        <v>MIDAT_utilitypv_class1_moderate_70_0_2_5_edge</v>
      </c>
    </row>
    <row r="369" spans="1:24" x14ac:dyDescent="0.2">
      <c r="A369" t="s">
        <v>144</v>
      </c>
      <c r="B369" t="s">
        <v>9</v>
      </c>
      <c r="C369" t="s">
        <v>149</v>
      </c>
      <c r="D369" t="s">
        <v>379</v>
      </c>
      <c r="E369" t="s">
        <v>380</v>
      </c>
      <c r="F369" t="s">
        <v>352</v>
      </c>
      <c r="G369" t="s">
        <v>451</v>
      </c>
      <c r="H369">
        <v>0</v>
      </c>
      <c r="J369" t="s">
        <v>144</v>
      </c>
      <c r="K369" t="s">
        <v>9</v>
      </c>
      <c r="L369" t="s">
        <v>149</v>
      </c>
      <c r="M369" t="s">
        <v>379</v>
      </c>
      <c r="N369" t="s">
        <v>380</v>
      </c>
      <c r="O369" t="s">
        <v>352</v>
      </c>
      <c r="P369" t="s">
        <v>451</v>
      </c>
      <c r="Q369">
        <v>0</v>
      </c>
      <c r="R369">
        <f t="shared" si="35"/>
        <v>1</v>
      </c>
      <c r="S369">
        <f t="shared" si="36"/>
        <v>1</v>
      </c>
      <c r="T369">
        <f t="shared" si="37"/>
        <v>1</v>
      </c>
      <c r="U369" s="4">
        <f t="shared" si="38"/>
        <v>0</v>
      </c>
      <c r="V369" s="9" t="str">
        <f t="shared" si="39"/>
        <v>-</v>
      </c>
      <c r="W369" t="str">
        <f t="shared" si="40"/>
        <v>MIDAT_utilitypv_class1_moderate_70_0_2_6</v>
      </c>
      <c r="X369" t="str">
        <f t="shared" si="41"/>
        <v>MIDAT_utilitypv_class1_moderate_70_0_2_6_edge</v>
      </c>
    </row>
    <row r="370" spans="1:24" x14ac:dyDescent="0.2">
      <c r="A370" t="s">
        <v>144</v>
      </c>
      <c r="B370" t="s">
        <v>9</v>
      </c>
      <c r="C370" t="s">
        <v>149</v>
      </c>
      <c r="D370" t="s">
        <v>381</v>
      </c>
      <c r="E370" t="s">
        <v>382</v>
      </c>
      <c r="F370" t="s">
        <v>352</v>
      </c>
      <c r="G370" t="s">
        <v>451</v>
      </c>
      <c r="H370">
        <v>0</v>
      </c>
      <c r="J370" t="s">
        <v>144</v>
      </c>
      <c r="K370" t="s">
        <v>9</v>
      </c>
      <c r="L370" t="s">
        <v>149</v>
      </c>
      <c r="M370" t="s">
        <v>381</v>
      </c>
      <c r="N370" t="s">
        <v>382</v>
      </c>
      <c r="O370" t="s">
        <v>352</v>
      </c>
      <c r="P370" t="s">
        <v>451</v>
      </c>
      <c r="Q370">
        <v>0</v>
      </c>
      <c r="R370">
        <f t="shared" si="35"/>
        <v>1</v>
      </c>
      <c r="S370">
        <f t="shared" si="36"/>
        <v>1</v>
      </c>
      <c r="T370">
        <f t="shared" si="37"/>
        <v>1</v>
      </c>
      <c r="U370" s="4">
        <f t="shared" si="38"/>
        <v>0</v>
      </c>
      <c r="V370" s="9" t="str">
        <f t="shared" si="39"/>
        <v>-</v>
      </c>
      <c r="W370" t="str">
        <f t="shared" si="40"/>
        <v>MIDAT_utilitypv_class1_moderate_70_0_2_7</v>
      </c>
      <c r="X370" t="str">
        <f t="shared" si="41"/>
        <v>MIDAT_utilitypv_class1_moderate_70_0_2_7_edge</v>
      </c>
    </row>
    <row r="371" spans="1:24" x14ac:dyDescent="0.2">
      <c r="A371" t="s">
        <v>144</v>
      </c>
      <c r="B371" t="s">
        <v>9</v>
      </c>
      <c r="C371" t="s">
        <v>152</v>
      </c>
      <c r="D371" t="s">
        <v>383</v>
      </c>
      <c r="E371" t="s">
        <v>384</v>
      </c>
      <c r="F371" t="s">
        <v>352</v>
      </c>
      <c r="G371" t="s">
        <v>451</v>
      </c>
      <c r="H371">
        <v>0</v>
      </c>
      <c r="J371" t="s">
        <v>144</v>
      </c>
      <c r="K371" t="s">
        <v>9</v>
      </c>
      <c r="L371" t="s">
        <v>152</v>
      </c>
      <c r="M371" t="s">
        <v>383</v>
      </c>
      <c r="N371" t="s">
        <v>384</v>
      </c>
      <c r="O371" t="s">
        <v>352</v>
      </c>
      <c r="P371" t="s">
        <v>451</v>
      </c>
      <c r="Q371">
        <v>0</v>
      </c>
      <c r="R371">
        <f t="shared" si="35"/>
        <v>1</v>
      </c>
      <c r="S371">
        <f t="shared" si="36"/>
        <v>1</v>
      </c>
      <c r="T371">
        <f t="shared" si="37"/>
        <v>1</v>
      </c>
      <c r="U371" s="4">
        <f t="shared" si="38"/>
        <v>0</v>
      </c>
      <c r="V371" s="9" t="str">
        <f t="shared" si="39"/>
        <v>-</v>
      </c>
      <c r="W371" t="str">
        <f t="shared" si="40"/>
        <v>NE_utilitypv_class1_moderate_70_0_2_1</v>
      </c>
      <c r="X371" t="str">
        <f t="shared" si="41"/>
        <v>NE_utilitypv_class1_moderate_70_0_2_1_edge</v>
      </c>
    </row>
    <row r="372" spans="1:24" x14ac:dyDescent="0.2">
      <c r="A372" t="s">
        <v>144</v>
      </c>
      <c r="B372" t="s">
        <v>9</v>
      </c>
      <c r="C372" t="s">
        <v>152</v>
      </c>
      <c r="D372" t="s">
        <v>385</v>
      </c>
      <c r="E372" t="s">
        <v>386</v>
      </c>
      <c r="F372" t="s">
        <v>352</v>
      </c>
      <c r="G372" t="s">
        <v>451</v>
      </c>
      <c r="H372">
        <v>0</v>
      </c>
      <c r="J372" t="s">
        <v>144</v>
      </c>
      <c r="K372" t="s">
        <v>9</v>
      </c>
      <c r="L372" t="s">
        <v>152</v>
      </c>
      <c r="M372" t="s">
        <v>385</v>
      </c>
      <c r="N372" t="s">
        <v>386</v>
      </c>
      <c r="O372" t="s">
        <v>352</v>
      </c>
      <c r="P372" t="s">
        <v>451</v>
      </c>
      <c r="Q372">
        <v>0</v>
      </c>
      <c r="R372">
        <f t="shared" si="35"/>
        <v>1</v>
      </c>
      <c r="S372">
        <f t="shared" si="36"/>
        <v>1</v>
      </c>
      <c r="T372">
        <f t="shared" si="37"/>
        <v>1</v>
      </c>
      <c r="U372" s="4">
        <f t="shared" si="38"/>
        <v>0</v>
      </c>
      <c r="V372" s="9" t="str">
        <f t="shared" si="39"/>
        <v>-</v>
      </c>
      <c r="W372" t="str">
        <f t="shared" si="40"/>
        <v>NE_utilitypv_class1_moderate_70_0_2_2</v>
      </c>
      <c r="X372" t="str">
        <f t="shared" si="41"/>
        <v>NE_utilitypv_class1_moderate_70_0_2_2_edge</v>
      </c>
    </row>
    <row r="373" spans="1:24" x14ac:dyDescent="0.2">
      <c r="A373" t="s">
        <v>144</v>
      </c>
      <c r="B373" t="s">
        <v>9</v>
      </c>
      <c r="C373" t="s">
        <v>152</v>
      </c>
      <c r="D373" t="s">
        <v>387</v>
      </c>
      <c r="E373" t="s">
        <v>388</v>
      </c>
      <c r="F373" t="s">
        <v>352</v>
      </c>
      <c r="G373" t="s">
        <v>451</v>
      </c>
      <c r="H373">
        <v>19194.217694356499</v>
      </c>
      <c r="J373" t="s">
        <v>144</v>
      </c>
      <c r="K373" t="s">
        <v>9</v>
      </c>
      <c r="L373" t="s">
        <v>152</v>
      </c>
      <c r="M373" t="s">
        <v>387</v>
      </c>
      <c r="N373" t="s">
        <v>388</v>
      </c>
      <c r="O373" t="s">
        <v>352</v>
      </c>
      <c r="P373" t="s">
        <v>451</v>
      </c>
      <c r="Q373">
        <v>21405.935691469502</v>
      </c>
      <c r="R373">
        <f t="shared" si="35"/>
        <v>1</v>
      </c>
      <c r="S373">
        <f t="shared" si="36"/>
        <v>1</v>
      </c>
      <c r="T373">
        <f t="shared" si="37"/>
        <v>1</v>
      </c>
      <c r="U373" s="4">
        <f t="shared" si="38"/>
        <v>2211.7179971130026</v>
      </c>
      <c r="V373" s="9">
        <f t="shared" si="39"/>
        <v>0.10332264980102675</v>
      </c>
      <c r="W373" t="str">
        <f t="shared" si="40"/>
        <v>NE_utilitypv_class1_moderate_70_0_2_3</v>
      </c>
      <c r="X373" t="str">
        <f t="shared" si="41"/>
        <v>NE_utilitypv_class1_moderate_70_0_2_3_edge</v>
      </c>
    </row>
    <row r="374" spans="1:24" x14ac:dyDescent="0.2">
      <c r="A374" t="s">
        <v>144</v>
      </c>
      <c r="B374" t="s">
        <v>9</v>
      </c>
      <c r="C374" t="s">
        <v>152</v>
      </c>
      <c r="D374" t="s">
        <v>389</v>
      </c>
      <c r="E374" t="s">
        <v>390</v>
      </c>
      <c r="F374" t="s">
        <v>352</v>
      </c>
      <c r="G374" t="s">
        <v>451</v>
      </c>
      <c r="H374">
        <v>0</v>
      </c>
      <c r="J374" t="s">
        <v>144</v>
      </c>
      <c r="K374" t="s">
        <v>9</v>
      </c>
      <c r="L374" t="s">
        <v>152</v>
      </c>
      <c r="M374" t="s">
        <v>389</v>
      </c>
      <c r="N374" t="s">
        <v>390</v>
      </c>
      <c r="O374" t="s">
        <v>352</v>
      </c>
      <c r="P374" t="s">
        <v>451</v>
      </c>
      <c r="Q374">
        <v>0</v>
      </c>
      <c r="R374">
        <f t="shared" si="35"/>
        <v>1</v>
      </c>
      <c r="S374">
        <f t="shared" si="36"/>
        <v>1</v>
      </c>
      <c r="T374">
        <f t="shared" si="37"/>
        <v>1</v>
      </c>
      <c r="U374" s="4">
        <f t="shared" si="38"/>
        <v>0</v>
      </c>
      <c r="V374" s="9" t="str">
        <f t="shared" si="39"/>
        <v>-</v>
      </c>
      <c r="W374" t="str">
        <f t="shared" si="40"/>
        <v>NE_utilitypv_class1_moderate_70_0_2_4</v>
      </c>
      <c r="X374" t="str">
        <f t="shared" si="41"/>
        <v>NE_utilitypv_class1_moderate_70_0_2_4_edge</v>
      </c>
    </row>
    <row r="375" spans="1:24" x14ac:dyDescent="0.2">
      <c r="A375" t="s">
        <v>144</v>
      </c>
      <c r="B375" t="s">
        <v>9</v>
      </c>
      <c r="C375" t="s">
        <v>152</v>
      </c>
      <c r="D375" t="s">
        <v>391</v>
      </c>
      <c r="E375" t="s">
        <v>392</v>
      </c>
      <c r="F375" t="s">
        <v>352</v>
      </c>
      <c r="G375" t="s">
        <v>451</v>
      </c>
      <c r="H375">
        <v>21597.604367285301</v>
      </c>
      <c r="J375" t="s">
        <v>144</v>
      </c>
      <c r="K375" t="s">
        <v>9</v>
      </c>
      <c r="L375" t="s">
        <v>152</v>
      </c>
      <c r="M375" t="s">
        <v>391</v>
      </c>
      <c r="N375" t="s">
        <v>392</v>
      </c>
      <c r="O375" t="s">
        <v>352</v>
      </c>
      <c r="P375" t="s">
        <v>451</v>
      </c>
      <c r="Q375">
        <v>24118.175236554602</v>
      </c>
      <c r="R375">
        <f t="shared" si="35"/>
        <v>1</v>
      </c>
      <c r="S375">
        <f t="shared" si="36"/>
        <v>1</v>
      </c>
      <c r="T375">
        <f t="shared" si="37"/>
        <v>1</v>
      </c>
      <c r="U375" s="4">
        <f>Q375-H375</f>
        <v>2520.5708692693006</v>
      </c>
      <c r="V375" s="9">
        <f t="shared" si="39"/>
        <v>0.10450918631062142</v>
      </c>
      <c r="W375" t="str">
        <f t="shared" si="40"/>
        <v>NE_utilitypv_class1_moderate_70_0_2_5</v>
      </c>
      <c r="X375" t="str">
        <f t="shared" si="41"/>
        <v>NE_utilitypv_class1_moderate_70_0_2_5_edge</v>
      </c>
    </row>
    <row r="376" spans="1:24" x14ac:dyDescent="0.2">
      <c r="A376" t="s">
        <v>144</v>
      </c>
      <c r="B376" t="s">
        <v>9</v>
      </c>
      <c r="C376" t="s">
        <v>152</v>
      </c>
      <c r="D376" t="s">
        <v>393</v>
      </c>
      <c r="E376" t="s">
        <v>394</v>
      </c>
      <c r="F376" t="s">
        <v>352</v>
      </c>
      <c r="G376" t="s">
        <v>451</v>
      </c>
      <c r="H376">
        <v>11750.9144174189</v>
      </c>
      <c r="J376" t="s">
        <v>144</v>
      </c>
      <c r="K376" t="s">
        <v>9</v>
      </c>
      <c r="L376" t="s">
        <v>152</v>
      </c>
      <c r="M376" t="s">
        <v>393</v>
      </c>
      <c r="N376" t="s">
        <v>394</v>
      </c>
      <c r="O376" t="s">
        <v>352</v>
      </c>
      <c r="P376" t="s">
        <v>451</v>
      </c>
      <c r="Q376">
        <v>8744.3222604810508</v>
      </c>
      <c r="R376">
        <f t="shared" si="35"/>
        <v>1</v>
      </c>
      <c r="S376">
        <f t="shared" si="36"/>
        <v>1</v>
      </c>
      <c r="T376">
        <f t="shared" si="37"/>
        <v>1</v>
      </c>
      <c r="U376" s="4">
        <f t="shared" si="38"/>
        <v>-3006.5921569378497</v>
      </c>
      <c r="V376" s="9">
        <f t="shared" si="39"/>
        <v>-0.34383364054705462</v>
      </c>
      <c r="W376" t="str">
        <f t="shared" si="40"/>
        <v>NE_utilitypv_class1_moderate_70_0_2_6</v>
      </c>
      <c r="X376" t="str">
        <f t="shared" si="41"/>
        <v>NE_utilitypv_class1_moderate_70_0_2_6_edge</v>
      </c>
    </row>
    <row r="377" spans="1:24" x14ac:dyDescent="0.2">
      <c r="A377" t="s">
        <v>144</v>
      </c>
      <c r="B377" t="s">
        <v>9</v>
      </c>
      <c r="C377" t="s">
        <v>152</v>
      </c>
      <c r="D377" t="s">
        <v>395</v>
      </c>
      <c r="E377" t="s">
        <v>396</v>
      </c>
      <c r="F377" t="s">
        <v>352</v>
      </c>
      <c r="G377" t="s">
        <v>451</v>
      </c>
      <c r="H377">
        <v>0</v>
      </c>
      <c r="J377" t="s">
        <v>144</v>
      </c>
      <c r="K377" t="s">
        <v>9</v>
      </c>
      <c r="L377" t="s">
        <v>152</v>
      </c>
      <c r="M377" t="s">
        <v>395</v>
      </c>
      <c r="N377" t="s">
        <v>396</v>
      </c>
      <c r="O377" t="s">
        <v>352</v>
      </c>
      <c r="P377" t="s">
        <v>451</v>
      </c>
      <c r="Q377">
        <v>0</v>
      </c>
      <c r="R377">
        <f t="shared" si="35"/>
        <v>1</v>
      </c>
      <c r="S377">
        <f t="shared" si="36"/>
        <v>1</v>
      </c>
      <c r="T377">
        <f t="shared" si="37"/>
        <v>1</v>
      </c>
      <c r="U377" s="4">
        <f t="shared" si="38"/>
        <v>0</v>
      </c>
      <c r="V377" s="9" t="str">
        <f t="shared" si="39"/>
        <v>-</v>
      </c>
      <c r="W377" t="str">
        <f t="shared" si="40"/>
        <v>NE_utilitypv_class1_moderate_70_0_2_7</v>
      </c>
      <c r="X377" t="str">
        <f t="shared" si="41"/>
        <v>NE_utilitypv_class1_moderate_70_0_2_7_edge</v>
      </c>
    </row>
    <row r="378" spans="1:24" x14ac:dyDescent="0.2">
      <c r="A378" t="s">
        <v>144</v>
      </c>
      <c r="B378" t="s">
        <v>9</v>
      </c>
      <c r="C378" t="s">
        <v>145</v>
      </c>
      <c r="D378" t="s">
        <v>397</v>
      </c>
      <c r="E378" t="s">
        <v>398</v>
      </c>
      <c r="F378" t="s">
        <v>352</v>
      </c>
      <c r="G378" t="s">
        <v>451</v>
      </c>
      <c r="H378">
        <v>0</v>
      </c>
      <c r="J378" t="s">
        <v>144</v>
      </c>
      <c r="K378" t="s">
        <v>9</v>
      </c>
      <c r="L378" t="s">
        <v>145</v>
      </c>
      <c r="M378" t="s">
        <v>397</v>
      </c>
      <c r="N378" t="s">
        <v>398</v>
      </c>
      <c r="O378" t="s">
        <v>352</v>
      </c>
      <c r="P378" t="s">
        <v>451</v>
      </c>
      <c r="Q378">
        <v>0</v>
      </c>
      <c r="R378">
        <f t="shared" si="35"/>
        <v>1</v>
      </c>
      <c r="S378">
        <f t="shared" si="36"/>
        <v>1</v>
      </c>
      <c r="T378">
        <f t="shared" si="37"/>
        <v>1</v>
      </c>
      <c r="U378" s="4">
        <f t="shared" si="38"/>
        <v>0</v>
      </c>
      <c r="V378" s="9" t="str">
        <f t="shared" si="39"/>
        <v>-</v>
      </c>
      <c r="W378" t="str">
        <f t="shared" si="40"/>
        <v>SE_landbasedwind_class4_moderate_70_1</v>
      </c>
      <c r="X378" t="str">
        <f t="shared" si="41"/>
        <v>SE_landbasedwind_class4_moderate_70_1_edge</v>
      </c>
    </row>
    <row r="379" spans="1:24" x14ac:dyDescent="0.2">
      <c r="A379" t="s">
        <v>144</v>
      </c>
      <c r="B379" t="s">
        <v>9</v>
      </c>
      <c r="C379" t="s">
        <v>145</v>
      </c>
      <c r="D379" t="s">
        <v>399</v>
      </c>
      <c r="E379" t="s">
        <v>400</v>
      </c>
      <c r="F379" t="s">
        <v>352</v>
      </c>
      <c r="G379" t="s">
        <v>451</v>
      </c>
      <c r="H379">
        <v>0</v>
      </c>
      <c r="J379" t="s">
        <v>144</v>
      </c>
      <c r="K379" t="s">
        <v>9</v>
      </c>
      <c r="L379" t="s">
        <v>145</v>
      </c>
      <c r="M379" t="s">
        <v>399</v>
      </c>
      <c r="N379" t="s">
        <v>400</v>
      </c>
      <c r="O379" t="s">
        <v>352</v>
      </c>
      <c r="P379" t="s">
        <v>451</v>
      </c>
      <c r="Q379">
        <v>0</v>
      </c>
      <c r="R379">
        <f t="shared" si="35"/>
        <v>1</v>
      </c>
      <c r="S379">
        <f t="shared" si="36"/>
        <v>1</v>
      </c>
      <c r="T379">
        <f t="shared" si="37"/>
        <v>1</v>
      </c>
      <c r="U379" s="4">
        <f t="shared" si="38"/>
        <v>0</v>
      </c>
      <c r="V379" s="9" t="str">
        <f t="shared" si="39"/>
        <v>-</v>
      </c>
      <c r="W379" t="str">
        <f t="shared" si="40"/>
        <v>SE_landbasedwind_class4_moderate_70_2</v>
      </c>
      <c r="X379" t="str">
        <f t="shared" si="41"/>
        <v>SE_landbasedwind_class4_moderate_70_2_edge</v>
      </c>
    </row>
    <row r="380" spans="1:24" x14ac:dyDescent="0.2">
      <c r="A380" t="s">
        <v>144</v>
      </c>
      <c r="B380" t="s">
        <v>9</v>
      </c>
      <c r="C380" t="s">
        <v>145</v>
      </c>
      <c r="D380" t="s">
        <v>401</v>
      </c>
      <c r="E380" t="s">
        <v>402</v>
      </c>
      <c r="F380" t="s">
        <v>352</v>
      </c>
      <c r="G380" t="s">
        <v>451</v>
      </c>
      <c r="H380">
        <v>105301</v>
      </c>
      <c r="J380" t="s">
        <v>144</v>
      </c>
      <c r="K380" t="s">
        <v>9</v>
      </c>
      <c r="L380" t="s">
        <v>145</v>
      </c>
      <c r="M380" t="s">
        <v>401</v>
      </c>
      <c r="N380" t="s">
        <v>402</v>
      </c>
      <c r="O380" t="s">
        <v>352</v>
      </c>
      <c r="P380" t="s">
        <v>451</v>
      </c>
      <c r="Q380">
        <v>105301</v>
      </c>
      <c r="R380">
        <f t="shared" si="35"/>
        <v>1</v>
      </c>
      <c r="S380">
        <f t="shared" si="36"/>
        <v>1</v>
      </c>
      <c r="T380">
        <f t="shared" si="37"/>
        <v>1</v>
      </c>
      <c r="U380" s="4">
        <f t="shared" si="38"/>
        <v>0</v>
      </c>
      <c r="V380" s="9">
        <f t="shared" si="39"/>
        <v>0</v>
      </c>
      <c r="W380" t="str">
        <f t="shared" si="40"/>
        <v>SE_landbasedwind_class4_moderate_70_3</v>
      </c>
      <c r="X380" t="str">
        <f t="shared" si="41"/>
        <v>SE_landbasedwind_class4_moderate_70_3_edge</v>
      </c>
    </row>
    <row r="381" spans="1:24" x14ac:dyDescent="0.2">
      <c r="A381" t="s">
        <v>144</v>
      </c>
      <c r="B381" t="s">
        <v>9</v>
      </c>
      <c r="C381" t="s">
        <v>145</v>
      </c>
      <c r="D381" t="s">
        <v>403</v>
      </c>
      <c r="E381" t="s">
        <v>404</v>
      </c>
      <c r="F381" t="s">
        <v>352</v>
      </c>
      <c r="G381" t="s">
        <v>451</v>
      </c>
      <c r="H381">
        <v>8696.0296261665499</v>
      </c>
      <c r="J381" t="s">
        <v>144</v>
      </c>
      <c r="K381" t="s">
        <v>9</v>
      </c>
      <c r="L381" t="s">
        <v>145</v>
      </c>
      <c r="M381" t="s">
        <v>403</v>
      </c>
      <c r="N381" t="s">
        <v>404</v>
      </c>
      <c r="O381" t="s">
        <v>352</v>
      </c>
      <c r="P381" t="s">
        <v>451</v>
      </c>
      <c r="Q381">
        <v>468.00697151917001</v>
      </c>
      <c r="R381">
        <f t="shared" si="35"/>
        <v>1</v>
      </c>
      <c r="S381">
        <f t="shared" si="36"/>
        <v>1</v>
      </c>
      <c r="T381">
        <f t="shared" si="37"/>
        <v>1</v>
      </c>
      <c r="U381" s="4">
        <f t="shared" si="38"/>
        <v>-8228.0226546473805</v>
      </c>
      <c r="V381" s="9">
        <f t="shared" si="39"/>
        <v>-17.580983095057064</v>
      </c>
      <c r="W381" t="str">
        <f t="shared" si="40"/>
        <v>SE_landbasedwind_class4_moderate_70_4</v>
      </c>
      <c r="X381" t="str">
        <f t="shared" si="41"/>
        <v>SE_landbasedwind_class4_moderate_70_4_edge</v>
      </c>
    </row>
    <row r="382" spans="1:24" x14ac:dyDescent="0.2">
      <c r="A382" t="s">
        <v>144</v>
      </c>
      <c r="B382" t="s">
        <v>9</v>
      </c>
      <c r="C382" t="s">
        <v>145</v>
      </c>
      <c r="D382" t="s">
        <v>405</v>
      </c>
      <c r="E382" t="s">
        <v>406</v>
      </c>
      <c r="F382" t="s">
        <v>352</v>
      </c>
      <c r="G382" t="s">
        <v>451</v>
      </c>
      <c r="H382">
        <v>0</v>
      </c>
      <c r="J382" t="s">
        <v>144</v>
      </c>
      <c r="K382" t="s">
        <v>9</v>
      </c>
      <c r="L382" t="s">
        <v>145</v>
      </c>
      <c r="M382" t="s">
        <v>405</v>
      </c>
      <c r="N382" t="s">
        <v>406</v>
      </c>
      <c r="O382" t="s">
        <v>352</v>
      </c>
      <c r="P382" t="s">
        <v>451</v>
      </c>
      <c r="Q382">
        <v>0</v>
      </c>
      <c r="R382">
        <f t="shared" si="35"/>
        <v>1</v>
      </c>
      <c r="S382">
        <f t="shared" si="36"/>
        <v>1</v>
      </c>
      <c r="T382">
        <f t="shared" si="37"/>
        <v>1</v>
      </c>
      <c r="U382" s="4">
        <f t="shared" si="38"/>
        <v>0</v>
      </c>
      <c r="V382" s="9" t="str">
        <f t="shared" si="39"/>
        <v>-</v>
      </c>
      <c r="W382" t="str">
        <f t="shared" si="40"/>
        <v>SE_landbasedwind_class4_moderate_70_5</v>
      </c>
      <c r="X382" t="str">
        <f t="shared" si="41"/>
        <v>SE_landbasedwind_class4_moderate_70_5_edge</v>
      </c>
    </row>
    <row r="383" spans="1:24" x14ac:dyDescent="0.2">
      <c r="A383" t="s">
        <v>144</v>
      </c>
      <c r="B383" t="s">
        <v>9</v>
      </c>
      <c r="C383" t="s">
        <v>145</v>
      </c>
      <c r="D383" t="s">
        <v>407</v>
      </c>
      <c r="E383" t="s">
        <v>408</v>
      </c>
      <c r="F383" t="s">
        <v>352</v>
      </c>
      <c r="G383" t="s">
        <v>451</v>
      </c>
      <c r="H383">
        <v>7654.90694613285</v>
      </c>
      <c r="J383" t="s">
        <v>144</v>
      </c>
      <c r="K383" t="s">
        <v>9</v>
      </c>
      <c r="L383" t="s">
        <v>145</v>
      </c>
      <c r="M383" t="s">
        <v>407</v>
      </c>
      <c r="N383" t="s">
        <v>408</v>
      </c>
      <c r="O383" t="s">
        <v>352</v>
      </c>
      <c r="P383" t="s">
        <v>451</v>
      </c>
      <c r="Q383">
        <v>9915.5751450613097</v>
      </c>
      <c r="R383">
        <f t="shared" si="35"/>
        <v>1</v>
      </c>
      <c r="S383">
        <f t="shared" si="36"/>
        <v>1</v>
      </c>
      <c r="T383">
        <f t="shared" si="37"/>
        <v>1</v>
      </c>
      <c r="U383" s="4">
        <f t="shared" si="38"/>
        <v>2260.6681989284598</v>
      </c>
      <c r="V383" s="9">
        <f t="shared" si="39"/>
        <v>0.22799163597226529</v>
      </c>
      <c r="W383" t="str">
        <f t="shared" si="40"/>
        <v>SE_landbasedwind_class4_moderate_70_6</v>
      </c>
      <c r="X383" t="str">
        <f t="shared" si="41"/>
        <v>SE_landbasedwind_class4_moderate_70_6_edge</v>
      </c>
    </row>
    <row r="384" spans="1:24" x14ac:dyDescent="0.2">
      <c r="A384" t="s">
        <v>144</v>
      </c>
      <c r="B384" t="s">
        <v>9</v>
      </c>
      <c r="C384" t="s">
        <v>145</v>
      </c>
      <c r="D384" t="s">
        <v>409</v>
      </c>
      <c r="E384" t="s">
        <v>410</v>
      </c>
      <c r="F384" t="s">
        <v>352</v>
      </c>
      <c r="G384" t="s">
        <v>451</v>
      </c>
      <c r="H384">
        <v>0</v>
      </c>
      <c r="J384" t="s">
        <v>144</v>
      </c>
      <c r="K384" t="s">
        <v>9</v>
      </c>
      <c r="L384" t="s">
        <v>145</v>
      </c>
      <c r="M384" t="s">
        <v>409</v>
      </c>
      <c r="N384" t="s">
        <v>410</v>
      </c>
      <c r="O384" t="s">
        <v>352</v>
      </c>
      <c r="P384" t="s">
        <v>451</v>
      </c>
      <c r="Q384">
        <v>0</v>
      </c>
      <c r="R384">
        <f t="shared" si="35"/>
        <v>1</v>
      </c>
      <c r="S384">
        <f t="shared" si="36"/>
        <v>1</v>
      </c>
      <c r="T384">
        <f t="shared" si="37"/>
        <v>1</v>
      </c>
      <c r="U384" s="4">
        <f t="shared" si="38"/>
        <v>0</v>
      </c>
      <c r="V384" s="9" t="str">
        <f t="shared" si="39"/>
        <v>-</v>
      </c>
      <c r="W384" t="str">
        <f t="shared" si="40"/>
        <v>SE_landbasedwind_class4_moderate_70_7</v>
      </c>
      <c r="X384" t="str">
        <f t="shared" si="41"/>
        <v>SE_landbasedwind_class4_moderate_70_7_edge</v>
      </c>
    </row>
    <row r="385" spans="1:24" x14ac:dyDescent="0.2">
      <c r="A385" t="s">
        <v>144</v>
      </c>
      <c r="B385" t="s">
        <v>9</v>
      </c>
      <c r="C385" t="s">
        <v>145</v>
      </c>
      <c r="D385" t="s">
        <v>411</v>
      </c>
      <c r="E385" t="s">
        <v>412</v>
      </c>
      <c r="F385" t="s">
        <v>352</v>
      </c>
      <c r="G385" t="s">
        <v>451</v>
      </c>
      <c r="H385">
        <v>0</v>
      </c>
      <c r="J385" t="s">
        <v>144</v>
      </c>
      <c r="K385" t="s">
        <v>9</v>
      </c>
      <c r="L385" t="s">
        <v>145</v>
      </c>
      <c r="M385" t="s">
        <v>411</v>
      </c>
      <c r="N385" t="s">
        <v>412</v>
      </c>
      <c r="O385" t="s">
        <v>352</v>
      </c>
      <c r="P385" t="s">
        <v>451</v>
      </c>
      <c r="Q385">
        <v>0</v>
      </c>
      <c r="R385">
        <f t="shared" si="35"/>
        <v>1</v>
      </c>
      <c r="S385">
        <f t="shared" si="36"/>
        <v>1</v>
      </c>
      <c r="T385">
        <f t="shared" si="37"/>
        <v>1</v>
      </c>
      <c r="U385" s="4">
        <f t="shared" si="38"/>
        <v>0</v>
      </c>
      <c r="V385" s="9" t="str">
        <f t="shared" si="39"/>
        <v>-</v>
      </c>
      <c r="W385" t="str">
        <f t="shared" si="40"/>
        <v>SE_landbasedwind_class4_moderate_70_8</v>
      </c>
      <c r="X385" t="str">
        <f t="shared" si="41"/>
        <v>SE_landbasedwind_class4_moderate_70_8_edge</v>
      </c>
    </row>
    <row r="386" spans="1:24" x14ac:dyDescent="0.2">
      <c r="A386" t="s">
        <v>144</v>
      </c>
      <c r="B386" t="s">
        <v>9</v>
      </c>
      <c r="C386" t="s">
        <v>149</v>
      </c>
      <c r="D386" t="s">
        <v>413</v>
      </c>
      <c r="E386" t="s">
        <v>414</v>
      </c>
      <c r="F386" t="s">
        <v>352</v>
      </c>
      <c r="G386" t="s">
        <v>451</v>
      </c>
      <c r="H386">
        <v>1384</v>
      </c>
      <c r="J386" t="s">
        <v>144</v>
      </c>
      <c r="K386" t="s">
        <v>9</v>
      </c>
      <c r="L386" t="s">
        <v>149</v>
      </c>
      <c r="M386" t="s">
        <v>413</v>
      </c>
      <c r="N386" t="s">
        <v>414</v>
      </c>
      <c r="O386" t="s">
        <v>352</v>
      </c>
      <c r="P386" t="s">
        <v>451</v>
      </c>
      <c r="Q386">
        <v>1384</v>
      </c>
      <c r="R386">
        <f t="shared" si="35"/>
        <v>1</v>
      </c>
      <c r="S386">
        <f t="shared" si="36"/>
        <v>1</v>
      </c>
      <c r="T386">
        <f t="shared" si="37"/>
        <v>1</v>
      </c>
      <c r="U386" s="4">
        <f t="shared" si="38"/>
        <v>0</v>
      </c>
      <c r="V386" s="9">
        <f t="shared" si="39"/>
        <v>0</v>
      </c>
      <c r="W386" t="str">
        <f t="shared" si="40"/>
        <v>MIDAT_landbasedwind_class4_moderate_70_1</v>
      </c>
      <c r="X386" t="str">
        <f t="shared" si="41"/>
        <v>MIDAT_landbasedwind_class4_moderate_70_1_edge</v>
      </c>
    </row>
    <row r="387" spans="1:24" x14ac:dyDescent="0.2">
      <c r="A387" t="s">
        <v>144</v>
      </c>
      <c r="B387" t="s">
        <v>9</v>
      </c>
      <c r="C387" t="s">
        <v>149</v>
      </c>
      <c r="D387" t="s">
        <v>415</v>
      </c>
      <c r="E387" t="s">
        <v>416</v>
      </c>
      <c r="F387" t="s">
        <v>352</v>
      </c>
      <c r="G387" t="s">
        <v>451</v>
      </c>
      <c r="H387">
        <v>25176</v>
      </c>
      <c r="J387" t="s">
        <v>144</v>
      </c>
      <c r="K387" t="s">
        <v>9</v>
      </c>
      <c r="L387" t="s">
        <v>149</v>
      </c>
      <c r="M387" t="s">
        <v>415</v>
      </c>
      <c r="N387" t="s">
        <v>416</v>
      </c>
      <c r="O387" t="s">
        <v>352</v>
      </c>
      <c r="P387" t="s">
        <v>451</v>
      </c>
      <c r="Q387">
        <v>25176</v>
      </c>
      <c r="R387">
        <f t="shared" si="35"/>
        <v>1</v>
      </c>
      <c r="S387">
        <f t="shared" si="36"/>
        <v>1</v>
      </c>
      <c r="T387">
        <f t="shared" si="37"/>
        <v>1</v>
      </c>
      <c r="U387" s="4">
        <f t="shared" si="38"/>
        <v>0</v>
      </c>
      <c r="V387" s="9">
        <f t="shared" si="39"/>
        <v>0</v>
      </c>
      <c r="W387" t="str">
        <f t="shared" si="40"/>
        <v>MIDAT_landbasedwind_class4_moderate_70_2</v>
      </c>
      <c r="X387" t="str">
        <f t="shared" si="41"/>
        <v>MIDAT_landbasedwind_class4_moderate_70_2_edge</v>
      </c>
    </row>
    <row r="388" spans="1:24" x14ac:dyDescent="0.2">
      <c r="A388" t="s">
        <v>144</v>
      </c>
      <c r="B388" t="s">
        <v>9</v>
      </c>
      <c r="C388" t="s">
        <v>149</v>
      </c>
      <c r="D388" t="s">
        <v>417</v>
      </c>
      <c r="E388" t="s">
        <v>418</v>
      </c>
      <c r="F388" t="s">
        <v>352</v>
      </c>
      <c r="G388" t="s">
        <v>451</v>
      </c>
      <c r="H388">
        <v>10379</v>
      </c>
      <c r="J388" t="s">
        <v>144</v>
      </c>
      <c r="K388" t="s">
        <v>9</v>
      </c>
      <c r="L388" t="s">
        <v>149</v>
      </c>
      <c r="M388" t="s">
        <v>417</v>
      </c>
      <c r="N388" t="s">
        <v>418</v>
      </c>
      <c r="O388" t="s">
        <v>352</v>
      </c>
      <c r="P388" t="s">
        <v>451</v>
      </c>
      <c r="Q388">
        <v>10379</v>
      </c>
      <c r="R388">
        <f t="shared" ref="R388:R451" si="42">IF(A388=J388,1,0)</f>
        <v>1</v>
      </c>
      <c r="S388">
        <f t="shared" ref="S388:S451" si="43">IF(C388=L388,1,0)</f>
        <v>1</v>
      </c>
      <c r="T388">
        <f t="shared" ref="T388:T451" si="44">IF(E388=N388,1,0)</f>
        <v>1</v>
      </c>
      <c r="U388" s="4">
        <f t="shared" ref="U388:U451" si="45">Q388-H388</f>
        <v>0</v>
      </c>
      <c r="V388" s="9">
        <f t="shared" ref="V388:V451" si="46">IFERROR(U388/Q388,IF(H388=0,IF(Q388=0,"-",0),0))</f>
        <v>0</v>
      </c>
      <c r="W388" t="str">
        <f t="shared" ref="W388:W451" si="47">M388</f>
        <v>MIDAT_landbasedwind_class4_moderate_70_3</v>
      </c>
      <c r="X388" t="str">
        <f t="shared" ref="X388:X451" si="48">N388</f>
        <v>MIDAT_landbasedwind_class4_moderate_70_3_edge</v>
      </c>
    </row>
    <row r="389" spans="1:24" x14ac:dyDescent="0.2">
      <c r="A389" t="s">
        <v>144</v>
      </c>
      <c r="B389" t="s">
        <v>9</v>
      </c>
      <c r="C389" t="s">
        <v>149</v>
      </c>
      <c r="D389" t="s">
        <v>419</v>
      </c>
      <c r="E389" t="s">
        <v>420</v>
      </c>
      <c r="F389" t="s">
        <v>352</v>
      </c>
      <c r="G389" t="s">
        <v>451</v>
      </c>
      <c r="H389">
        <v>4405.9625636618803</v>
      </c>
      <c r="J389" t="s">
        <v>144</v>
      </c>
      <c r="K389" t="s">
        <v>9</v>
      </c>
      <c r="L389" t="s">
        <v>149</v>
      </c>
      <c r="M389" t="s">
        <v>419</v>
      </c>
      <c r="N389" t="s">
        <v>420</v>
      </c>
      <c r="O389" t="s">
        <v>352</v>
      </c>
      <c r="P389" t="s">
        <v>451</v>
      </c>
      <c r="Q389">
        <v>11269.4131847756</v>
      </c>
      <c r="R389">
        <f t="shared" si="42"/>
        <v>1</v>
      </c>
      <c r="S389">
        <f t="shared" si="43"/>
        <v>1</v>
      </c>
      <c r="T389">
        <f t="shared" si="44"/>
        <v>1</v>
      </c>
      <c r="U389" s="4">
        <f t="shared" si="45"/>
        <v>6863.4506211137195</v>
      </c>
      <c r="V389" s="9">
        <f t="shared" si="46"/>
        <v>0.60903354137249044</v>
      </c>
      <c r="W389" t="str">
        <f t="shared" si="47"/>
        <v>MIDAT_landbasedwind_class4_moderate_70_4</v>
      </c>
      <c r="X389" t="str">
        <f t="shared" si="48"/>
        <v>MIDAT_landbasedwind_class4_moderate_70_4_edge</v>
      </c>
    </row>
    <row r="390" spans="1:24" x14ac:dyDescent="0.2">
      <c r="A390" t="s">
        <v>144</v>
      </c>
      <c r="B390" t="s">
        <v>9</v>
      </c>
      <c r="C390" t="s">
        <v>149</v>
      </c>
      <c r="D390" t="s">
        <v>421</v>
      </c>
      <c r="E390" t="s">
        <v>422</v>
      </c>
      <c r="F390" t="s">
        <v>352</v>
      </c>
      <c r="G390" t="s">
        <v>451</v>
      </c>
      <c r="H390">
        <v>0</v>
      </c>
      <c r="J390" t="s">
        <v>144</v>
      </c>
      <c r="K390" t="s">
        <v>9</v>
      </c>
      <c r="L390" t="s">
        <v>149</v>
      </c>
      <c r="M390" t="s">
        <v>421</v>
      </c>
      <c r="N390" t="s">
        <v>422</v>
      </c>
      <c r="O390" t="s">
        <v>352</v>
      </c>
      <c r="P390" t="s">
        <v>451</v>
      </c>
      <c r="Q390">
        <v>0</v>
      </c>
      <c r="R390">
        <f t="shared" si="42"/>
        <v>1</v>
      </c>
      <c r="S390">
        <f t="shared" si="43"/>
        <v>1</v>
      </c>
      <c r="T390">
        <f t="shared" si="44"/>
        <v>1</v>
      </c>
      <c r="U390" s="4">
        <f t="shared" si="45"/>
        <v>0</v>
      </c>
      <c r="V390" s="9" t="str">
        <f t="shared" si="46"/>
        <v>-</v>
      </c>
      <c r="W390" t="str">
        <f t="shared" si="47"/>
        <v>MIDAT_landbasedwind_class4_moderate_70_5</v>
      </c>
      <c r="X390" t="str">
        <f t="shared" si="48"/>
        <v>MIDAT_landbasedwind_class4_moderate_70_5_edge</v>
      </c>
    </row>
    <row r="391" spans="1:24" x14ac:dyDescent="0.2">
      <c r="A391" t="s">
        <v>144</v>
      </c>
      <c r="B391" t="s">
        <v>9</v>
      </c>
      <c r="C391" t="s">
        <v>149</v>
      </c>
      <c r="D391" t="s">
        <v>423</v>
      </c>
      <c r="E391" t="s">
        <v>424</v>
      </c>
      <c r="F391" t="s">
        <v>352</v>
      </c>
      <c r="G391" t="s">
        <v>451</v>
      </c>
      <c r="H391">
        <v>86257</v>
      </c>
      <c r="J391" t="s">
        <v>144</v>
      </c>
      <c r="K391" t="s">
        <v>9</v>
      </c>
      <c r="L391" t="s">
        <v>149</v>
      </c>
      <c r="M391" t="s">
        <v>423</v>
      </c>
      <c r="N391" t="s">
        <v>424</v>
      </c>
      <c r="O391" t="s">
        <v>352</v>
      </c>
      <c r="P391" t="s">
        <v>451</v>
      </c>
      <c r="Q391">
        <v>86257</v>
      </c>
      <c r="R391">
        <f t="shared" si="42"/>
        <v>1</v>
      </c>
      <c r="S391">
        <f t="shared" si="43"/>
        <v>1</v>
      </c>
      <c r="T391">
        <f t="shared" si="44"/>
        <v>1</v>
      </c>
      <c r="U391" s="4">
        <f t="shared" si="45"/>
        <v>0</v>
      </c>
      <c r="V391" s="9">
        <f t="shared" si="46"/>
        <v>0</v>
      </c>
      <c r="W391" t="str">
        <f t="shared" si="47"/>
        <v>MIDAT_landbasedwind_class4_moderate_70_6</v>
      </c>
      <c r="X391" t="str">
        <f t="shared" si="48"/>
        <v>MIDAT_landbasedwind_class4_moderate_70_6_edge</v>
      </c>
    </row>
    <row r="392" spans="1:24" x14ac:dyDescent="0.2">
      <c r="A392" t="s">
        <v>144</v>
      </c>
      <c r="B392" t="s">
        <v>9</v>
      </c>
      <c r="C392" t="s">
        <v>149</v>
      </c>
      <c r="D392" t="s">
        <v>425</v>
      </c>
      <c r="E392" t="s">
        <v>426</v>
      </c>
      <c r="F392" t="s">
        <v>352</v>
      </c>
      <c r="G392" t="s">
        <v>451</v>
      </c>
      <c r="H392">
        <v>0</v>
      </c>
      <c r="J392" t="s">
        <v>144</v>
      </c>
      <c r="K392" t="s">
        <v>9</v>
      </c>
      <c r="L392" t="s">
        <v>149</v>
      </c>
      <c r="M392" t="s">
        <v>425</v>
      </c>
      <c r="N392" t="s">
        <v>426</v>
      </c>
      <c r="O392" t="s">
        <v>352</v>
      </c>
      <c r="P392" t="s">
        <v>451</v>
      </c>
      <c r="Q392">
        <v>0</v>
      </c>
      <c r="R392">
        <f t="shared" si="42"/>
        <v>1</v>
      </c>
      <c r="S392">
        <f t="shared" si="43"/>
        <v>1</v>
      </c>
      <c r="T392">
        <f t="shared" si="44"/>
        <v>1</v>
      </c>
      <c r="U392" s="4">
        <f t="shared" si="45"/>
        <v>0</v>
      </c>
      <c r="V392" s="9" t="str">
        <f t="shared" si="46"/>
        <v>-</v>
      </c>
      <c r="W392" t="str">
        <f t="shared" si="47"/>
        <v>MIDAT_landbasedwind_class4_moderate_70_7</v>
      </c>
      <c r="X392" t="str">
        <f t="shared" si="48"/>
        <v>MIDAT_landbasedwind_class4_moderate_70_7_edge</v>
      </c>
    </row>
    <row r="393" spans="1:24" x14ac:dyDescent="0.2">
      <c r="A393" t="s">
        <v>144</v>
      </c>
      <c r="B393" t="s">
        <v>9</v>
      </c>
      <c r="C393" t="s">
        <v>152</v>
      </c>
      <c r="D393" t="s">
        <v>427</v>
      </c>
      <c r="E393" t="s">
        <v>428</v>
      </c>
      <c r="F393" t="s">
        <v>352</v>
      </c>
      <c r="G393" t="s">
        <v>451</v>
      </c>
      <c r="H393">
        <v>6841</v>
      </c>
      <c r="J393" t="s">
        <v>144</v>
      </c>
      <c r="K393" t="s">
        <v>9</v>
      </c>
      <c r="L393" t="s">
        <v>152</v>
      </c>
      <c r="M393" t="s">
        <v>427</v>
      </c>
      <c r="N393" t="s">
        <v>428</v>
      </c>
      <c r="O393" t="s">
        <v>352</v>
      </c>
      <c r="P393" t="s">
        <v>451</v>
      </c>
      <c r="Q393">
        <v>6841</v>
      </c>
      <c r="R393">
        <f t="shared" si="42"/>
        <v>1</v>
      </c>
      <c r="S393">
        <f t="shared" si="43"/>
        <v>1</v>
      </c>
      <c r="T393">
        <f t="shared" si="44"/>
        <v>1</v>
      </c>
      <c r="U393" s="4">
        <f t="shared" si="45"/>
        <v>0</v>
      </c>
      <c r="V393" s="9">
        <f t="shared" si="46"/>
        <v>0</v>
      </c>
      <c r="W393" t="str">
        <f t="shared" si="47"/>
        <v>NE_landbasedwind_class4_moderate_70_1</v>
      </c>
      <c r="X393" t="str">
        <f t="shared" si="48"/>
        <v>NE_landbasedwind_class4_moderate_70_1_edge</v>
      </c>
    </row>
    <row r="394" spans="1:24" x14ac:dyDescent="0.2">
      <c r="A394" t="s">
        <v>144</v>
      </c>
      <c r="B394" t="s">
        <v>9</v>
      </c>
      <c r="C394" t="s">
        <v>152</v>
      </c>
      <c r="D394" t="s">
        <v>429</v>
      </c>
      <c r="E394" t="s">
        <v>430</v>
      </c>
      <c r="F394" t="s">
        <v>352</v>
      </c>
      <c r="G394" t="s">
        <v>451</v>
      </c>
      <c r="H394">
        <v>10960</v>
      </c>
      <c r="J394" t="s">
        <v>144</v>
      </c>
      <c r="K394" t="s">
        <v>9</v>
      </c>
      <c r="L394" t="s">
        <v>152</v>
      </c>
      <c r="M394" t="s">
        <v>429</v>
      </c>
      <c r="N394" t="s">
        <v>430</v>
      </c>
      <c r="O394" t="s">
        <v>352</v>
      </c>
      <c r="P394" t="s">
        <v>451</v>
      </c>
      <c r="Q394">
        <v>10960</v>
      </c>
      <c r="R394">
        <f t="shared" si="42"/>
        <v>1</v>
      </c>
      <c r="S394">
        <f t="shared" si="43"/>
        <v>1</v>
      </c>
      <c r="T394">
        <f t="shared" si="44"/>
        <v>1</v>
      </c>
      <c r="U394" s="4">
        <f t="shared" si="45"/>
        <v>0</v>
      </c>
      <c r="V394" s="9">
        <f t="shared" si="46"/>
        <v>0</v>
      </c>
      <c r="W394" t="str">
        <f t="shared" si="47"/>
        <v>NE_landbasedwind_class4_moderate_70_2</v>
      </c>
      <c r="X394" t="str">
        <f t="shared" si="48"/>
        <v>NE_landbasedwind_class4_moderate_70_2_edge</v>
      </c>
    </row>
    <row r="395" spans="1:24" x14ac:dyDescent="0.2">
      <c r="A395" t="s">
        <v>144</v>
      </c>
      <c r="B395" t="s">
        <v>9</v>
      </c>
      <c r="C395" t="s">
        <v>152</v>
      </c>
      <c r="D395" t="s">
        <v>431</v>
      </c>
      <c r="E395" t="s">
        <v>432</v>
      </c>
      <c r="F395" t="s">
        <v>352</v>
      </c>
      <c r="G395" t="s">
        <v>451</v>
      </c>
      <c r="H395">
        <v>33355.357930284197</v>
      </c>
      <c r="J395" t="s">
        <v>144</v>
      </c>
      <c r="K395" t="s">
        <v>9</v>
      </c>
      <c r="L395" t="s">
        <v>152</v>
      </c>
      <c r="M395" t="s">
        <v>431</v>
      </c>
      <c r="N395" t="s">
        <v>432</v>
      </c>
      <c r="O395" t="s">
        <v>352</v>
      </c>
      <c r="P395" t="s">
        <v>451</v>
      </c>
      <c r="Q395">
        <v>34000.0471357563</v>
      </c>
      <c r="R395">
        <f t="shared" si="42"/>
        <v>1</v>
      </c>
      <c r="S395">
        <f t="shared" si="43"/>
        <v>1</v>
      </c>
      <c r="T395">
        <f t="shared" si="44"/>
        <v>1</v>
      </c>
      <c r="U395" s="4">
        <f t="shared" si="45"/>
        <v>644.68920547210291</v>
      </c>
      <c r="V395" s="9">
        <f t="shared" si="46"/>
        <v>1.8961420932681963E-2</v>
      </c>
      <c r="W395" t="str">
        <f t="shared" si="47"/>
        <v>NE_landbasedwind_class4_moderate_70_3</v>
      </c>
      <c r="X395" t="str">
        <f t="shared" si="48"/>
        <v>NE_landbasedwind_class4_moderate_70_3_edge</v>
      </c>
    </row>
    <row r="396" spans="1:24" x14ac:dyDescent="0.2">
      <c r="A396" t="s">
        <v>144</v>
      </c>
      <c r="B396" t="s">
        <v>9</v>
      </c>
      <c r="C396" t="s">
        <v>152</v>
      </c>
      <c r="D396" t="s">
        <v>433</v>
      </c>
      <c r="E396" t="s">
        <v>434</v>
      </c>
      <c r="F396" t="s">
        <v>352</v>
      </c>
      <c r="G396" t="s">
        <v>451</v>
      </c>
      <c r="H396">
        <v>17702</v>
      </c>
      <c r="J396" t="s">
        <v>144</v>
      </c>
      <c r="K396" t="s">
        <v>9</v>
      </c>
      <c r="L396" t="s">
        <v>152</v>
      </c>
      <c r="M396" t="s">
        <v>433</v>
      </c>
      <c r="N396" t="s">
        <v>434</v>
      </c>
      <c r="O396" t="s">
        <v>352</v>
      </c>
      <c r="P396" t="s">
        <v>451</v>
      </c>
      <c r="Q396">
        <v>17702</v>
      </c>
      <c r="R396">
        <f t="shared" si="42"/>
        <v>1</v>
      </c>
      <c r="S396">
        <f t="shared" si="43"/>
        <v>1</v>
      </c>
      <c r="T396">
        <f t="shared" si="44"/>
        <v>1</v>
      </c>
      <c r="U396" s="4">
        <f t="shared" si="45"/>
        <v>0</v>
      </c>
      <c r="V396" s="9">
        <f t="shared" si="46"/>
        <v>0</v>
      </c>
      <c r="W396" t="str">
        <f t="shared" si="47"/>
        <v>NE_landbasedwind_class4_moderate_70_4</v>
      </c>
      <c r="X396" t="str">
        <f t="shared" si="48"/>
        <v>NE_landbasedwind_class4_moderate_70_4_edge</v>
      </c>
    </row>
    <row r="397" spans="1:24" x14ac:dyDescent="0.2">
      <c r="A397" t="s">
        <v>144</v>
      </c>
      <c r="B397" t="s">
        <v>9</v>
      </c>
      <c r="C397" t="s">
        <v>152</v>
      </c>
      <c r="D397" t="s">
        <v>435</v>
      </c>
      <c r="E397" t="s">
        <v>436</v>
      </c>
      <c r="F397" t="s">
        <v>352</v>
      </c>
      <c r="G397" t="s">
        <v>451</v>
      </c>
      <c r="H397">
        <v>10536.111996544199</v>
      </c>
      <c r="J397" t="s">
        <v>144</v>
      </c>
      <c r="K397" t="s">
        <v>9</v>
      </c>
      <c r="L397" t="s">
        <v>152</v>
      </c>
      <c r="M397" t="s">
        <v>435</v>
      </c>
      <c r="N397" t="s">
        <v>436</v>
      </c>
      <c r="O397" t="s">
        <v>352</v>
      </c>
      <c r="P397" t="s">
        <v>451</v>
      </c>
      <c r="Q397">
        <v>9852.3349762047692</v>
      </c>
      <c r="R397">
        <f t="shared" si="42"/>
        <v>1</v>
      </c>
      <c r="S397">
        <f t="shared" si="43"/>
        <v>1</v>
      </c>
      <c r="T397">
        <f t="shared" si="44"/>
        <v>1</v>
      </c>
      <c r="U397" s="4">
        <f t="shared" si="45"/>
        <v>-683.77702033943024</v>
      </c>
      <c r="V397" s="9">
        <f t="shared" si="46"/>
        <v>-6.9402534728151208E-2</v>
      </c>
      <c r="W397" t="str">
        <f t="shared" si="47"/>
        <v>NE_landbasedwind_class4_moderate_70_5</v>
      </c>
      <c r="X397" t="str">
        <f t="shared" si="48"/>
        <v>NE_landbasedwind_class4_moderate_70_5_edge</v>
      </c>
    </row>
    <row r="398" spans="1:24" x14ac:dyDescent="0.2">
      <c r="A398" t="s">
        <v>144</v>
      </c>
      <c r="B398" t="s">
        <v>9</v>
      </c>
      <c r="C398" t="s">
        <v>152</v>
      </c>
      <c r="D398" t="s">
        <v>437</v>
      </c>
      <c r="E398" t="s">
        <v>438</v>
      </c>
      <c r="F398" t="s">
        <v>352</v>
      </c>
      <c r="G398" t="s">
        <v>451</v>
      </c>
      <c r="H398">
        <v>1111</v>
      </c>
      <c r="J398" t="s">
        <v>144</v>
      </c>
      <c r="K398" t="s">
        <v>9</v>
      </c>
      <c r="L398" t="s">
        <v>152</v>
      </c>
      <c r="M398" t="s">
        <v>437</v>
      </c>
      <c r="N398" t="s">
        <v>438</v>
      </c>
      <c r="O398" t="s">
        <v>352</v>
      </c>
      <c r="P398" t="s">
        <v>451</v>
      </c>
      <c r="Q398">
        <v>1111</v>
      </c>
      <c r="R398">
        <f t="shared" si="42"/>
        <v>1</v>
      </c>
      <c r="S398">
        <f t="shared" si="43"/>
        <v>1</v>
      </c>
      <c r="T398">
        <f t="shared" si="44"/>
        <v>1</v>
      </c>
      <c r="U398" s="4">
        <f t="shared" si="45"/>
        <v>0</v>
      </c>
      <c r="V398" s="9">
        <f t="shared" si="46"/>
        <v>0</v>
      </c>
      <c r="W398" t="str">
        <f t="shared" si="47"/>
        <v>NE_landbasedwind_class4_moderate_70_6</v>
      </c>
      <c r="X398" t="str">
        <f t="shared" si="48"/>
        <v>NE_landbasedwind_class4_moderate_70_6_edge</v>
      </c>
    </row>
    <row r="399" spans="1:24" x14ac:dyDescent="0.2">
      <c r="A399" t="s">
        <v>144</v>
      </c>
      <c r="B399" t="s">
        <v>9</v>
      </c>
      <c r="C399" t="s">
        <v>152</v>
      </c>
      <c r="D399" t="s">
        <v>439</v>
      </c>
      <c r="E399" t="s">
        <v>440</v>
      </c>
      <c r="F399" t="s">
        <v>352</v>
      </c>
      <c r="G399" t="s">
        <v>451</v>
      </c>
      <c r="H399">
        <v>13217</v>
      </c>
      <c r="J399" t="s">
        <v>144</v>
      </c>
      <c r="K399" t="s">
        <v>9</v>
      </c>
      <c r="L399" t="s">
        <v>152</v>
      </c>
      <c r="M399" t="s">
        <v>439</v>
      </c>
      <c r="N399" t="s">
        <v>440</v>
      </c>
      <c r="O399" t="s">
        <v>352</v>
      </c>
      <c r="P399" t="s">
        <v>451</v>
      </c>
      <c r="Q399">
        <v>13217</v>
      </c>
      <c r="R399">
        <f t="shared" si="42"/>
        <v>1</v>
      </c>
      <c r="S399">
        <f t="shared" si="43"/>
        <v>1</v>
      </c>
      <c r="T399">
        <f t="shared" si="44"/>
        <v>1</v>
      </c>
      <c r="U399" s="4">
        <f t="shared" si="45"/>
        <v>0</v>
      </c>
      <c r="V399" s="9">
        <f t="shared" si="46"/>
        <v>0</v>
      </c>
      <c r="W399" t="str">
        <f t="shared" si="47"/>
        <v>NE_landbasedwind_class4_moderate_70_7</v>
      </c>
      <c r="X399" t="str">
        <f t="shared" si="48"/>
        <v>NE_landbasedwind_class4_moderate_70_7_edge</v>
      </c>
    </row>
    <row r="400" spans="1:24" x14ac:dyDescent="0.2">
      <c r="A400" t="s">
        <v>144</v>
      </c>
      <c r="B400" t="s">
        <v>9</v>
      </c>
      <c r="C400" t="s">
        <v>149</v>
      </c>
      <c r="D400" t="s">
        <v>441</v>
      </c>
      <c r="E400" t="s">
        <v>442</v>
      </c>
      <c r="F400" t="s">
        <v>352</v>
      </c>
      <c r="G400" t="s">
        <v>451</v>
      </c>
      <c r="H400">
        <v>0</v>
      </c>
      <c r="J400" t="s">
        <v>144</v>
      </c>
      <c r="K400" t="s">
        <v>9</v>
      </c>
      <c r="L400" t="s">
        <v>149</v>
      </c>
      <c r="M400" t="s">
        <v>441</v>
      </c>
      <c r="N400" t="s">
        <v>442</v>
      </c>
      <c r="O400" t="s">
        <v>352</v>
      </c>
      <c r="P400" t="s">
        <v>451</v>
      </c>
      <c r="Q400">
        <v>0</v>
      </c>
      <c r="R400">
        <f t="shared" si="42"/>
        <v>1</v>
      </c>
      <c r="S400">
        <f t="shared" si="43"/>
        <v>1</v>
      </c>
      <c r="T400">
        <f t="shared" si="44"/>
        <v>1</v>
      </c>
      <c r="U400" s="4">
        <f t="shared" si="45"/>
        <v>0</v>
      </c>
      <c r="V400" s="9" t="str">
        <f t="shared" si="46"/>
        <v>-</v>
      </c>
      <c r="W400" t="str">
        <f t="shared" si="47"/>
        <v>existing_solar_MIDAT</v>
      </c>
      <c r="X400" t="str">
        <f t="shared" si="48"/>
        <v>existing_solar_MIDAT_edge</v>
      </c>
    </row>
    <row r="401" spans="1:24" x14ac:dyDescent="0.2">
      <c r="A401" t="s">
        <v>144</v>
      </c>
      <c r="B401" t="s">
        <v>9</v>
      </c>
      <c r="C401" t="s">
        <v>145</v>
      </c>
      <c r="D401" t="s">
        <v>443</v>
      </c>
      <c r="E401" t="s">
        <v>444</v>
      </c>
      <c r="F401" t="s">
        <v>352</v>
      </c>
      <c r="G401" t="s">
        <v>451</v>
      </c>
      <c r="H401">
        <v>0</v>
      </c>
      <c r="J401" t="s">
        <v>144</v>
      </c>
      <c r="K401" t="s">
        <v>9</v>
      </c>
      <c r="L401" t="s">
        <v>145</v>
      </c>
      <c r="M401" t="s">
        <v>443</v>
      </c>
      <c r="N401" t="s">
        <v>444</v>
      </c>
      <c r="O401" t="s">
        <v>352</v>
      </c>
      <c r="P401" t="s">
        <v>451</v>
      </c>
      <c r="Q401">
        <v>0</v>
      </c>
      <c r="R401">
        <f t="shared" si="42"/>
        <v>1</v>
      </c>
      <c r="S401">
        <f t="shared" si="43"/>
        <v>1</v>
      </c>
      <c r="T401">
        <f t="shared" si="44"/>
        <v>1</v>
      </c>
      <c r="U401" s="4">
        <f t="shared" si="45"/>
        <v>0</v>
      </c>
      <c r="V401" s="9" t="str">
        <f t="shared" si="46"/>
        <v>-</v>
      </c>
      <c r="W401" t="str">
        <f t="shared" si="47"/>
        <v>existing_solar_SE</v>
      </c>
      <c r="X401" t="str">
        <f t="shared" si="48"/>
        <v>existing_solar_SE_edge</v>
      </c>
    </row>
    <row r="402" spans="1:24" x14ac:dyDescent="0.2">
      <c r="A402" t="s">
        <v>144</v>
      </c>
      <c r="B402" t="s">
        <v>9</v>
      </c>
      <c r="C402" t="s">
        <v>152</v>
      </c>
      <c r="D402" t="s">
        <v>445</v>
      </c>
      <c r="E402" t="s">
        <v>446</v>
      </c>
      <c r="F402" t="s">
        <v>352</v>
      </c>
      <c r="G402" t="s">
        <v>451</v>
      </c>
      <c r="H402">
        <v>0</v>
      </c>
      <c r="J402" t="s">
        <v>144</v>
      </c>
      <c r="K402" t="s">
        <v>9</v>
      </c>
      <c r="L402" t="s">
        <v>152</v>
      </c>
      <c r="M402" t="s">
        <v>445</v>
      </c>
      <c r="N402" t="s">
        <v>446</v>
      </c>
      <c r="O402" t="s">
        <v>352</v>
      </c>
      <c r="P402" t="s">
        <v>451</v>
      </c>
      <c r="Q402">
        <v>0</v>
      </c>
      <c r="R402">
        <f t="shared" si="42"/>
        <v>1</v>
      </c>
      <c r="S402">
        <f t="shared" si="43"/>
        <v>1</v>
      </c>
      <c r="T402">
        <f t="shared" si="44"/>
        <v>1</v>
      </c>
      <c r="U402" s="4">
        <f t="shared" si="45"/>
        <v>0</v>
      </c>
      <c r="V402" s="9" t="str">
        <f t="shared" si="46"/>
        <v>-</v>
      </c>
      <c r="W402" t="str">
        <f t="shared" si="47"/>
        <v>existing_solar_NE</v>
      </c>
      <c r="X402" t="str">
        <f t="shared" si="48"/>
        <v>existing_solar_NE_edge</v>
      </c>
    </row>
    <row r="403" spans="1:24" x14ac:dyDescent="0.2">
      <c r="A403" t="s">
        <v>144</v>
      </c>
      <c r="B403" t="s">
        <v>9</v>
      </c>
      <c r="C403" t="s">
        <v>152</v>
      </c>
      <c r="D403" t="s">
        <v>447</v>
      </c>
      <c r="E403" t="s">
        <v>448</v>
      </c>
      <c r="F403" t="s">
        <v>352</v>
      </c>
      <c r="G403" t="s">
        <v>451</v>
      </c>
      <c r="H403">
        <v>0</v>
      </c>
      <c r="J403" t="s">
        <v>144</v>
      </c>
      <c r="K403" t="s">
        <v>9</v>
      </c>
      <c r="L403" t="s">
        <v>152</v>
      </c>
      <c r="M403" t="s">
        <v>447</v>
      </c>
      <c r="N403" t="s">
        <v>448</v>
      </c>
      <c r="O403" t="s">
        <v>352</v>
      </c>
      <c r="P403" t="s">
        <v>451</v>
      </c>
      <c r="Q403">
        <v>0</v>
      </c>
      <c r="R403">
        <f t="shared" si="42"/>
        <v>1</v>
      </c>
      <c r="S403">
        <f t="shared" si="43"/>
        <v>1</v>
      </c>
      <c r="T403">
        <f t="shared" si="44"/>
        <v>1</v>
      </c>
      <c r="U403" s="4">
        <f t="shared" si="45"/>
        <v>0</v>
      </c>
      <c r="V403" s="9" t="str">
        <f t="shared" si="46"/>
        <v>-</v>
      </c>
      <c r="W403" t="str">
        <f t="shared" si="47"/>
        <v>existing_wind_NE</v>
      </c>
      <c r="X403" t="str">
        <f t="shared" si="48"/>
        <v>existing_wind_NE_edge</v>
      </c>
    </row>
    <row r="404" spans="1:24" x14ac:dyDescent="0.2">
      <c r="A404" t="s">
        <v>144</v>
      </c>
      <c r="B404" t="s">
        <v>9</v>
      </c>
      <c r="C404" t="s">
        <v>149</v>
      </c>
      <c r="D404" t="s">
        <v>449</v>
      </c>
      <c r="E404" t="s">
        <v>450</v>
      </c>
      <c r="F404" t="s">
        <v>352</v>
      </c>
      <c r="G404" t="s">
        <v>451</v>
      </c>
      <c r="H404">
        <v>0</v>
      </c>
      <c r="J404" t="s">
        <v>144</v>
      </c>
      <c r="K404" t="s">
        <v>9</v>
      </c>
      <c r="L404" t="s">
        <v>149</v>
      </c>
      <c r="M404" t="s">
        <v>449</v>
      </c>
      <c r="N404" t="s">
        <v>450</v>
      </c>
      <c r="O404" t="s">
        <v>352</v>
      </c>
      <c r="P404" t="s">
        <v>451</v>
      </c>
      <c r="Q404">
        <v>0</v>
      </c>
      <c r="R404">
        <f t="shared" si="42"/>
        <v>1</v>
      </c>
      <c r="S404">
        <f t="shared" si="43"/>
        <v>1</v>
      </c>
      <c r="T404">
        <f t="shared" si="44"/>
        <v>1</v>
      </c>
      <c r="U404" s="4">
        <f t="shared" si="45"/>
        <v>0</v>
      </c>
      <c r="V404" s="9" t="str">
        <f t="shared" si="46"/>
        <v>-</v>
      </c>
      <c r="W404" t="str">
        <f t="shared" si="47"/>
        <v>existing_wind_MIDAT</v>
      </c>
      <c r="X404" t="str">
        <f t="shared" si="48"/>
        <v>existing_wind_MIDAT_edge</v>
      </c>
    </row>
    <row r="405" spans="1:24" x14ac:dyDescent="0.2">
      <c r="A405" t="s">
        <v>8</v>
      </c>
      <c r="B405" t="s">
        <v>9</v>
      </c>
      <c r="C405" t="s">
        <v>10</v>
      </c>
      <c r="D405" t="s">
        <v>11</v>
      </c>
      <c r="E405" t="s">
        <v>12</v>
      </c>
      <c r="F405" t="s">
        <v>13</v>
      </c>
      <c r="G405" t="s">
        <v>452</v>
      </c>
      <c r="H405">
        <v>0</v>
      </c>
      <c r="J405" t="s">
        <v>8</v>
      </c>
      <c r="K405" t="s">
        <v>9</v>
      </c>
      <c r="L405" t="s">
        <v>10</v>
      </c>
      <c r="M405" t="s">
        <v>11</v>
      </c>
      <c r="N405" t="s">
        <v>12</v>
      </c>
      <c r="O405" t="s">
        <v>13</v>
      </c>
      <c r="P405" t="s">
        <v>452</v>
      </c>
      <c r="Q405">
        <v>0</v>
      </c>
      <c r="R405">
        <f t="shared" si="42"/>
        <v>1</v>
      </c>
      <c r="S405">
        <f t="shared" si="43"/>
        <v>1</v>
      </c>
      <c r="T405">
        <f t="shared" si="44"/>
        <v>1</v>
      </c>
      <c r="U405" s="4">
        <f t="shared" si="45"/>
        <v>0</v>
      </c>
      <c r="V405" s="9" t="str">
        <f t="shared" si="46"/>
        <v>-</v>
      </c>
      <c r="W405" t="str">
        <f t="shared" si="47"/>
        <v>SE_BECCS_Electricity_Herb</v>
      </c>
      <c r="X405" t="str">
        <f t="shared" si="48"/>
        <v>SE_BECCS_Electricity_Herb_biomass_edge</v>
      </c>
    </row>
    <row r="406" spans="1:24" x14ac:dyDescent="0.2">
      <c r="A406" t="s">
        <v>8</v>
      </c>
      <c r="B406" t="s">
        <v>9</v>
      </c>
      <c r="C406" t="s">
        <v>14</v>
      </c>
      <c r="D406" t="s">
        <v>15</v>
      </c>
      <c r="E406" t="s">
        <v>16</v>
      </c>
      <c r="F406" t="s">
        <v>13</v>
      </c>
      <c r="G406" t="s">
        <v>452</v>
      </c>
      <c r="H406">
        <v>0</v>
      </c>
      <c r="J406" t="s">
        <v>8</v>
      </c>
      <c r="K406" t="s">
        <v>9</v>
      </c>
      <c r="L406" t="s">
        <v>14</v>
      </c>
      <c r="M406" t="s">
        <v>15</v>
      </c>
      <c r="N406" t="s">
        <v>16</v>
      </c>
      <c r="O406" t="s">
        <v>13</v>
      </c>
      <c r="P406" t="s">
        <v>452</v>
      </c>
      <c r="Q406">
        <v>0</v>
      </c>
      <c r="R406">
        <f t="shared" si="42"/>
        <v>1</v>
      </c>
      <c r="S406">
        <f t="shared" si="43"/>
        <v>1</v>
      </c>
      <c r="T406">
        <f t="shared" si="44"/>
        <v>1</v>
      </c>
      <c r="U406" s="4">
        <f t="shared" si="45"/>
        <v>0</v>
      </c>
      <c r="V406" s="9" t="str">
        <f t="shared" si="46"/>
        <v>-</v>
      </c>
      <c r="W406" t="str">
        <f t="shared" si="47"/>
        <v>MIDAT_BECCS_Electricity_Herb</v>
      </c>
      <c r="X406" t="str">
        <f t="shared" si="48"/>
        <v>MIDAT_BECCS_Electricity_Herb_biomass_edge</v>
      </c>
    </row>
    <row r="407" spans="1:24" x14ac:dyDescent="0.2">
      <c r="A407" t="s">
        <v>8</v>
      </c>
      <c r="B407" t="s">
        <v>9</v>
      </c>
      <c r="C407" t="s">
        <v>17</v>
      </c>
      <c r="D407" t="s">
        <v>18</v>
      </c>
      <c r="E407" t="s">
        <v>19</v>
      </c>
      <c r="F407" t="s">
        <v>13</v>
      </c>
      <c r="G407" t="s">
        <v>452</v>
      </c>
      <c r="H407">
        <v>0</v>
      </c>
      <c r="J407" t="s">
        <v>8</v>
      </c>
      <c r="K407" t="s">
        <v>9</v>
      </c>
      <c r="L407" t="s">
        <v>17</v>
      </c>
      <c r="M407" t="s">
        <v>18</v>
      </c>
      <c r="N407" t="s">
        <v>19</v>
      </c>
      <c r="O407" t="s">
        <v>13</v>
      </c>
      <c r="P407" t="s">
        <v>452</v>
      </c>
      <c r="Q407">
        <v>0</v>
      </c>
      <c r="R407">
        <f t="shared" si="42"/>
        <v>1</v>
      </c>
      <c r="S407">
        <f t="shared" si="43"/>
        <v>1</v>
      </c>
      <c r="T407">
        <f t="shared" si="44"/>
        <v>1</v>
      </c>
      <c r="U407" s="4">
        <f t="shared" si="45"/>
        <v>0</v>
      </c>
      <c r="V407" s="9" t="str">
        <f t="shared" si="46"/>
        <v>-</v>
      </c>
      <c r="W407" t="str">
        <f t="shared" si="47"/>
        <v>NE_BECCS_Electricity_Herb</v>
      </c>
      <c r="X407" t="str">
        <f t="shared" si="48"/>
        <v>NE_BECCS_Electricity_Herb_biomass_edge</v>
      </c>
    </row>
    <row r="408" spans="1:24" x14ac:dyDescent="0.2">
      <c r="A408" t="s">
        <v>20</v>
      </c>
      <c r="B408" t="s">
        <v>9</v>
      </c>
      <c r="C408" t="s">
        <v>21</v>
      </c>
      <c r="D408" t="s">
        <v>22</v>
      </c>
      <c r="E408" t="s">
        <v>23</v>
      </c>
      <c r="F408" t="s">
        <v>13</v>
      </c>
      <c r="G408" t="s">
        <v>452</v>
      </c>
      <c r="H408">
        <v>0</v>
      </c>
      <c r="J408" t="s">
        <v>20</v>
      </c>
      <c r="K408" t="s">
        <v>9</v>
      </c>
      <c r="L408" t="s">
        <v>21</v>
      </c>
      <c r="M408" t="s">
        <v>22</v>
      </c>
      <c r="N408" t="s">
        <v>23</v>
      </c>
      <c r="O408" t="s">
        <v>13</v>
      </c>
      <c r="P408" t="s">
        <v>452</v>
      </c>
      <c r="Q408">
        <v>0</v>
      </c>
      <c r="R408">
        <f t="shared" si="42"/>
        <v>1</v>
      </c>
      <c r="S408">
        <f t="shared" si="43"/>
        <v>1</v>
      </c>
      <c r="T408">
        <f t="shared" si="44"/>
        <v>1</v>
      </c>
      <c r="U408" s="4">
        <f t="shared" si="45"/>
        <v>0</v>
      </c>
      <c r="V408" s="9" t="str">
        <f t="shared" si="46"/>
        <v>-</v>
      </c>
      <c r="W408" t="str">
        <f t="shared" si="47"/>
        <v>SE_BECCS_Electricity_Wood</v>
      </c>
      <c r="X408" t="str">
        <f t="shared" si="48"/>
        <v>SE_BECCS_Electricity_Wood_biomass_edge</v>
      </c>
    </row>
    <row r="409" spans="1:24" x14ac:dyDescent="0.2">
      <c r="A409" t="s">
        <v>20</v>
      </c>
      <c r="B409" t="s">
        <v>9</v>
      </c>
      <c r="C409" t="s">
        <v>24</v>
      </c>
      <c r="D409" t="s">
        <v>25</v>
      </c>
      <c r="E409" t="s">
        <v>26</v>
      </c>
      <c r="F409" t="s">
        <v>13</v>
      </c>
      <c r="G409" t="s">
        <v>452</v>
      </c>
      <c r="H409">
        <v>0</v>
      </c>
      <c r="J409" t="s">
        <v>20</v>
      </c>
      <c r="K409" t="s">
        <v>9</v>
      </c>
      <c r="L409" t="s">
        <v>24</v>
      </c>
      <c r="M409" t="s">
        <v>25</v>
      </c>
      <c r="N409" t="s">
        <v>26</v>
      </c>
      <c r="O409" t="s">
        <v>13</v>
      </c>
      <c r="P409" t="s">
        <v>452</v>
      </c>
      <c r="Q409">
        <v>0</v>
      </c>
      <c r="R409">
        <f t="shared" si="42"/>
        <v>1</v>
      </c>
      <c r="S409">
        <f t="shared" si="43"/>
        <v>1</v>
      </c>
      <c r="T409">
        <f t="shared" si="44"/>
        <v>1</v>
      </c>
      <c r="U409" s="4">
        <f t="shared" si="45"/>
        <v>0</v>
      </c>
      <c r="V409" s="9" t="str">
        <f t="shared" si="46"/>
        <v>-</v>
      </c>
      <c r="W409" t="str">
        <f t="shared" si="47"/>
        <v>MIDAT_BECCS_Electricity_Wood</v>
      </c>
      <c r="X409" t="str">
        <f t="shared" si="48"/>
        <v>MIDAT_BECCS_Electricity_Wood_biomass_edge</v>
      </c>
    </row>
    <row r="410" spans="1:24" x14ac:dyDescent="0.2">
      <c r="A410" t="s">
        <v>20</v>
      </c>
      <c r="B410" t="s">
        <v>9</v>
      </c>
      <c r="C410" t="s">
        <v>27</v>
      </c>
      <c r="D410" t="s">
        <v>28</v>
      </c>
      <c r="E410" t="s">
        <v>29</v>
      </c>
      <c r="F410" t="s">
        <v>13</v>
      </c>
      <c r="G410" t="s">
        <v>452</v>
      </c>
      <c r="H410">
        <v>0</v>
      </c>
      <c r="J410" t="s">
        <v>20</v>
      </c>
      <c r="K410" t="s">
        <v>9</v>
      </c>
      <c r="L410" t="s">
        <v>27</v>
      </c>
      <c r="M410" t="s">
        <v>28</v>
      </c>
      <c r="N410" t="s">
        <v>29</v>
      </c>
      <c r="O410" t="s">
        <v>13</v>
      </c>
      <c r="P410" t="s">
        <v>452</v>
      </c>
      <c r="Q410">
        <v>0</v>
      </c>
      <c r="R410">
        <f t="shared" si="42"/>
        <v>1</v>
      </c>
      <c r="S410">
        <f t="shared" si="43"/>
        <v>1</v>
      </c>
      <c r="T410">
        <f t="shared" si="44"/>
        <v>1</v>
      </c>
      <c r="U410" s="4">
        <f t="shared" si="45"/>
        <v>0</v>
      </c>
      <c r="V410" s="9" t="str">
        <f t="shared" si="46"/>
        <v>-</v>
      </c>
      <c r="W410" t="str">
        <f t="shared" si="47"/>
        <v>NE_BECCS_Electricity_Wood</v>
      </c>
      <c r="X410" t="str">
        <f t="shared" si="48"/>
        <v>NE_BECCS_Electricity_Wood_biomass_edge</v>
      </c>
    </row>
    <row r="411" spans="1:24" x14ac:dyDescent="0.2">
      <c r="A411" t="s">
        <v>30</v>
      </c>
      <c r="B411" t="s">
        <v>9</v>
      </c>
      <c r="C411" t="s">
        <v>10</v>
      </c>
      <c r="D411" t="s">
        <v>31</v>
      </c>
      <c r="E411" t="s">
        <v>32</v>
      </c>
      <c r="F411" t="s">
        <v>33</v>
      </c>
      <c r="G411" t="s">
        <v>452</v>
      </c>
      <c r="H411">
        <v>0</v>
      </c>
      <c r="J411" t="s">
        <v>30</v>
      </c>
      <c r="K411" t="s">
        <v>9</v>
      </c>
      <c r="L411" t="s">
        <v>10</v>
      </c>
      <c r="M411" t="s">
        <v>31</v>
      </c>
      <c r="N411" t="s">
        <v>32</v>
      </c>
      <c r="O411" t="s">
        <v>33</v>
      </c>
      <c r="P411" t="s">
        <v>452</v>
      </c>
      <c r="Q411">
        <v>0</v>
      </c>
      <c r="R411">
        <f t="shared" si="42"/>
        <v>1</v>
      </c>
      <c r="S411">
        <f t="shared" si="43"/>
        <v>1</v>
      </c>
      <c r="T411">
        <f t="shared" si="44"/>
        <v>1</v>
      </c>
      <c r="U411" s="4">
        <f t="shared" si="45"/>
        <v>0</v>
      </c>
      <c r="V411" s="9" t="str">
        <f t="shared" si="46"/>
        <v>-</v>
      </c>
      <c r="W411" t="str">
        <f t="shared" si="47"/>
        <v>SE_Bio_Gasoline_Herb</v>
      </c>
      <c r="X411" t="str">
        <f t="shared" si="48"/>
        <v>SE_Bio_Gasoline_Herb_biomass_edge</v>
      </c>
    </row>
    <row r="412" spans="1:24" x14ac:dyDescent="0.2">
      <c r="A412" t="s">
        <v>30</v>
      </c>
      <c r="B412" t="s">
        <v>9</v>
      </c>
      <c r="C412" t="s">
        <v>14</v>
      </c>
      <c r="D412" t="s">
        <v>34</v>
      </c>
      <c r="E412" t="s">
        <v>35</v>
      </c>
      <c r="F412" t="s">
        <v>33</v>
      </c>
      <c r="G412" t="s">
        <v>452</v>
      </c>
      <c r="H412">
        <v>0</v>
      </c>
      <c r="J412" t="s">
        <v>30</v>
      </c>
      <c r="K412" t="s">
        <v>9</v>
      </c>
      <c r="L412" t="s">
        <v>14</v>
      </c>
      <c r="M412" t="s">
        <v>34</v>
      </c>
      <c r="N412" t="s">
        <v>35</v>
      </c>
      <c r="O412" t="s">
        <v>33</v>
      </c>
      <c r="P412" t="s">
        <v>452</v>
      </c>
      <c r="Q412">
        <v>0</v>
      </c>
      <c r="R412">
        <f t="shared" si="42"/>
        <v>1</v>
      </c>
      <c r="S412">
        <f t="shared" si="43"/>
        <v>1</v>
      </c>
      <c r="T412">
        <f t="shared" si="44"/>
        <v>1</v>
      </c>
      <c r="U412" s="4">
        <f t="shared" si="45"/>
        <v>0</v>
      </c>
      <c r="V412" s="9" t="str">
        <f t="shared" si="46"/>
        <v>-</v>
      </c>
      <c r="W412" t="str">
        <f t="shared" si="47"/>
        <v>MIDAT_Bio_Gasoline_Herb</v>
      </c>
      <c r="X412" t="str">
        <f t="shared" si="48"/>
        <v>MIDAT_Bio_Gasoline_Herb_biomass_edge</v>
      </c>
    </row>
    <row r="413" spans="1:24" x14ac:dyDescent="0.2">
      <c r="A413" t="s">
        <v>30</v>
      </c>
      <c r="B413" t="s">
        <v>9</v>
      </c>
      <c r="C413" t="s">
        <v>17</v>
      </c>
      <c r="D413" t="s">
        <v>36</v>
      </c>
      <c r="E413" t="s">
        <v>37</v>
      </c>
      <c r="F413" t="s">
        <v>33</v>
      </c>
      <c r="G413" t="s">
        <v>452</v>
      </c>
      <c r="H413">
        <v>0</v>
      </c>
      <c r="J413" t="s">
        <v>30</v>
      </c>
      <c r="K413" t="s">
        <v>9</v>
      </c>
      <c r="L413" t="s">
        <v>17</v>
      </c>
      <c r="M413" t="s">
        <v>36</v>
      </c>
      <c r="N413" t="s">
        <v>37</v>
      </c>
      <c r="O413" t="s">
        <v>33</v>
      </c>
      <c r="P413" t="s">
        <v>452</v>
      </c>
      <c r="Q413">
        <v>0</v>
      </c>
      <c r="R413">
        <f t="shared" si="42"/>
        <v>1</v>
      </c>
      <c r="S413">
        <f t="shared" si="43"/>
        <v>1</v>
      </c>
      <c r="T413">
        <f t="shared" si="44"/>
        <v>1</v>
      </c>
      <c r="U413" s="4">
        <f t="shared" si="45"/>
        <v>0</v>
      </c>
      <c r="V413" s="9" t="str">
        <f t="shared" si="46"/>
        <v>-</v>
      </c>
      <c r="W413" t="str">
        <f t="shared" si="47"/>
        <v>NE_Bio_Gasoline_Herb</v>
      </c>
      <c r="X413" t="str">
        <f t="shared" si="48"/>
        <v>NE_Bio_Gasoline_Herb_biomass_edge</v>
      </c>
    </row>
    <row r="414" spans="1:24" x14ac:dyDescent="0.2">
      <c r="A414" t="s">
        <v>30</v>
      </c>
      <c r="B414" t="s">
        <v>9</v>
      </c>
      <c r="C414" t="s">
        <v>21</v>
      </c>
      <c r="D414" t="s">
        <v>38</v>
      </c>
      <c r="E414" t="s">
        <v>39</v>
      </c>
      <c r="F414" t="s">
        <v>33</v>
      </c>
      <c r="G414" t="s">
        <v>452</v>
      </c>
      <c r="H414">
        <v>0</v>
      </c>
      <c r="J414" t="s">
        <v>30</v>
      </c>
      <c r="K414" t="s">
        <v>9</v>
      </c>
      <c r="L414" t="s">
        <v>21</v>
      </c>
      <c r="M414" t="s">
        <v>38</v>
      </c>
      <c r="N414" t="s">
        <v>39</v>
      </c>
      <c r="O414" t="s">
        <v>33</v>
      </c>
      <c r="P414" t="s">
        <v>452</v>
      </c>
      <c r="Q414">
        <v>0</v>
      </c>
      <c r="R414">
        <f t="shared" si="42"/>
        <v>1</v>
      </c>
      <c r="S414">
        <f t="shared" si="43"/>
        <v>1</v>
      </c>
      <c r="T414">
        <f t="shared" si="44"/>
        <v>1</v>
      </c>
      <c r="U414" s="4">
        <f t="shared" si="45"/>
        <v>0</v>
      </c>
      <c r="V414" s="9" t="str">
        <f t="shared" si="46"/>
        <v>-</v>
      </c>
      <c r="W414" t="str">
        <f t="shared" si="47"/>
        <v>SE_Bio_Gasoline_Wood</v>
      </c>
      <c r="X414" t="str">
        <f t="shared" si="48"/>
        <v>SE_Bio_Gasoline_Wood_biomass_edge</v>
      </c>
    </row>
    <row r="415" spans="1:24" x14ac:dyDescent="0.2">
      <c r="A415" t="s">
        <v>30</v>
      </c>
      <c r="B415" t="s">
        <v>9</v>
      </c>
      <c r="C415" t="s">
        <v>24</v>
      </c>
      <c r="D415" t="s">
        <v>40</v>
      </c>
      <c r="E415" t="s">
        <v>41</v>
      </c>
      <c r="F415" t="s">
        <v>33</v>
      </c>
      <c r="G415" t="s">
        <v>452</v>
      </c>
      <c r="H415">
        <v>0</v>
      </c>
      <c r="J415" t="s">
        <v>30</v>
      </c>
      <c r="K415" t="s">
        <v>9</v>
      </c>
      <c r="L415" t="s">
        <v>24</v>
      </c>
      <c r="M415" t="s">
        <v>40</v>
      </c>
      <c r="N415" t="s">
        <v>41</v>
      </c>
      <c r="O415" t="s">
        <v>33</v>
      </c>
      <c r="P415" t="s">
        <v>452</v>
      </c>
      <c r="Q415">
        <v>0</v>
      </c>
      <c r="R415">
        <f t="shared" si="42"/>
        <v>1</v>
      </c>
      <c r="S415">
        <f t="shared" si="43"/>
        <v>1</v>
      </c>
      <c r="T415">
        <f t="shared" si="44"/>
        <v>1</v>
      </c>
      <c r="U415" s="4">
        <f t="shared" si="45"/>
        <v>0</v>
      </c>
      <c r="V415" s="9" t="str">
        <f t="shared" si="46"/>
        <v>-</v>
      </c>
      <c r="W415" t="str">
        <f t="shared" si="47"/>
        <v>MIDAT_Bio_Gasoline_Wood</v>
      </c>
      <c r="X415" t="str">
        <f t="shared" si="48"/>
        <v>MIDAT_Bio_Gasoline_Wood_biomass_edge</v>
      </c>
    </row>
    <row r="416" spans="1:24" x14ac:dyDescent="0.2">
      <c r="A416" t="s">
        <v>30</v>
      </c>
      <c r="B416" t="s">
        <v>9</v>
      </c>
      <c r="C416" t="s">
        <v>27</v>
      </c>
      <c r="D416" t="s">
        <v>42</v>
      </c>
      <c r="E416" t="s">
        <v>43</v>
      </c>
      <c r="F416" t="s">
        <v>33</v>
      </c>
      <c r="G416" t="s">
        <v>452</v>
      </c>
      <c r="H416">
        <v>0</v>
      </c>
      <c r="J416" t="s">
        <v>30</v>
      </c>
      <c r="K416" t="s">
        <v>9</v>
      </c>
      <c r="L416" t="s">
        <v>27</v>
      </c>
      <c r="M416" t="s">
        <v>42</v>
      </c>
      <c r="N416" t="s">
        <v>43</v>
      </c>
      <c r="O416" t="s">
        <v>33</v>
      </c>
      <c r="P416" t="s">
        <v>452</v>
      </c>
      <c r="Q416">
        <v>0</v>
      </c>
      <c r="R416">
        <f t="shared" si="42"/>
        <v>1</v>
      </c>
      <c r="S416">
        <f t="shared" si="43"/>
        <v>1</v>
      </c>
      <c r="T416">
        <f t="shared" si="44"/>
        <v>1</v>
      </c>
      <c r="U416" s="4">
        <f t="shared" si="45"/>
        <v>0</v>
      </c>
      <c r="V416" s="9" t="str">
        <f t="shared" si="46"/>
        <v>-</v>
      </c>
      <c r="W416" t="str">
        <f t="shared" si="47"/>
        <v>NE_Bio_Gasoline_Wood</v>
      </c>
      <c r="X416" t="str">
        <f t="shared" si="48"/>
        <v>NE_Bio_Gasoline_Wood_biomass_edge</v>
      </c>
    </row>
    <row r="417" spans="1:24" x14ac:dyDescent="0.2">
      <c r="A417" t="s">
        <v>8</v>
      </c>
      <c r="B417" t="s">
        <v>9</v>
      </c>
      <c r="C417" t="s">
        <v>10</v>
      </c>
      <c r="D417" t="s">
        <v>44</v>
      </c>
      <c r="E417" t="s">
        <v>45</v>
      </c>
      <c r="F417" t="s">
        <v>46</v>
      </c>
      <c r="G417" t="s">
        <v>452</v>
      </c>
      <c r="H417">
        <v>0</v>
      </c>
      <c r="J417" t="s">
        <v>8</v>
      </c>
      <c r="K417" t="s">
        <v>9</v>
      </c>
      <c r="L417" t="s">
        <v>10</v>
      </c>
      <c r="M417" t="s">
        <v>44</v>
      </c>
      <c r="N417" t="s">
        <v>45</v>
      </c>
      <c r="O417" t="s">
        <v>46</v>
      </c>
      <c r="P417" t="s">
        <v>452</v>
      </c>
      <c r="Q417">
        <v>0</v>
      </c>
      <c r="R417">
        <f t="shared" si="42"/>
        <v>1</v>
      </c>
      <c r="S417">
        <f t="shared" si="43"/>
        <v>1</v>
      </c>
      <c r="T417">
        <f t="shared" si="44"/>
        <v>1</v>
      </c>
      <c r="U417" s="4">
        <f t="shared" si="45"/>
        <v>0</v>
      </c>
      <c r="V417" s="9" t="str">
        <f t="shared" si="46"/>
        <v>-</v>
      </c>
      <c r="W417" t="str">
        <f t="shared" si="47"/>
        <v>SE_BECCS_H2_Herb</v>
      </c>
      <c r="X417" t="str">
        <f t="shared" si="48"/>
        <v>SE_BECCS_H2_Herb_biomass_edge</v>
      </c>
    </row>
    <row r="418" spans="1:24" x14ac:dyDescent="0.2">
      <c r="A418" t="s">
        <v>8</v>
      </c>
      <c r="B418" t="s">
        <v>9</v>
      </c>
      <c r="C418" t="s">
        <v>14</v>
      </c>
      <c r="D418" t="s">
        <v>47</v>
      </c>
      <c r="E418" t="s">
        <v>48</v>
      </c>
      <c r="F418" t="s">
        <v>46</v>
      </c>
      <c r="G418" t="s">
        <v>452</v>
      </c>
      <c r="H418">
        <v>0</v>
      </c>
      <c r="J418" t="s">
        <v>8</v>
      </c>
      <c r="K418" t="s">
        <v>9</v>
      </c>
      <c r="L418" t="s">
        <v>14</v>
      </c>
      <c r="M418" t="s">
        <v>47</v>
      </c>
      <c r="N418" t="s">
        <v>48</v>
      </c>
      <c r="O418" t="s">
        <v>46</v>
      </c>
      <c r="P418" t="s">
        <v>452</v>
      </c>
      <c r="Q418">
        <v>0</v>
      </c>
      <c r="R418">
        <f t="shared" si="42"/>
        <v>1</v>
      </c>
      <c r="S418">
        <f t="shared" si="43"/>
        <v>1</v>
      </c>
      <c r="T418">
        <f t="shared" si="44"/>
        <v>1</v>
      </c>
      <c r="U418" s="4">
        <f t="shared" si="45"/>
        <v>0</v>
      </c>
      <c r="V418" s="9" t="str">
        <f t="shared" si="46"/>
        <v>-</v>
      </c>
      <c r="W418" t="str">
        <f t="shared" si="47"/>
        <v>MIDAT_BECCS_H2_Herb</v>
      </c>
      <c r="X418" t="str">
        <f t="shared" si="48"/>
        <v>MIDAT_BECCS_H2_Herb_biomass_edge</v>
      </c>
    </row>
    <row r="419" spans="1:24" x14ac:dyDescent="0.2">
      <c r="A419" t="s">
        <v>8</v>
      </c>
      <c r="B419" t="s">
        <v>9</v>
      </c>
      <c r="C419" t="s">
        <v>17</v>
      </c>
      <c r="D419" t="s">
        <v>49</v>
      </c>
      <c r="E419" t="s">
        <v>50</v>
      </c>
      <c r="F419" t="s">
        <v>46</v>
      </c>
      <c r="G419" t="s">
        <v>452</v>
      </c>
      <c r="H419">
        <v>0</v>
      </c>
      <c r="J419" t="s">
        <v>8</v>
      </c>
      <c r="K419" t="s">
        <v>9</v>
      </c>
      <c r="L419" t="s">
        <v>17</v>
      </c>
      <c r="M419" t="s">
        <v>49</v>
      </c>
      <c r="N419" t="s">
        <v>50</v>
      </c>
      <c r="O419" t="s">
        <v>46</v>
      </c>
      <c r="P419" t="s">
        <v>452</v>
      </c>
      <c r="Q419">
        <v>0</v>
      </c>
      <c r="R419">
        <f t="shared" si="42"/>
        <v>1</v>
      </c>
      <c r="S419">
        <f t="shared" si="43"/>
        <v>1</v>
      </c>
      <c r="T419">
        <f t="shared" si="44"/>
        <v>1</v>
      </c>
      <c r="U419" s="4">
        <f t="shared" si="45"/>
        <v>0</v>
      </c>
      <c r="V419" s="9" t="str">
        <f t="shared" si="46"/>
        <v>-</v>
      </c>
      <c r="W419" t="str">
        <f t="shared" si="47"/>
        <v>NE_BECCS_H2_Herb</v>
      </c>
      <c r="X419" t="str">
        <f t="shared" si="48"/>
        <v>NE_BECCS_H2_Herb_biomass_edge</v>
      </c>
    </row>
    <row r="420" spans="1:24" x14ac:dyDescent="0.2">
      <c r="A420" t="s">
        <v>20</v>
      </c>
      <c r="B420" t="s">
        <v>9</v>
      </c>
      <c r="C420" t="s">
        <v>21</v>
      </c>
      <c r="D420" t="s">
        <v>51</v>
      </c>
      <c r="E420" t="s">
        <v>52</v>
      </c>
      <c r="F420" t="s">
        <v>46</v>
      </c>
      <c r="G420" t="s">
        <v>452</v>
      </c>
      <c r="H420">
        <v>0</v>
      </c>
      <c r="J420" t="s">
        <v>20</v>
      </c>
      <c r="K420" t="s">
        <v>9</v>
      </c>
      <c r="L420" t="s">
        <v>21</v>
      </c>
      <c r="M420" t="s">
        <v>51</v>
      </c>
      <c r="N420" t="s">
        <v>52</v>
      </c>
      <c r="O420" t="s">
        <v>46</v>
      </c>
      <c r="P420" t="s">
        <v>452</v>
      </c>
      <c r="Q420">
        <v>0</v>
      </c>
      <c r="R420">
        <f t="shared" si="42"/>
        <v>1</v>
      </c>
      <c r="S420">
        <f t="shared" si="43"/>
        <v>1</v>
      </c>
      <c r="T420">
        <f t="shared" si="44"/>
        <v>1</v>
      </c>
      <c r="U420" s="4">
        <f t="shared" si="45"/>
        <v>0</v>
      </c>
      <c r="V420" s="9" t="str">
        <f t="shared" si="46"/>
        <v>-</v>
      </c>
      <c r="W420" t="str">
        <f t="shared" si="47"/>
        <v>SE_BECCS_H2_Wood</v>
      </c>
      <c r="X420" t="str">
        <f t="shared" si="48"/>
        <v>SE_BECCS_H2_Wood_biomass_edge</v>
      </c>
    </row>
    <row r="421" spans="1:24" x14ac:dyDescent="0.2">
      <c r="A421" t="s">
        <v>20</v>
      </c>
      <c r="B421" t="s">
        <v>9</v>
      </c>
      <c r="C421" t="s">
        <v>24</v>
      </c>
      <c r="D421" t="s">
        <v>53</v>
      </c>
      <c r="E421" t="s">
        <v>54</v>
      </c>
      <c r="F421" t="s">
        <v>46</v>
      </c>
      <c r="G421" t="s">
        <v>452</v>
      </c>
      <c r="H421">
        <v>0</v>
      </c>
      <c r="J421" t="s">
        <v>20</v>
      </c>
      <c r="K421" t="s">
        <v>9</v>
      </c>
      <c r="L421" t="s">
        <v>24</v>
      </c>
      <c r="M421" t="s">
        <v>53</v>
      </c>
      <c r="N421" t="s">
        <v>54</v>
      </c>
      <c r="O421" t="s">
        <v>46</v>
      </c>
      <c r="P421" t="s">
        <v>452</v>
      </c>
      <c r="Q421">
        <v>0</v>
      </c>
      <c r="R421">
        <f t="shared" si="42"/>
        <v>1</v>
      </c>
      <c r="S421">
        <f t="shared" si="43"/>
        <v>1</v>
      </c>
      <c r="T421">
        <f t="shared" si="44"/>
        <v>1</v>
      </c>
      <c r="U421" s="4">
        <f t="shared" si="45"/>
        <v>0</v>
      </c>
      <c r="V421" s="9" t="str">
        <f t="shared" si="46"/>
        <v>-</v>
      </c>
      <c r="W421" t="str">
        <f t="shared" si="47"/>
        <v>MIDAT_BECCS_H2_Wood</v>
      </c>
      <c r="X421" t="str">
        <f t="shared" si="48"/>
        <v>MIDAT_BECCS_H2_Wood_biomass_edge</v>
      </c>
    </row>
    <row r="422" spans="1:24" x14ac:dyDescent="0.2">
      <c r="A422" t="s">
        <v>20</v>
      </c>
      <c r="B422" t="s">
        <v>9</v>
      </c>
      <c r="C422" t="s">
        <v>27</v>
      </c>
      <c r="D422" t="s">
        <v>55</v>
      </c>
      <c r="E422" t="s">
        <v>56</v>
      </c>
      <c r="F422" t="s">
        <v>46</v>
      </c>
      <c r="G422" t="s">
        <v>452</v>
      </c>
      <c r="H422">
        <v>0</v>
      </c>
      <c r="J422" t="s">
        <v>20</v>
      </c>
      <c r="K422" t="s">
        <v>9</v>
      </c>
      <c r="L422" t="s">
        <v>27</v>
      </c>
      <c r="M422" t="s">
        <v>55</v>
      </c>
      <c r="N422" t="s">
        <v>56</v>
      </c>
      <c r="O422" t="s">
        <v>46</v>
      </c>
      <c r="P422" t="s">
        <v>452</v>
      </c>
      <c r="Q422">
        <v>0</v>
      </c>
      <c r="R422">
        <f t="shared" si="42"/>
        <v>1</v>
      </c>
      <c r="S422">
        <f t="shared" si="43"/>
        <v>1</v>
      </c>
      <c r="T422">
        <f t="shared" si="44"/>
        <v>1</v>
      </c>
      <c r="U422" s="4">
        <f t="shared" si="45"/>
        <v>0</v>
      </c>
      <c r="V422" s="9" t="str">
        <f t="shared" si="46"/>
        <v>-</v>
      </c>
      <c r="W422" t="str">
        <f t="shared" si="47"/>
        <v>NE_BECCS_H2_Wood</v>
      </c>
      <c r="X422" t="str">
        <f t="shared" si="48"/>
        <v>NE_BECCS_H2_Wood_biomass_edge</v>
      </c>
    </row>
    <row r="423" spans="1:24" x14ac:dyDescent="0.2">
      <c r="A423" t="s">
        <v>8</v>
      </c>
      <c r="B423" t="s">
        <v>9</v>
      </c>
      <c r="C423" t="s">
        <v>10</v>
      </c>
      <c r="D423" t="s">
        <v>57</v>
      </c>
      <c r="E423" t="s">
        <v>58</v>
      </c>
      <c r="F423" t="s">
        <v>59</v>
      </c>
      <c r="G423" t="s">
        <v>452</v>
      </c>
      <c r="H423">
        <v>0</v>
      </c>
      <c r="J423" t="s">
        <v>8</v>
      </c>
      <c r="K423" t="s">
        <v>9</v>
      </c>
      <c r="L423" t="s">
        <v>10</v>
      </c>
      <c r="M423" t="s">
        <v>57</v>
      </c>
      <c r="N423" t="s">
        <v>58</v>
      </c>
      <c r="O423" t="s">
        <v>59</v>
      </c>
      <c r="P423" t="s">
        <v>452</v>
      </c>
      <c r="Q423">
        <v>0</v>
      </c>
      <c r="R423">
        <f t="shared" si="42"/>
        <v>1</v>
      </c>
      <c r="S423">
        <f t="shared" si="43"/>
        <v>1</v>
      </c>
      <c r="T423">
        <f t="shared" si="44"/>
        <v>1</v>
      </c>
      <c r="U423" s="4">
        <f t="shared" si="45"/>
        <v>0</v>
      </c>
      <c r="V423" s="9" t="str">
        <f t="shared" si="46"/>
        <v>-</v>
      </c>
      <c r="W423" t="str">
        <f t="shared" si="47"/>
        <v>SE_Bio_FT_Herb</v>
      </c>
      <c r="X423" t="str">
        <f t="shared" si="48"/>
        <v>SE_Bio_FT_Herb_biomass_edge</v>
      </c>
    </row>
    <row r="424" spans="1:24" x14ac:dyDescent="0.2">
      <c r="A424" t="s">
        <v>8</v>
      </c>
      <c r="B424" t="s">
        <v>9</v>
      </c>
      <c r="C424" t="s">
        <v>14</v>
      </c>
      <c r="D424" t="s">
        <v>60</v>
      </c>
      <c r="E424" t="s">
        <v>61</v>
      </c>
      <c r="F424" t="s">
        <v>59</v>
      </c>
      <c r="G424" t="s">
        <v>452</v>
      </c>
      <c r="H424">
        <v>0</v>
      </c>
      <c r="J424" t="s">
        <v>8</v>
      </c>
      <c r="K424" t="s">
        <v>9</v>
      </c>
      <c r="L424" t="s">
        <v>14</v>
      </c>
      <c r="M424" t="s">
        <v>60</v>
      </c>
      <c r="N424" t="s">
        <v>61</v>
      </c>
      <c r="O424" t="s">
        <v>59</v>
      </c>
      <c r="P424" t="s">
        <v>452</v>
      </c>
      <c r="Q424">
        <v>0</v>
      </c>
      <c r="R424">
        <f t="shared" si="42"/>
        <v>1</v>
      </c>
      <c r="S424">
        <f t="shared" si="43"/>
        <v>1</v>
      </c>
      <c r="T424">
        <f t="shared" si="44"/>
        <v>1</v>
      </c>
      <c r="U424" s="4">
        <f t="shared" si="45"/>
        <v>0</v>
      </c>
      <c r="V424" s="9" t="str">
        <f t="shared" si="46"/>
        <v>-</v>
      </c>
      <c r="W424" t="str">
        <f t="shared" si="47"/>
        <v>MIDAT_Bio_FT_Herb</v>
      </c>
      <c r="X424" t="str">
        <f t="shared" si="48"/>
        <v>MIDAT_Bio_FT_Herb_biomass_edge</v>
      </c>
    </row>
    <row r="425" spans="1:24" x14ac:dyDescent="0.2">
      <c r="A425" t="s">
        <v>8</v>
      </c>
      <c r="B425" t="s">
        <v>9</v>
      </c>
      <c r="C425" t="s">
        <v>17</v>
      </c>
      <c r="D425" t="s">
        <v>62</v>
      </c>
      <c r="E425" t="s">
        <v>63</v>
      </c>
      <c r="F425" t="s">
        <v>59</v>
      </c>
      <c r="G425" t="s">
        <v>452</v>
      </c>
      <c r="H425">
        <v>0</v>
      </c>
      <c r="J425" t="s">
        <v>8</v>
      </c>
      <c r="K425" t="s">
        <v>9</v>
      </c>
      <c r="L425" t="s">
        <v>17</v>
      </c>
      <c r="M425" t="s">
        <v>62</v>
      </c>
      <c r="N425" t="s">
        <v>63</v>
      </c>
      <c r="O425" t="s">
        <v>59</v>
      </c>
      <c r="P425" t="s">
        <v>452</v>
      </c>
      <c r="Q425">
        <v>0</v>
      </c>
      <c r="R425">
        <f t="shared" si="42"/>
        <v>1</v>
      </c>
      <c r="S425">
        <f t="shared" si="43"/>
        <v>1</v>
      </c>
      <c r="T425">
        <f t="shared" si="44"/>
        <v>1</v>
      </c>
      <c r="U425" s="4">
        <f t="shared" si="45"/>
        <v>0</v>
      </c>
      <c r="V425" s="9" t="str">
        <f t="shared" si="46"/>
        <v>-</v>
      </c>
      <c r="W425" t="str">
        <f t="shared" si="47"/>
        <v>NE_Bio_FT_Herb</v>
      </c>
      <c r="X425" t="str">
        <f t="shared" si="48"/>
        <v>NE_Bio_FT_Herb_biomass_edge</v>
      </c>
    </row>
    <row r="426" spans="1:24" x14ac:dyDescent="0.2">
      <c r="A426" t="s">
        <v>20</v>
      </c>
      <c r="B426" t="s">
        <v>9</v>
      </c>
      <c r="C426" t="s">
        <v>21</v>
      </c>
      <c r="D426" t="s">
        <v>64</v>
      </c>
      <c r="E426" t="s">
        <v>65</v>
      </c>
      <c r="F426" t="s">
        <v>59</v>
      </c>
      <c r="G426" t="s">
        <v>452</v>
      </c>
      <c r="H426">
        <v>0</v>
      </c>
      <c r="J426" t="s">
        <v>20</v>
      </c>
      <c r="K426" t="s">
        <v>9</v>
      </c>
      <c r="L426" t="s">
        <v>21</v>
      </c>
      <c r="M426" t="s">
        <v>64</v>
      </c>
      <c r="N426" t="s">
        <v>65</v>
      </c>
      <c r="O426" t="s">
        <v>59</v>
      </c>
      <c r="P426" t="s">
        <v>452</v>
      </c>
      <c r="Q426">
        <v>0</v>
      </c>
      <c r="R426">
        <f t="shared" si="42"/>
        <v>1</v>
      </c>
      <c r="S426">
        <f t="shared" si="43"/>
        <v>1</v>
      </c>
      <c r="T426">
        <f t="shared" si="44"/>
        <v>1</v>
      </c>
      <c r="U426" s="4">
        <f t="shared" si="45"/>
        <v>0</v>
      </c>
      <c r="V426" s="9" t="str">
        <f t="shared" si="46"/>
        <v>-</v>
      </c>
      <c r="W426" t="str">
        <f t="shared" si="47"/>
        <v>SE_Bio_FT_Wood</v>
      </c>
      <c r="X426" t="str">
        <f t="shared" si="48"/>
        <v>SE_Bio_FT_Wood_biomass_edge</v>
      </c>
    </row>
    <row r="427" spans="1:24" x14ac:dyDescent="0.2">
      <c r="A427" t="s">
        <v>20</v>
      </c>
      <c r="B427" t="s">
        <v>9</v>
      </c>
      <c r="C427" t="s">
        <v>24</v>
      </c>
      <c r="D427" t="s">
        <v>66</v>
      </c>
      <c r="E427" t="s">
        <v>67</v>
      </c>
      <c r="F427" t="s">
        <v>59</v>
      </c>
      <c r="G427" t="s">
        <v>452</v>
      </c>
      <c r="H427">
        <v>0</v>
      </c>
      <c r="J427" t="s">
        <v>20</v>
      </c>
      <c r="K427" t="s">
        <v>9</v>
      </c>
      <c r="L427" t="s">
        <v>24</v>
      </c>
      <c r="M427" t="s">
        <v>66</v>
      </c>
      <c r="N427" t="s">
        <v>67</v>
      </c>
      <c r="O427" t="s">
        <v>59</v>
      </c>
      <c r="P427" t="s">
        <v>452</v>
      </c>
      <c r="Q427">
        <v>0</v>
      </c>
      <c r="R427">
        <f t="shared" si="42"/>
        <v>1</v>
      </c>
      <c r="S427">
        <f t="shared" si="43"/>
        <v>1</v>
      </c>
      <c r="T427">
        <f t="shared" si="44"/>
        <v>1</v>
      </c>
      <c r="U427" s="4">
        <f t="shared" si="45"/>
        <v>0</v>
      </c>
      <c r="V427" s="9" t="str">
        <f t="shared" si="46"/>
        <v>-</v>
      </c>
      <c r="W427" t="str">
        <f t="shared" si="47"/>
        <v>MIDAT_Bio_FT_Wood</v>
      </c>
      <c r="X427" t="str">
        <f t="shared" si="48"/>
        <v>MIDAT_Bio_FT_Wood_biomass_edge</v>
      </c>
    </row>
    <row r="428" spans="1:24" x14ac:dyDescent="0.2">
      <c r="A428" t="s">
        <v>20</v>
      </c>
      <c r="B428" t="s">
        <v>9</v>
      </c>
      <c r="C428" t="s">
        <v>27</v>
      </c>
      <c r="D428" t="s">
        <v>68</v>
      </c>
      <c r="E428" t="s">
        <v>69</v>
      </c>
      <c r="F428" t="s">
        <v>59</v>
      </c>
      <c r="G428" t="s">
        <v>452</v>
      </c>
      <c r="H428">
        <v>0</v>
      </c>
      <c r="J428" t="s">
        <v>20</v>
      </c>
      <c r="K428" t="s">
        <v>9</v>
      </c>
      <c r="L428" t="s">
        <v>27</v>
      </c>
      <c r="M428" t="s">
        <v>68</v>
      </c>
      <c r="N428" t="s">
        <v>69</v>
      </c>
      <c r="O428" t="s">
        <v>59</v>
      </c>
      <c r="P428" t="s">
        <v>452</v>
      </c>
      <c r="Q428">
        <v>0</v>
      </c>
      <c r="R428">
        <f t="shared" si="42"/>
        <v>1</v>
      </c>
      <c r="S428">
        <f t="shared" si="43"/>
        <v>1</v>
      </c>
      <c r="T428">
        <f t="shared" si="44"/>
        <v>1</v>
      </c>
      <c r="U428" s="4">
        <f t="shared" si="45"/>
        <v>0</v>
      </c>
      <c r="V428" s="9" t="str">
        <f t="shared" si="46"/>
        <v>-</v>
      </c>
      <c r="W428" t="str">
        <f t="shared" si="47"/>
        <v>NE_Bio_FT_Wood</v>
      </c>
      <c r="X428" t="str">
        <f t="shared" si="48"/>
        <v>NE_Bio_FT_Wood_biomass_edge</v>
      </c>
    </row>
    <row r="429" spans="1:24" x14ac:dyDescent="0.2">
      <c r="A429" t="s">
        <v>8</v>
      </c>
      <c r="B429" t="s">
        <v>9</v>
      </c>
      <c r="C429" t="s">
        <v>10</v>
      </c>
      <c r="D429" t="s">
        <v>70</v>
      </c>
      <c r="E429" t="s">
        <v>71</v>
      </c>
      <c r="F429" t="s">
        <v>59</v>
      </c>
      <c r="G429" t="s">
        <v>452</v>
      </c>
      <c r="H429">
        <v>0</v>
      </c>
      <c r="J429" t="s">
        <v>8</v>
      </c>
      <c r="K429" t="s">
        <v>9</v>
      </c>
      <c r="L429" t="s">
        <v>10</v>
      </c>
      <c r="M429" t="s">
        <v>70</v>
      </c>
      <c r="N429" t="s">
        <v>71</v>
      </c>
      <c r="O429" t="s">
        <v>59</v>
      </c>
      <c r="P429" t="s">
        <v>452</v>
      </c>
      <c r="Q429">
        <v>0</v>
      </c>
      <c r="R429">
        <f t="shared" si="42"/>
        <v>1</v>
      </c>
      <c r="S429">
        <f t="shared" si="43"/>
        <v>1</v>
      </c>
      <c r="T429">
        <f t="shared" si="44"/>
        <v>1</v>
      </c>
      <c r="U429" s="4">
        <f t="shared" si="45"/>
        <v>0</v>
      </c>
      <c r="V429" s="9" t="str">
        <f t="shared" si="46"/>
        <v>-</v>
      </c>
      <c r="W429" t="str">
        <f t="shared" si="47"/>
        <v>SE_BECCS_FT_Herb</v>
      </c>
      <c r="X429" t="str">
        <f t="shared" si="48"/>
        <v>SE_BECCS_FT_Herb_biomass_edge</v>
      </c>
    </row>
    <row r="430" spans="1:24" x14ac:dyDescent="0.2">
      <c r="A430" t="s">
        <v>8</v>
      </c>
      <c r="B430" t="s">
        <v>9</v>
      </c>
      <c r="C430" t="s">
        <v>14</v>
      </c>
      <c r="D430" t="s">
        <v>72</v>
      </c>
      <c r="E430" t="s">
        <v>73</v>
      </c>
      <c r="F430" t="s">
        <v>59</v>
      </c>
      <c r="G430" t="s">
        <v>452</v>
      </c>
      <c r="H430">
        <v>0</v>
      </c>
      <c r="J430" t="s">
        <v>8</v>
      </c>
      <c r="K430" t="s">
        <v>9</v>
      </c>
      <c r="L430" t="s">
        <v>14</v>
      </c>
      <c r="M430" t="s">
        <v>72</v>
      </c>
      <c r="N430" t="s">
        <v>73</v>
      </c>
      <c r="O430" t="s">
        <v>59</v>
      </c>
      <c r="P430" t="s">
        <v>452</v>
      </c>
      <c r="Q430">
        <v>0</v>
      </c>
      <c r="R430">
        <f t="shared" si="42"/>
        <v>1</v>
      </c>
      <c r="S430">
        <f t="shared" si="43"/>
        <v>1</v>
      </c>
      <c r="T430">
        <f t="shared" si="44"/>
        <v>1</v>
      </c>
      <c r="U430" s="4">
        <f t="shared" si="45"/>
        <v>0</v>
      </c>
      <c r="V430" s="9" t="str">
        <f t="shared" si="46"/>
        <v>-</v>
      </c>
      <c r="W430" t="str">
        <f t="shared" si="47"/>
        <v>MIDAT_BECCS_FT_Herb</v>
      </c>
      <c r="X430" t="str">
        <f t="shared" si="48"/>
        <v>MIDAT_BECCS_FT_Herb_biomass_edge</v>
      </c>
    </row>
    <row r="431" spans="1:24" x14ac:dyDescent="0.2">
      <c r="A431" t="s">
        <v>8</v>
      </c>
      <c r="B431" t="s">
        <v>9</v>
      </c>
      <c r="C431" t="s">
        <v>17</v>
      </c>
      <c r="D431" t="s">
        <v>74</v>
      </c>
      <c r="E431" t="s">
        <v>75</v>
      </c>
      <c r="F431" t="s">
        <v>59</v>
      </c>
      <c r="G431" t="s">
        <v>452</v>
      </c>
      <c r="H431">
        <v>0</v>
      </c>
      <c r="J431" t="s">
        <v>8</v>
      </c>
      <c r="K431" t="s">
        <v>9</v>
      </c>
      <c r="L431" t="s">
        <v>17</v>
      </c>
      <c r="M431" t="s">
        <v>74</v>
      </c>
      <c r="N431" t="s">
        <v>75</v>
      </c>
      <c r="O431" t="s">
        <v>59</v>
      </c>
      <c r="P431" t="s">
        <v>452</v>
      </c>
      <c r="Q431">
        <v>0</v>
      </c>
      <c r="R431">
        <f t="shared" si="42"/>
        <v>1</v>
      </c>
      <c r="S431">
        <f t="shared" si="43"/>
        <v>1</v>
      </c>
      <c r="T431">
        <f t="shared" si="44"/>
        <v>1</v>
      </c>
      <c r="U431" s="4">
        <f t="shared" si="45"/>
        <v>0</v>
      </c>
      <c r="V431" s="9" t="str">
        <f t="shared" si="46"/>
        <v>-</v>
      </c>
      <c r="W431" t="str">
        <f t="shared" si="47"/>
        <v>NE_BECCS_FT_Herb</v>
      </c>
      <c r="X431" t="str">
        <f t="shared" si="48"/>
        <v>NE_BECCS_FT_Herb_biomass_edge</v>
      </c>
    </row>
    <row r="432" spans="1:24" x14ac:dyDescent="0.2">
      <c r="A432" t="s">
        <v>20</v>
      </c>
      <c r="B432" t="s">
        <v>9</v>
      </c>
      <c r="C432" t="s">
        <v>21</v>
      </c>
      <c r="D432" t="s">
        <v>76</v>
      </c>
      <c r="E432" t="s">
        <v>77</v>
      </c>
      <c r="F432" t="s">
        <v>59</v>
      </c>
      <c r="G432" t="s">
        <v>452</v>
      </c>
      <c r="H432">
        <v>0</v>
      </c>
      <c r="J432" t="s">
        <v>20</v>
      </c>
      <c r="K432" t="s">
        <v>9</v>
      </c>
      <c r="L432" t="s">
        <v>21</v>
      </c>
      <c r="M432" t="s">
        <v>76</v>
      </c>
      <c r="N432" t="s">
        <v>77</v>
      </c>
      <c r="O432" t="s">
        <v>59</v>
      </c>
      <c r="P432" t="s">
        <v>452</v>
      </c>
      <c r="Q432">
        <v>0</v>
      </c>
      <c r="R432">
        <f t="shared" si="42"/>
        <v>1</v>
      </c>
      <c r="S432">
        <f t="shared" si="43"/>
        <v>1</v>
      </c>
      <c r="T432">
        <f t="shared" si="44"/>
        <v>1</v>
      </c>
      <c r="U432" s="4">
        <f t="shared" si="45"/>
        <v>0</v>
      </c>
      <c r="V432" s="9" t="str">
        <f t="shared" si="46"/>
        <v>-</v>
      </c>
      <c r="W432" t="str">
        <f t="shared" si="47"/>
        <v>SE_BECCS_FT_Wood</v>
      </c>
      <c r="X432" t="str">
        <f t="shared" si="48"/>
        <v>SE_BECCS_FT_Wood_biomass_edge</v>
      </c>
    </row>
    <row r="433" spans="1:24" x14ac:dyDescent="0.2">
      <c r="A433" t="s">
        <v>20</v>
      </c>
      <c r="B433" t="s">
        <v>9</v>
      </c>
      <c r="C433" t="s">
        <v>24</v>
      </c>
      <c r="D433" t="s">
        <v>78</v>
      </c>
      <c r="E433" t="s">
        <v>79</v>
      </c>
      <c r="F433" t="s">
        <v>59</v>
      </c>
      <c r="G433" t="s">
        <v>452</v>
      </c>
      <c r="H433">
        <v>0</v>
      </c>
      <c r="J433" t="s">
        <v>20</v>
      </c>
      <c r="K433" t="s">
        <v>9</v>
      </c>
      <c r="L433" t="s">
        <v>24</v>
      </c>
      <c r="M433" t="s">
        <v>78</v>
      </c>
      <c r="N433" t="s">
        <v>79</v>
      </c>
      <c r="O433" t="s">
        <v>59</v>
      </c>
      <c r="P433" t="s">
        <v>452</v>
      </c>
      <c r="Q433">
        <v>0</v>
      </c>
      <c r="R433">
        <f t="shared" si="42"/>
        <v>1</v>
      </c>
      <c r="S433">
        <f t="shared" si="43"/>
        <v>1</v>
      </c>
      <c r="T433">
        <f t="shared" si="44"/>
        <v>1</v>
      </c>
      <c r="U433" s="4">
        <f t="shared" si="45"/>
        <v>0</v>
      </c>
      <c r="V433" s="9" t="str">
        <f t="shared" si="46"/>
        <v>-</v>
      </c>
      <c r="W433" t="str">
        <f t="shared" si="47"/>
        <v>MIDAT_BECCS_FT_Wood</v>
      </c>
      <c r="X433" t="str">
        <f t="shared" si="48"/>
        <v>MIDAT_BECCS_FT_Wood_biomass_edge</v>
      </c>
    </row>
    <row r="434" spans="1:24" x14ac:dyDescent="0.2">
      <c r="A434" t="s">
        <v>20</v>
      </c>
      <c r="B434" t="s">
        <v>9</v>
      </c>
      <c r="C434" t="s">
        <v>27</v>
      </c>
      <c r="D434" t="s">
        <v>80</v>
      </c>
      <c r="E434" t="s">
        <v>81</v>
      </c>
      <c r="F434" t="s">
        <v>59</v>
      </c>
      <c r="G434" t="s">
        <v>452</v>
      </c>
      <c r="H434">
        <v>0</v>
      </c>
      <c r="J434" t="s">
        <v>20</v>
      </c>
      <c r="K434" t="s">
        <v>9</v>
      </c>
      <c r="L434" t="s">
        <v>27</v>
      </c>
      <c r="M434" t="s">
        <v>80</v>
      </c>
      <c r="N434" t="s">
        <v>81</v>
      </c>
      <c r="O434" t="s">
        <v>59</v>
      </c>
      <c r="P434" t="s">
        <v>452</v>
      </c>
      <c r="Q434">
        <v>0</v>
      </c>
      <c r="R434">
        <f t="shared" si="42"/>
        <v>1</v>
      </c>
      <c r="S434">
        <f t="shared" si="43"/>
        <v>1</v>
      </c>
      <c r="T434">
        <f t="shared" si="44"/>
        <v>1</v>
      </c>
      <c r="U434" s="4">
        <f t="shared" si="45"/>
        <v>0</v>
      </c>
      <c r="V434" s="9" t="str">
        <f t="shared" si="46"/>
        <v>-</v>
      </c>
      <c r="W434" t="str">
        <f t="shared" si="47"/>
        <v>NE_BECCS_FT_Wood</v>
      </c>
      <c r="X434" t="str">
        <f t="shared" si="48"/>
        <v>NE_BECCS_FT_Wood_biomass_edge</v>
      </c>
    </row>
    <row r="435" spans="1:24" x14ac:dyDescent="0.2">
      <c r="A435" t="s">
        <v>30</v>
      </c>
      <c r="B435" t="s">
        <v>9</v>
      </c>
      <c r="C435" t="s">
        <v>10</v>
      </c>
      <c r="D435" t="s">
        <v>82</v>
      </c>
      <c r="E435" t="s">
        <v>83</v>
      </c>
      <c r="F435" t="s">
        <v>84</v>
      </c>
      <c r="G435" t="s">
        <v>452</v>
      </c>
      <c r="H435">
        <v>0</v>
      </c>
      <c r="J435" t="s">
        <v>30</v>
      </c>
      <c r="K435" t="s">
        <v>9</v>
      </c>
      <c r="L435" t="s">
        <v>10</v>
      </c>
      <c r="M435" t="s">
        <v>82</v>
      </c>
      <c r="N435" t="s">
        <v>83</v>
      </c>
      <c r="O435" t="s">
        <v>84</v>
      </c>
      <c r="P435" t="s">
        <v>452</v>
      </c>
      <c r="Q435">
        <v>0</v>
      </c>
      <c r="R435">
        <f t="shared" si="42"/>
        <v>1</v>
      </c>
      <c r="S435">
        <f t="shared" si="43"/>
        <v>1</v>
      </c>
      <c r="T435">
        <f t="shared" si="44"/>
        <v>1</v>
      </c>
      <c r="U435" s="4">
        <f t="shared" si="45"/>
        <v>0</v>
      </c>
      <c r="V435" s="9" t="str">
        <f t="shared" si="46"/>
        <v>-</v>
      </c>
      <c r="W435" t="str">
        <f t="shared" si="47"/>
        <v>SE_Bio_NaturalGas_Herb</v>
      </c>
      <c r="X435" t="str">
        <f t="shared" si="48"/>
        <v>SE_Bio_NaturalGas_Herb_biomass_edge</v>
      </c>
    </row>
    <row r="436" spans="1:24" x14ac:dyDescent="0.2">
      <c r="A436" t="s">
        <v>30</v>
      </c>
      <c r="B436" t="s">
        <v>9</v>
      </c>
      <c r="C436" t="s">
        <v>14</v>
      </c>
      <c r="D436" t="s">
        <v>85</v>
      </c>
      <c r="E436" t="s">
        <v>86</v>
      </c>
      <c r="F436" t="s">
        <v>84</v>
      </c>
      <c r="G436" t="s">
        <v>452</v>
      </c>
      <c r="H436">
        <v>0</v>
      </c>
      <c r="J436" t="s">
        <v>30</v>
      </c>
      <c r="K436" t="s">
        <v>9</v>
      </c>
      <c r="L436" t="s">
        <v>14</v>
      </c>
      <c r="M436" t="s">
        <v>85</v>
      </c>
      <c r="N436" t="s">
        <v>86</v>
      </c>
      <c r="O436" t="s">
        <v>84</v>
      </c>
      <c r="P436" t="s">
        <v>452</v>
      </c>
      <c r="Q436">
        <v>0</v>
      </c>
      <c r="R436">
        <f t="shared" si="42"/>
        <v>1</v>
      </c>
      <c r="S436">
        <f t="shared" si="43"/>
        <v>1</v>
      </c>
      <c r="T436">
        <f t="shared" si="44"/>
        <v>1</v>
      </c>
      <c r="U436" s="4">
        <f t="shared" si="45"/>
        <v>0</v>
      </c>
      <c r="V436" s="9" t="str">
        <f t="shared" si="46"/>
        <v>-</v>
      </c>
      <c r="W436" t="str">
        <f t="shared" si="47"/>
        <v>MIDAT_Bio_NaturalGas_Herb</v>
      </c>
      <c r="X436" t="str">
        <f t="shared" si="48"/>
        <v>MIDAT_Bio_NaturalGas_Herb_biomass_edge</v>
      </c>
    </row>
    <row r="437" spans="1:24" x14ac:dyDescent="0.2">
      <c r="A437" t="s">
        <v>30</v>
      </c>
      <c r="B437" t="s">
        <v>9</v>
      </c>
      <c r="C437" t="s">
        <v>17</v>
      </c>
      <c r="D437" t="s">
        <v>87</v>
      </c>
      <c r="E437" t="s">
        <v>88</v>
      </c>
      <c r="F437" t="s">
        <v>84</v>
      </c>
      <c r="G437" t="s">
        <v>452</v>
      </c>
      <c r="H437">
        <v>0</v>
      </c>
      <c r="J437" t="s">
        <v>30</v>
      </c>
      <c r="K437" t="s">
        <v>9</v>
      </c>
      <c r="L437" t="s">
        <v>17</v>
      </c>
      <c r="M437" t="s">
        <v>87</v>
      </c>
      <c r="N437" t="s">
        <v>88</v>
      </c>
      <c r="O437" t="s">
        <v>84</v>
      </c>
      <c r="P437" t="s">
        <v>452</v>
      </c>
      <c r="Q437">
        <v>0</v>
      </c>
      <c r="R437">
        <f t="shared" si="42"/>
        <v>1</v>
      </c>
      <c r="S437">
        <f t="shared" si="43"/>
        <v>1</v>
      </c>
      <c r="T437">
        <f t="shared" si="44"/>
        <v>1</v>
      </c>
      <c r="U437" s="4">
        <f t="shared" si="45"/>
        <v>0</v>
      </c>
      <c r="V437" s="9" t="str">
        <f t="shared" si="46"/>
        <v>-</v>
      </c>
      <c r="W437" t="str">
        <f t="shared" si="47"/>
        <v>NE_Bio_NaturalGas_Herb</v>
      </c>
      <c r="X437" t="str">
        <f t="shared" si="48"/>
        <v>NE_Bio_NaturalGas_Herb_biomass_edge</v>
      </c>
    </row>
    <row r="438" spans="1:24" x14ac:dyDescent="0.2">
      <c r="A438" t="s">
        <v>30</v>
      </c>
      <c r="B438" t="s">
        <v>9</v>
      </c>
      <c r="C438" t="s">
        <v>21</v>
      </c>
      <c r="D438" t="s">
        <v>89</v>
      </c>
      <c r="E438" t="s">
        <v>90</v>
      </c>
      <c r="F438" t="s">
        <v>84</v>
      </c>
      <c r="G438" t="s">
        <v>452</v>
      </c>
      <c r="H438">
        <v>0</v>
      </c>
      <c r="J438" t="s">
        <v>30</v>
      </c>
      <c r="K438" t="s">
        <v>9</v>
      </c>
      <c r="L438" t="s">
        <v>21</v>
      </c>
      <c r="M438" t="s">
        <v>89</v>
      </c>
      <c r="N438" t="s">
        <v>90</v>
      </c>
      <c r="O438" t="s">
        <v>84</v>
      </c>
      <c r="P438" t="s">
        <v>452</v>
      </c>
      <c r="Q438">
        <v>0</v>
      </c>
      <c r="R438">
        <f t="shared" si="42"/>
        <v>1</v>
      </c>
      <c r="S438">
        <f t="shared" si="43"/>
        <v>1</v>
      </c>
      <c r="T438">
        <f t="shared" si="44"/>
        <v>1</v>
      </c>
      <c r="U438" s="4">
        <f t="shared" si="45"/>
        <v>0</v>
      </c>
      <c r="V438" s="9" t="str">
        <f t="shared" si="46"/>
        <v>-</v>
      </c>
      <c r="W438" t="str">
        <f t="shared" si="47"/>
        <v>SE_Bio_NaturalGas_Wood</v>
      </c>
      <c r="X438" t="str">
        <f t="shared" si="48"/>
        <v>SE_Bio_NaturalGas_Wood_biomass_edge</v>
      </c>
    </row>
    <row r="439" spans="1:24" x14ac:dyDescent="0.2">
      <c r="A439" t="s">
        <v>30</v>
      </c>
      <c r="B439" t="s">
        <v>9</v>
      </c>
      <c r="C439" t="s">
        <v>24</v>
      </c>
      <c r="D439" t="s">
        <v>91</v>
      </c>
      <c r="E439" t="s">
        <v>92</v>
      </c>
      <c r="F439" t="s">
        <v>84</v>
      </c>
      <c r="G439" t="s">
        <v>452</v>
      </c>
      <c r="H439">
        <v>0</v>
      </c>
      <c r="J439" t="s">
        <v>30</v>
      </c>
      <c r="K439" t="s">
        <v>9</v>
      </c>
      <c r="L439" t="s">
        <v>24</v>
      </c>
      <c r="M439" t="s">
        <v>91</v>
      </c>
      <c r="N439" t="s">
        <v>92</v>
      </c>
      <c r="O439" t="s">
        <v>84</v>
      </c>
      <c r="P439" t="s">
        <v>452</v>
      </c>
      <c r="Q439">
        <v>0</v>
      </c>
      <c r="R439">
        <f t="shared" si="42"/>
        <v>1</v>
      </c>
      <c r="S439">
        <f t="shared" si="43"/>
        <v>1</v>
      </c>
      <c r="T439">
        <f t="shared" si="44"/>
        <v>1</v>
      </c>
      <c r="U439" s="4">
        <f t="shared" si="45"/>
        <v>0</v>
      </c>
      <c r="V439" s="9" t="str">
        <f t="shared" si="46"/>
        <v>-</v>
      </c>
      <c r="W439" t="str">
        <f t="shared" si="47"/>
        <v>MIDAT_Bio_NaturalGas_Wood</v>
      </c>
      <c r="X439" t="str">
        <f t="shared" si="48"/>
        <v>MIDAT_Bio_NaturalGas_Wood_biomass_edge</v>
      </c>
    </row>
    <row r="440" spans="1:24" x14ac:dyDescent="0.2">
      <c r="A440" t="s">
        <v>30</v>
      </c>
      <c r="B440" t="s">
        <v>9</v>
      </c>
      <c r="C440" t="s">
        <v>27</v>
      </c>
      <c r="D440" t="s">
        <v>93</v>
      </c>
      <c r="E440" t="s">
        <v>94</v>
      </c>
      <c r="F440" t="s">
        <v>84</v>
      </c>
      <c r="G440" t="s">
        <v>452</v>
      </c>
      <c r="H440">
        <v>0</v>
      </c>
      <c r="J440" t="s">
        <v>30</v>
      </c>
      <c r="K440" t="s">
        <v>9</v>
      </c>
      <c r="L440" t="s">
        <v>27</v>
      </c>
      <c r="M440" t="s">
        <v>93</v>
      </c>
      <c r="N440" t="s">
        <v>94</v>
      </c>
      <c r="O440" t="s">
        <v>84</v>
      </c>
      <c r="P440" t="s">
        <v>452</v>
      </c>
      <c r="Q440">
        <v>0</v>
      </c>
      <c r="R440">
        <f t="shared" si="42"/>
        <v>1</v>
      </c>
      <c r="S440">
        <f t="shared" si="43"/>
        <v>1</v>
      </c>
      <c r="T440">
        <f t="shared" si="44"/>
        <v>1</v>
      </c>
      <c r="U440" s="4">
        <f t="shared" si="45"/>
        <v>0</v>
      </c>
      <c r="V440" s="9" t="str">
        <f t="shared" si="46"/>
        <v>-</v>
      </c>
      <c r="W440" t="str">
        <f t="shared" si="47"/>
        <v>NE_Bio_NaturalGas_Wood</v>
      </c>
      <c r="X440" t="str">
        <f t="shared" si="48"/>
        <v>NE_Bio_NaturalGas_Wood_biomass_edge</v>
      </c>
    </row>
    <row r="441" spans="1:24" x14ac:dyDescent="0.2">
      <c r="A441" t="s">
        <v>30</v>
      </c>
      <c r="B441" t="s">
        <v>9</v>
      </c>
      <c r="C441" t="s">
        <v>10</v>
      </c>
      <c r="D441" t="s">
        <v>95</v>
      </c>
      <c r="E441" t="s">
        <v>96</v>
      </c>
      <c r="F441" t="s">
        <v>84</v>
      </c>
      <c r="G441" t="s">
        <v>452</v>
      </c>
      <c r="H441">
        <v>0</v>
      </c>
      <c r="J441" t="s">
        <v>30</v>
      </c>
      <c r="K441" t="s">
        <v>9</v>
      </c>
      <c r="L441" t="s">
        <v>10</v>
      </c>
      <c r="M441" t="s">
        <v>95</v>
      </c>
      <c r="N441" t="s">
        <v>96</v>
      </c>
      <c r="O441" t="s">
        <v>84</v>
      </c>
      <c r="P441" t="s">
        <v>452</v>
      </c>
      <c r="Q441">
        <v>0</v>
      </c>
      <c r="R441">
        <f t="shared" si="42"/>
        <v>1</v>
      </c>
      <c r="S441">
        <f t="shared" si="43"/>
        <v>1</v>
      </c>
      <c r="T441">
        <f t="shared" si="44"/>
        <v>1</v>
      </c>
      <c r="U441" s="4">
        <f t="shared" si="45"/>
        <v>0</v>
      </c>
      <c r="V441" s="9" t="str">
        <f t="shared" si="46"/>
        <v>-</v>
      </c>
      <c r="W441" t="str">
        <f t="shared" si="47"/>
        <v>SE_BECCS_NaturalGas_Herb</v>
      </c>
      <c r="X441" t="str">
        <f t="shared" si="48"/>
        <v>SE_BECCS_NaturalGas_Herb_biomass_edge</v>
      </c>
    </row>
    <row r="442" spans="1:24" x14ac:dyDescent="0.2">
      <c r="A442" t="s">
        <v>30</v>
      </c>
      <c r="B442" t="s">
        <v>9</v>
      </c>
      <c r="C442" t="s">
        <v>14</v>
      </c>
      <c r="D442" t="s">
        <v>97</v>
      </c>
      <c r="E442" t="s">
        <v>98</v>
      </c>
      <c r="F442" t="s">
        <v>84</v>
      </c>
      <c r="G442" t="s">
        <v>452</v>
      </c>
      <c r="H442">
        <v>0</v>
      </c>
      <c r="J442" t="s">
        <v>30</v>
      </c>
      <c r="K442" t="s">
        <v>9</v>
      </c>
      <c r="L442" t="s">
        <v>14</v>
      </c>
      <c r="M442" t="s">
        <v>97</v>
      </c>
      <c r="N442" t="s">
        <v>98</v>
      </c>
      <c r="O442" t="s">
        <v>84</v>
      </c>
      <c r="P442" t="s">
        <v>452</v>
      </c>
      <c r="Q442">
        <v>0</v>
      </c>
      <c r="R442">
        <f t="shared" si="42"/>
        <v>1</v>
      </c>
      <c r="S442">
        <f t="shared" si="43"/>
        <v>1</v>
      </c>
      <c r="T442">
        <f t="shared" si="44"/>
        <v>1</v>
      </c>
      <c r="U442" s="4">
        <f t="shared" si="45"/>
        <v>0</v>
      </c>
      <c r="V442" s="9" t="str">
        <f t="shared" si="46"/>
        <v>-</v>
      </c>
      <c r="W442" t="str">
        <f t="shared" si="47"/>
        <v>MIDAT_BECCS_NaturalGas_Herb</v>
      </c>
      <c r="X442" t="str">
        <f t="shared" si="48"/>
        <v>MIDAT_BECCS_NaturalGas_Herb_biomass_edge</v>
      </c>
    </row>
    <row r="443" spans="1:24" x14ac:dyDescent="0.2">
      <c r="A443" t="s">
        <v>30</v>
      </c>
      <c r="B443" t="s">
        <v>9</v>
      </c>
      <c r="C443" t="s">
        <v>17</v>
      </c>
      <c r="D443" t="s">
        <v>99</v>
      </c>
      <c r="E443" t="s">
        <v>100</v>
      </c>
      <c r="F443" t="s">
        <v>84</v>
      </c>
      <c r="G443" t="s">
        <v>452</v>
      </c>
      <c r="H443">
        <v>0</v>
      </c>
      <c r="J443" t="s">
        <v>30</v>
      </c>
      <c r="K443" t="s">
        <v>9</v>
      </c>
      <c r="L443" t="s">
        <v>17</v>
      </c>
      <c r="M443" t="s">
        <v>99</v>
      </c>
      <c r="N443" t="s">
        <v>100</v>
      </c>
      <c r="O443" t="s">
        <v>84</v>
      </c>
      <c r="P443" t="s">
        <v>452</v>
      </c>
      <c r="Q443">
        <v>0</v>
      </c>
      <c r="R443">
        <f t="shared" si="42"/>
        <v>1</v>
      </c>
      <c r="S443">
        <f t="shared" si="43"/>
        <v>1</v>
      </c>
      <c r="T443">
        <f t="shared" si="44"/>
        <v>1</v>
      </c>
      <c r="U443" s="4">
        <f t="shared" si="45"/>
        <v>0</v>
      </c>
      <c r="V443" s="9" t="str">
        <f t="shared" si="46"/>
        <v>-</v>
      </c>
      <c r="W443" t="str">
        <f t="shared" si="47"/>
        <v>NE_BECCS_NaturalGas_Herb</v>
      </c>
      <c r="X443" t="str">
        <f t="shared" si="48"/>
        <v>NE_BECCS_NaturalGas_Herb_biomass_edge</v>
      </c>
    </row>
    <row r="444" spans="1:24" x14ac:dyDescent="0.2">
      <c r="A444" t="s">
        <v>30</v>
      </c>
      <c r="B444" t="s">
        <v>9</v>
      </c>
      <c r="C444" t="s">
        <v>21</v>
      </c>
      <c r="D444" t="s">
        <v>101</v>
      </c>
      <c r="E444" t="s">
        <v>102</v>
      </c>
      <c r="F444" t="s">
        <v>84</v>
      </c>
      <c r="G444" t="s">
        <v>452</v>
      </c>
      <c r="H444">
        <v>0</v>
      </c>
      <c r="J444" t="s">
        <v>30</v>
      </c>
      <c r="K444" t="s">
        <v>9</v>
      </c>
      <c r="L444" t="s">
        <v>21</v>
      </c>
      <c r="M444" t="s">
        <v>101</v>
      </c>
      <c r="N444" t="s">
        <v>102</v>
      </c>
      <c r="O444" t="s">
        <v>84</v>
      </c>
      <c r="P444" t="s">
        <v>452</v>
      </c>
      <c r="Q444">
        <v>0</v>
      </c>
      <c r="R444">
        <f t="shared" si="42"/>
        <v>1</v>
      </c>
      <c r="S444">
        <f t="shared" si="43"/>
        <v>1</v>
      </c>
      <c r="T444">
        <f t="shared" si="44"/>
        <v>1</v>
      </c>
      <c r="U444" s="4">
        <f t="shared" si="45"/>
        <v>0</v>
      </c>
      <c r="V444" s="9" t="str">
        <f t="shared" si="46"/>
        <v>-</v>
      </c>
      <c r="W444" t="str">
        <f t="shared" si="47"/>
        <v>SE_BECCS_NaturalGas_Wood</v>
      </c>
      <c r="X444" t="str">
        <f t="shared" si="48"/>
        <v>SE_BECCS_NaturalGas_Wood_biomass_edge</v>
      </c>
    </row>
    <row r="445" spans="1:24" x14ac:dyDescent="0.2">
      <c r="A445" t="s">
        <v>30</v>
      </c>
      <c r="B445" t="s">
        <v>9</v>
      </c>
      <c r="C445" t="s">
        <v>24</v>
      </c>
      <c r="D445" t="s">
        <v>103</v>
      </c>
      <c r="E445" t="s">
        <v>104</v>
      </c>
      <c r="F445" t="s">
        <v>84</v>
      </c>
      <c r="G445" t="s">
        <v>452</v>
      </c>
      <c r="H445">
        <v>0</v>
      </c>
      <c r="J445" t="s">
        <v>30</v>
      </c>
      <c r="K445" t="s">
        <v>9</v>
      </c>
      <c r="L445" t="s">
        <v>24</v>
      </c>
      <c r="M445" t="s">
        <v>103</v>
      </c>
      <c r="N445" t="s">
        <v>104</v>
      </c>
      <c r="O445" t="s">
        <v>84</v>
      </c>
      <c r="P445" t="s">
        <v>452</v>
      </c>
      <c r="Q445">
        <v>0</v>
      </c>
      <c r="R445">
        <f t="shared" si="42"/>
        <v>1</v>
      </c>
      <c r="S445">
        <f t="shared" si="43"/>
        <v>1</v>
      </c>
      <c r="T445">
        <f t="shared" si="44"/>
        <v>1</v>
      </c>
      <c r="U445" s="4">
        <f t="shared" si="45"/>
        <v>0</v>
      </c>
      <c r="V445" s="9" t="str">
        <f t="shared" si="46"/>
        <v>-</v>
      </c>
      <c r="W445" t="str">
        <f t="shared" si="47"/>
        <v>MIDAT_BECCS_NaturalGas_Wood</v>
      </c>
      <c r="X445" t="str">
        <f t="shared" si="48"/>
        <v>MIDAT_BECCS_NaturalGas_Wood_biomass_edge</v>
      </c>
    </row>
    <row r="446" spans="1:24" x14ac:dyDescent="0.2">
      <c r="A446" t="s">
        <v>30</v>
      </c>
      <c r="B446" t="s">
        <v>9</v>
      </c>
      <c r="C446" t="s">
        <v>27</v>
      </c>
      <c r="D446" t="s">
        <v>105</v>
      </c>
      <c r="E446" t="s">
        <v>106</v>
      </c>
      <c r="F446" t="s">
        <v>84</v>
      </c>
      <c r="G446" t="s">
        <v>452</v>
      </c>
      <c r="H446">
        <v>0</v>
      </c>
      <c r="J446" t="s">
        <v>30</v>
      </c>
      <c r="K446" t="s">
        <v>9</v>
      </c>
      <c r="L446" t="s">
        <v>27</v>
      </c>
      <c r="M446" t="s">
        <v>105</v>
      </c>
      <c r="N446" t="s">
        <v>106</v>
      </c>
      <c r="O446" t="s">
        <v>84</v>
      </c>
      <c r="P446" t="s">
        <v>452</v>
      </c>
      <c r="Q446">
        <v>0</v>
      </c>
      <c r="R446">
        <f t="shared" si="42"/>
        <v>1</v>
      </c>
      <c r="S446">
        <f t="shared" si="43"/>
        <v>1</v>
      </c>
      <c r="T446">
        <f t="shared" si="44"/>
        <v>1</v>
      </c>
      <c r="U446" s="4">
        <f t="shared" si="45"/>
        <v>0</v>
      </c>
      <c r="V446" s="9" t="str">
        <f t="shared" si="46"/>
        <v>-</v>
      </c>
      <c r="W446" t="str">
        <f t="shared" si="47"/>
        <v>NE_BECCS_NaturalGas_Wood</v>
      </c>
      <c r="X446" t="str">
        <f t="shared" si="48"/>
        <v>NE_BECCS_NaturalGas_Wood_biomass_edge</v>
      </c>
    </row>
    <row r="447" spans="1:24" x14ac:dyDescent="0.2">
      <c r="A447" t="s">
        <v>107</v>
      </c>
      <c r="B447" t="s">
        <v>9</v>
      </c>
      <c r="C447" t="s">
        <v>108</v>
      </c>
      <c r="D447" t="s">
        <v>109</v>
      </c>
      <c r="E447" t="s">
        <v>110</v>
      </c>
      <c r="F447" t="s">
        <v>111</v>
      </c>
      <c r="G447" t="s">
        <v>452</v>
      </c>
      <c r="H447">
        <v>0</v>
      </c>
      <c r="J447" t="s">
        <v>107</v>
      </c>
      <c r="K447" t="s">
        <v>9</v>
      </c>
      <c r="L447" t="s">
        <v>108</v>
      </c>
      <c r="M447" t="s">
        <v>109</v>
      </c>
      <c r="N447" t="s">
        <v>110</v>
      </c>
      <c r="O447" t="s">
        <v>111</v>
      </c>
      <c r="P447" t="s">
        <v>452</v>
      </c>
      <c r="Q447">
        <v>0</v>
      </c>
      <c r="R447">
        <f t="shared" si="42"/>
        <v>1</v>
      </c>
      <c r="S447">
        <f t="shared" si="43"/>
        <v>1</v>
      </c>
      <c r="T447">
        <f t="shared" si="44"/>
        <v>1</v>
      </c>
      <c r="U447" s="4">
        <f t="shared" si="45"/>
        <v>0</v>
      </c>
      <c r="V447" s="9" t="str">
        <f t="shared" si="46"/>
        <v>-</v>
      </c>
      <c r="W447" t="str">
        <f t="shared" si="47"/>
        <v>SE_CO2_Injection_1</v>
      </c>
      <c r="X447" t="str">
        <f t="shared" si="48"/>
        <v>SE_CO2_Injection_1_co2_captured_edge</v>
      </c>
    </row>
    <row r="448" spans="1:24" x14ac:dyDescent="0.2">
      <c r="A448" t="s">
        <v>107</v>
      </c>
      <c r="B448" t="s">
        <v>9</v>
      </c>
      <c r="C448" t="s">
        <v>108</v>
      </c>
      <c r="D448" t="s">
        <v>112</v>
      </c>
      <c r="E448" t="s">
        <v>113</v>
      </c>
      <c r="F448" t="s">
        <v>111</v>
      </c>
      <c r="G448" t="s">
        <v>452</v>
      </c>
      <c r="H448">
        <v>0</v>
      </c>
      <c r="J448" t="s">
        <v>107</v>
      </c>
      <c r="K448" t="s">
        <v>9</v>
      </c>
      <c r="L448" t="s">
        <v>108</v>
      </c>
      <c r="M448" t="s">
        <v>112</v>
      </c>
      <c r="N448" t="s">
        <v>113</v>
      </c>
      <c r="O448" t="s">
        <v>111</v>
      </c>
      <c r="P448" t="s">
        <v>452</v>
      </c>
      <c r="Q448">
        <v>0</v>
      </c>
      <c r="R448">
        <f t="shared" si="42"/>
        <v>1</v>
      </c>
      <c r="S448">
        <f t="shared" si="43"/>
        <v>1</v>
      </c>
      <c r="T448">
        <f t="shared" si="44"/>
        <v>1</v>
      </c>
      <c r="U448" s="4">
        <f t="shared" si="45"/>
        <v>0</v>
      </c>
      <c r="V448" s="9" t="str">
        <f t="shared" si="46"/>
        <v>-</v>
      </c>
      <c r="W448" t="str">
        <f t="shared" si="47"/>
        <v>SE_CO2_Injection_2</v>
      </c>
      <c r="X448" t="str">
        <f t="shared" si="48"/>
        <v>SE_CO2_Injection_2_co2_captured_edge</v>
      </c>
    </row>
    <row r="449" spans="1:24" x14ac:dyDescent="0.2">
      <c r="A449" t="s">
        <v>107</v>
      </c>
      <c r="B449" t="s">
        <v>9</v>
      </c>
      <c r="C449" t="s">
        <v>108</v>
      </c>
      <c r="D449" t="s">
        <v>114</v>
      </c>
      <c r="E449" t="s">
        <v>115</v>
      </c>
      <c r="F449" t="s">
        <v>111</v>
      </c>
      <c r="G449" t="s">
        <v>452</v>
      </c>
      <c r="H449">
        <v>0</v>
      </c>
      <c r="J449" t="s">
        <v>107</v>
      </c>
      <c r="K449" t="s">
        <v>9</v>
      </c>
      <c r="L449" t="s">
        <v>108</v>
      </c>
      <c r="M449" t="s">
        <v>114</v>
      </c>
      <c r="N449" t="s">
        <v>115</v>
      </c>
      <c r="O449" t="s">
        <v>111</v>
      </c>
      <c r="P449" t="s">
        <v>452</v>
      </c>
      <c r="Q449">
        <v>0</v>
      </c>
      <c r="R449">
        <f t="shared" si="42"/>
        <v>1</v>
      </c>
      <c r="S449">
        <f t="shared" si="43"/>
        <v>1</v>
      </c>
      <c r="T449">
        <f t="shared" si="44"/>
        <v>1</v>
      </c>
      <c r="U449" s="4">
        <f t="shared" si="45"/>
        <v>0</v>
      </c>
      <c r="V449" s="9" t="str">
        <f t="shared" si="46"/>
        <v>-</v>
      </c>
      <c r="W449" t="str">
        <f t="shared" si="47"/>
        <v>SE_CO2_Injection_3</v>
      </c>
      <c r="X449" t="str">
        <f t="shared" si="48"/>
        <v>SE_CO2_Injection_3_co2_captured_edge</v>
      </c>
    </row>
    <row r="450" spans="1:24" x14ac:dyDescent="0.2">
      <c r="A450" t="s">
        <v>107</v>
      </c>
      <c r="B450" t="s">
        <v>9</v>
      </c>
      <c r="C450" t="s">
        <v>108</v>
      </c>
      <c r="D450" t="s">
        <v>116</v>
      </c>
      <c r="E450" t="s">
        <v>117</v>
      </c>
      <c r="F450" t="s">
        <v>111</v>
      </c>
      <c r="G450" t="s">
        <v>452</v>
      </c>
      <c r="H450">
        <v>0</v>
      </c>
      <c r="J450" t="s">
        <v>107</v>
      </c>
      <c r="K450" t="s">
        <v>9</v>
      </c>
      <c r="L450" t="s">
        <v>108</v>
      </c>
      <c r="M450" t="s">
        <v>116</v>
      </c>
      <c r="N450" t="s">
        <v>117</v>
      </c>
      <c r="O450" t="s">
        <v>111</v>
      </c>
      <c r="P450" t="s">
        <v>452</v>
      </c>
      <c r="Q450">
        <v>0</v>
      </c>
      <c r="R450">
        <f t="shared" si="42"/>
        <v>1</v>
      </c>
      <c r="S450">
        <f t="shared" si="43"/>
        <v>1</v>
      </c>
      <c r="T450">
        <f t="shared" si="44"/>
        <v>1</v>
      </c>
      <c r="U450" s="4">
        <f t="shared" si="45"/>
        <v>0</v>
      </c>
      <c r="V450" s="9" t="str">
        <f t="shared" si="46"/>
        <v>-</v>
      </c>
      <c r="W450" t="str">
        <f t="shared" si="47"/>
        <v>SE_CO2_Injection_4</v>
      </c>
      <c r="X450" t="str">
        <f t="shared" si="48"/>
        <v>SE_CO2_Injection_4_co2_captured_edge</v>
      </c>
    </row>
    <row r="451" spans="1:24" x14ac:dyDescent="0.2">
      <c r="A451" t="s">
        <v>107</v>
      </c>
      <c r="B451" t="s">
        <v>9</v>
      </c>
      <c r="C451" t="s">
        <v>108</v>
      </c>
      <c r="D451" t="s">
        <v>118</v>
      </c>
      <c r="E451" t="s">
        <v>119</v>
      </c>
      <c r="F451" t="s">
        <v>111</v>
      </c>
      <c r="G451" t="s">
        <v>452</v>
      </c>
      <c r="H451">
        <v>0</v>
      </c>
      <c r="J451" t="s">
        <v>107</v>
      </c>
      <c r="K451" t="s">
        <v>9</v>
      </c>
      <c r="L451" t="s">
        <v>108</v>
      </c>
      <c r="M451" t="s">
        <v>118</v>
      </c>
      <c r="N451" t="s">
        <v>119</v>
      </c>
      <c r="O451" t="s">
        <v>111</v>
      </c>
      <c r="P451" t="s">
        <v>452</v>
      </c>
      <c r="Q451">
        <v>0</v>
      </c>
      <c r="R451">
        <f t="shared" si="42"/>
        <v>1</v>
      </c>
      <c r="S451">
        <f t="shared" si="43"/>
        <v>1</v>
      </c>
      <c r="T451">
        <f t="shared" si="44"/>
        <v>1</v>
      </c>
      <c r="U451" s="4">
        <f t="shared" si="45"/>
        <v>0</v>
      </c>
      <c r="V451" s="9" t="str">
        <f t="shared" si="46"/>
        <v>-</v>
      </c>
      <c r="W451" t="str">
        <f t="shared" si="47"/>
        <v>SE_CO2_Injection_5</v>
      </c>
      <c r="X451" t="str">
        <f t="shared" si="48"/>
        <v>SE_CO2_Injection_5_co2_captured_edge</v>
      </c>
    </row>
    <row r="452" spans="1:24" x14ac:dyDescent="0.2">
      <c r="A452" t="s">
        <v>107</v>
      </c>
      <c r="B452" t="s">
        <v>9</v>
      </c>
      <c r="C452" t="s">
        <v>108</v>
      </c>
      <c r="D452" t="s">
        <v>120</v>
      </c>
      <c r="E452" t="s">
        <v>121</v>
      </c>
      <c r="F452" t="s">
        <v>111</v>
      </c>
      <c r="G452" t="s">
        <v>452</v>
      </c>
      <c r="H452">
        <v>0</v>
      </c>
      <c r="J452" t="s">
        <v>107</v>
      </c>
      <c r="K452" t="s">
        <v>9</v>
      </c>
      <c r="L452" t="s">
        <v>108</v>
      </c>
      <c r="M452" t="s">
        <v>120</v>
      </c>
      <c r="N452" t="s">
        <v>121</v>
      </c>
      <c r="O452" t="s">
        <v>111</v>
      </c>
      <c r="P452" t="s">
        <v>452</v>
      </c>
      <c r="Q452">
        <v>0</v>
      </c>
      <c r="R452">
        <f t="shared" ref="R452:R515" si="49">IF(A452=J452,1,0)</f>
        <v>1</v>
      </c>
      <c r="S452">
        <f t="shared" ref="S452:S515" si="50">IF(C452=L452,1,0)</f>
        <v>1</v>
      </c>
      <c r="T452">
        <f t="shared" ref="T452:T515" si="51">IF(E452=N452,1,0)</f>
        <v>1</v>
      </c>
      <c r="U452" s="4">
        <f t="shared" ref="U452:U515" si="52">Q452-H452</f>
        <v>0</v>
      </c>
      <c r="V452" s="9" t="str">
        <f t="shared" ref="V452:V515" si="53">IFERROR(U452/Q452,IF(H452=0,IF(Q452=0,"-",0),0))</f>
        <v>-</v>
      </c>
      <c r="W452" t="str">
        <f t="shared" ref="W452:W515" si="54">M452</f>
        <v>SE_CO2_Injection_6</v>
      </c>
      <c r="X452" t="str">
        <f t="shared" ref="X452:X515" si="55">N452</f>
        <v>SE_CO2_Injection_6_co2_captured_edge</v>
      </c>
    </row>
    <row r="453" spans="1:24" x14ac:dyDescent="0.2">
      <c r="A453" t="s">
        <v>107</v>
      </c>
      <c r="B453" t="s">
        <v>9</v>
      </c>
      <c r="C453" t="s">
        <v>108</v>
      </c>
      <c r="D453" t="s">
        <v>122</v>
      </c>
      <c r="E453" t="s">
        <v>123</v>
      </c>
      <c r="F453" t="s">
        <v>111</v>
      </c>
      <c r="G453" t="s">
        <v>452</v>
      </c>
      <c r="H453">
        <v>0</v>
      </c>
      <c r="J453" t="s">
        <v>107</v>
      </c>
      <c r="K453" t="s">
        <v>9</v>
      </c>
      <c r="L453" t="s">
        <v>108</v>
      </c>
      <c r="M453" t="s">
        <v>122</v>
      </c>
      <c r="N453" t="s">
        <v>123</v>
      </c>
      <c r="O453" t="s">
        <v>111</v>
      </c>
      <c r="P453" t="s">
        <v>452</v>
      </c>
      <c r="Q453">
        <v>0</v>
      </c>
      <c r="R453">
        <f t="shared" si="49"/>
        <v>1</v>
      </c>
      <c r="S453">
        <f t="shared" si="50"/>
        <v>1</v>
      </c>
      <c r="T453">
        <f t="shared" si="51"/>
        <v>1</v>
      </c>
      <c r="U453" s="4">
        <f t="shared" si="52"/>
        <v>0</v>
      </c>
      <c r="V453" s="9" t="str">
        <f t="shared" si="53"/>
        <v>-</v>
      </c>
      <c r="W453" t="str">
        <f t="shared" si="54"/>
        <v>SE_CO2_Injection_7</v>
      </c>
      <c r="X453" t="str">
        <f t="shared" si="55"/>
        <v>SE_CO2_Injection_7_co2_captured_edge</v>
      </c>
    </row>
    <row r="454" spans="1:24" x14ac:dyDescent="0.2">
      <c r="A454" t="s">
        <v>107</v>
      </c>
      <c r="B454" t="s">
        <v>9</v>
      </c>
      <c r="C454" t="s">
        <v>108</v>
      </c>
      <c r="D454" t="s">
        <v>124</v>
      </c>
      <c r="E454" t="s">
        <v>125</v>
      </c>
      <c r="F454" t="s">
        <v>111</v>
      </c>
      <c r="G454" t="s">
        <v>452</v>
      </c>
      <c r="H454">
        <v>0</v>
      </c>
      <c r="J454" t="s">
        <v>107</v>
      </c>
      <c r="K454" t="s">
        <v>9</v>
      </c>
      <c r="L454" t="s">
        <v>108</v>
      </c>
      <c r="M454" t="s">
        <v>124</v>
      </c>
      <c r="N454" t="s">
        <v>125</v>
      </c>
      <c r="O454" t="s">
        <v>111</v>
      </c>
      <c r="P454" t="s">
        <v>452</v>
      </c>
      <c r="Q454">
        <v>0</v>
      </c>
      <c r="R454">
        <f t="shared" si="49"/>
        <v>1</v>
      </c>
      <c r="S454">
        <f t="shared" si="50"/>
        <v>1</v>
      </c>
      <c r="T454">
        <f t="shared" si="51"/>
        <v>1</v>
      </c>
      <c r="U454" s="4">
        <f t="shared" si="52"/>
        <v>0</v>
      </c>
      <c r="V454" s="9" t="str">
        <f t="shared" si="53"/>
        <v>-</v>
      </c>
      <c r="W454" t="str">
        <f t="shared" si="54"/>
        <v>SE_CO2_Injection_8</v>
      </c>
      <c r="X454" t="str">
        <f t="shared" si="55"/>
        <v>SE_CO2_Injection_8_co2_captured_edge</v>
      </c>
    </row>
    <row r="455" spans="1:24" x14ac:dyDescent="0.2">
      <c r="A455" t="s">
        <v>107</v>
      </c>
      <c r="B455" t="s">
        <v>9</v>
      </c>
      <c r="C455" t="s">
        <v>108</v>
      </c>
      <c r="D455" t="s">
        <v>126</v>
      </c>
      <c r="E455" t="s">
        <v>127</v>
      </c>
      <c r="F455" t="s">
        <v>111</v>
      </c>
      <c r="G455" t="s">
        <v>452</v>
      </c>
      <c r="H455">
        <v>0</v>
      </c>
      <c r="J455" t="s">
        <v>107</v>
      </c>
      <c r="K455" t="s">
        <v>9</v>
      </c>
      <c r="L455" t="s">
        <v>108</v>
      </c>
      <c r="M455" t="s">
        <v>126</v>
      </c>
      <c r="N455" t="s">
        <v>127</v>
      </c>
      <c r="O455" t="s">
        <v>111</v>
      </c>
      <c r="P455" t="s">
        <v>452</v>
      </c>
      <c r="Q455">
        <v>0</v>
      </c>
      <c r="R455">
        <f t="shared" si="49"/>
        <v>1</v>
      </c>
      <c r="S455">
        <f t="shared" si="50"/>
        <v>1</v>
      </c>
      <c r="T455">
        <f t="shared" si="51"/>
        <v>1</v>
      </c>
      <c r="U455" s="4">
        <f t="shared" si="52"/>
        <v>0</v>
      </c>
      <c r="V455" s="9" t="str">
        <f t="shared" si="53"/>
        <v>-</v>
      </c>
      <c r="W455" t="str">
        <f t="shared" si="54"/>
        <v>SE_CO2_Injection_9</v>
      </c>
      <c r="X455" t="str">
        <f t="shared" si="55"/>
        <v>SE_CO2_Injection_9_co2_captured_edge</v>
      </c>
    </row>
    <row r="456" spans="1:24" x14ac:dyDescent="0.2">
      <c r="A456" t="s">
        <v>107</v>
      </c>
      <c r="B456" t="s">
        <v>9</v>
      </c>
      <c r="C456" t="s">
        <v>108</v>
      </c>
      <c r="D456" t="s">
        <v>128</v>
      </c>
      <c r="E456" t="s">
        <v>129</v>
      </c>
      <c r="F456" t="s">
        <v>111</v>
      </c>
      <c r="G456" t="s">
        <v>452</v>
      </c>
      <c r="H456">
        <v>0</v>
      </c>
      <c r="J456" t="s">
        <v>107</v>
      </c>
      <c r="K456" t="s">
        <v>9</v>
      </c>
      <c r="L456" t="s">
        <v>108</v>
      </c>
      <c r="M456" t="s">
        <v>128</v>
      </c>
      <c r="N456" t="s">
        <v>129</v>
      </c>
      <c r="O456" t="s">
        <v>111</v>
      </c>
      <c r="P456" t="s">
        <v>452</v>
      </c>
      <c r="Q456">
        <v>0</v>
      </c>
      <c r="R456">
        <f t="shared" si="49"/>
        <v>1</v>
      </c>
      <c r="S456">
        <f t="shared" si="50"/>
        <v>1</v>
      </c>
      <c r="T456">
        <f t="shared" si="51"/>
        <v>1</v>
      </c>
      <c r="U456" s="4">
        <f t="shared" si="52"/>
        <v>0</v>
      </c>
      <c r="V456" s="9" t="str">
        <f t="shared" si="53"/>
        <v>-</v>
      </c>
      <c r="W456" t="str">
        <f t="shared" si="54"/>
        <v>SE_CO2_Injection_10</v>
      </c>
      <c r="X456" t="str">
        <f t="shared" si="55"/>
        <v>SE_CO2_Injection_10_co2_captured_edge</v>
      </c>
    </row>
    <row r="457" spans="1:24" x14ac:dyDescent="0.2">
      <c r="A457" t="s">
        <v>107</v>
      </c>
      <c r="B457" t="s">
        <v>9</v>
      </c>
      <c r="C457" t="s">
        <v>108</v>
      </c>
      <c r="D457" t="s">
        <v>130</v>
      </c>
      <c r="E457" t="s">
        <v>131</v>
      </c>
      <c r="F457" t="s">
        <v>111</v>
      </c>
      <c r="G457" t="s">
        <v>452</v>
      </c>
      <c r="H457">
        <v>0</v>
      </c>
      <c r="J457" t="s">
        <v>107</v>
      </c>
      <c r="K457" t="s">
        <v>9</v>
      </c>
      <c r="L457" t="s">
        <v>108</v>
      </c>
      <c r="M457" t="s">
        <v>130</v>
      </c>
      <c r="N457" t="s">
        <v>131</v>
      </c>
      <c r="O457" t="s">
        <v>111</v>
      </c>
      <c r="P457" t="s">
        <v>452</v>
      </c>
      <c r="Q457">
        <v>0</v>
      </c>
      <c r="R457">
        <f t="shared" si="49"/>
        <v>1</v>
      </c>
      <c r="S457">
        <f t="shared" si="50"/>
        <v>1</v>
      </c>
      <c r="T457">
        <f t="shared" si="51"/>
        <v>1</v>
      </c>
      <c r="U457" s="4">
        <f t="shared" si="52"/>
        <v>0</v>
      </c>
      <c r="V457" s="9" t="str">
        <f t="shared" si="53"/>
        <v>-</v>
      </c>
      <c r="W457" t="str">
        <f t="shared" si="54"/>
        <v>SE_CO2_Injection_11</v>
      </c>
      <c r="X457" t="str">
        <f t="shared" si="55"/>
        <v>SE_CO2_Injection_11_co2_captured_edge</v>
      </c>
    </row>
    <row r="458" spans="1:24" x14ac:dyDescent="0.2">
      <c r="A458" t="s">
        <v>107</v>
      </c>
      <c r="B458" t="s">
        <v>9</v>
      </c>
      <c r="C458" t="s">
        <v>132</v>
      </c>
      <c r="D458" t="s">
        <v>133</v>
      </c>
      <c r="E458" t="s">
        <v>134</v>
      </c>
      <c r="F458" t="s">
        <v>111</v>
      </c>
      <c r="G458" t="s">
        <v>452</v>
      </c>
      <c r="H458">
        <v>0</v>
      </c>
      <c r="J458" t="s">
        <v>107</v>
      </c>
      <c r="K458" t="s">
        <v>9</v>
      </c>
      <c r="L458" t="s">
        <v>132</v>
      </c>
      <c r="M458" t="s">
        <v>133</v>
      </c>
      <c r="N458" t="s">
        <v>134</v>
      </c>
      <c r="O458" t="s">
        <v>111</v>
      </c>
      <c r="P458" t="s">
        <v>452</v>
      </c>
      <c r="Q458">
        <v>0</v>
      </c>
      <c r="R458">
        <f t="shared" si="49"/>
        <v>1</v>
      </c>
      <c r="S458">
        <f t="shared" si="50"/>
        <v>1</v>
      </c>
      <c r="T458">
        <f t="shared" si="51"/>
        <v>1</v>
      </c>
      <c r="U458" s="4">
        <f t="shared" si="52"/>
        <v>0</v>
      </c>
      <c r="V458" s="9" t="str">
        <f t="shared" si="53"/>
        <v>-</v>
      </c>
      <c r="W458" t="str">
        <f t="shared" si="54"/>
        <v>MIDAT_CO2_Injection</v>
      </c>
      <c r="X458" t="str">
        <f t="shared" si="55"/>
        <v>MIDAT_CO2_Injection_co2_captured_edge</v>
      </c>
    </row>
    <row r="459" spans="1:24" x14ac:dyDescent="0.2">
      <c r="A459" t="s">
        <v>135</v>
      </c>
      <c r="B459" t="s">
        <v>9</v>
      </c>
      <c r="C459" t="s">
        <v>136</v>
      </c>
      <c r="D459" t="s">
        <v>137</v>
      </c>
      <c r="E459" t="s">
        <v>138</v>
      </c>
      <c r="F459" t="s">
        <v>139</v>
      </c>
      <c r="G459" t="s">
        <v>452</v>
      </c>
      <c r="H459">
        <v>0</v>
      </c>
      <c r="J459" t="s">
        <v>135</v>
      </c>
      <c r="K459" t="s">
        <v>9</v>
      </c>
      <c r="L459" t="s">
        <v>136</v>
      </c>
      <c r="M459" t="s">
        <v>137</v>
      </c>
      <c r="N459" t="s">
        <v>138</v>
      </c>
      <c r="O459" t="s">
        <v>139</v>
      </c>
      <c r="P459" t="s">
        <v>452</v>
      </c>
      <c r="Q459">
        <v>0</v>
      </c>
      <c r="R459">
        <f t="shared" si="49"/>
        <v>1</v>
      </c>
      <c r="S459">
        <f t="shared" si="50"/>
        <v>1</v>
      </c>
      <c r="T459">
        <f t="shared" si="51"/>
        <v>1</v>
      </c>
      <c r="U459" s="4">
        <f t="shared" si="52"/>
        <v>0</v>
      </c>
      <c r="V459" s="9" t="str">
        <f t="shared" si="53"/>
        <v>-</v>
      </c>
      <c r="W459" t="str">
        <f t="shared" si="54"/>
        <v>SE_Sorbent_DAC</v>
      </c>
      <c r="X459" t="str">
        <f t="shared" si="55"/>
        <v>SE_Sorbent_DAC_co2_edge</v>
      </c>
    </row>
    <row r="460" spans="1:24" x14ac:dyDescent="0.2">
      <c r="A460" t="s">
        <v>135</v>
      </c>
      <c r="B460" t="s">
        <v>9</v>
      </c>
      <c r="C460" t="s">
        <v>136</v>
      </c>
      <c r="D460" t="s">
        <v>140</v>
      </c>
      <c r="E460" t="s">
        <v>141</v>
      </c>
      <c r="F460" t="s">
        <v>139</v>
      </c>
      <c r="G460" t="s">
        <v>452</v>
      </c>
      <c r="H460">
        <v>0</v>
      </c>
      <c r="J460" t="s">
        <v>135</v>
      </c>
      <c r="K460" t="s">
        <v>9</v>
      </c>
      <c r="L460" t="s">
        <v>136</v>
      </c>
      <c r="M460" t="s">
        <v>140</v>
      </c>
      <c r="N460" t="s">
        <v>141</v>
      </c>
      <c r="O460" t="s">
        <v>139</v>
      </c>
      <c r="P460" t="s">
        <v>452</v>
      </c>
      <c r="Q460">
        <v>0</v>
      </c>
      <c r="R460">
        <f t="shared" si="49"/>
        <v>1</v>
      </c>
      <c r="S460">
        <f t="shared" si="50"/>
        <v>1</v>
      </c>
      <c r="T460">
        <f t="shared" si="51"/>
        <v>1</v>
      </c>
      <c r="U460" s="4">
        <f t="shared" si="52"/>
        <v>0</v>
      </c>
      <c r="V460" s="9" t="str">
        <f t="shared" si="53"/>
        <v>-</v>
      </c>
      <c r="W460" t="str">
        <f t="shared" si="54"/>
        <v>MIDAT_Sorbent_DAC</v>
      </c>
      <c r="X460" t="str">
        <f t="shared" si="55"/>
        <v>MIDAT_Sorbent_DAC_co2_edge</v>
      </c>
    </row>
    <row r="461" spans="1:24" x14ac:dyDescent="0.2">
      <c r="A461" t="s">
        <v>135</v>
      </c>
      <c r="B461" t="s">
        <v>9</v>
      </c>
      <c r="C461" t="s">
        <v>136</v>
      </c>
      <c r="D461" t="s">
        <v>142</v>
      </c>
      <c r="E461" t="s">
        <v>143</v>
      </c>
      <c r="F461" t="s">
        <v>139</v>
      </c>
      <c r="G461" t="s">
        <v>452</v>
      </c>
      <c r="H461">
        <v>0</v>
      </c>
      <c r="J461" t="s">
        <v>135</v>
      </c>
      <c r="K461" t="s">
        <v>9</v>
      </c>
      <c r="L461" t="s">
        <v>136</v>
      </c>
      <c r="M461" t="s">
        <v>142</v>
      </c>
      <c r="N461" t="s">
        <v>143</v>
      </c>
      <c r="O461" t="s">
        <v>139</v>
      </c>
      <c r="P461" t="s">
        <v>452</v>
      </c>
      <c r="Q461">
        <v>0</v>
      </c>
      <c r="R461">
        <f t="shared" si="49"/>
        <v>1</v>
      </c>
      <c r="S461">
        <f t="shared" si="50"/>
        <v>1</v>
      </c>
      <c r="T461">
        <f t="shared" si="51"/>
        <v>1</v>
      </c>
      <c r="U461" s="4">
        <f t="shared" si="52"/>
        <v>0</v>
      </c>
      <c r="V461" s="9" t="str">
        <f t="shared" si="53"/>
        <v>-</v>
      </c>
      <c r="W461" t="str">
        <f t="shared" si="54"/>
        <v>NE_Sorbent_DAC</v>
      </c>
      <c r="X461" t="str">
        <f t="shared" si="55"/>
        <v>NE_Sorbent_DAC_co2_edge</v>
      </c>
    </row>
    <row r="462" spans="1:24" x14ac:dyDescent="0.2">
      <c r="A462" t="s">
        <v>144</v>
      </c>
      <c r="B462" t="s">
        <v>9</v>
      </c>
      <c r="C462" t="s">
        <v>145</v>
      </c>
      <c r="D462" t="s">
        <v>146</v>
      </c>
      <c r="E462" t="s">
        <v>147</v>
      </c>
      <c r="F462" t="s">
        <v>148</v>
      </c>
      <c r="G462" t="s">
        <v>452</v>
      </c>
      <c r="H462">
        <v>0</v>
      </c>
      <c r="J462" t="s">
        <v>144</v>
      </c>
      <c r="K462" t="s">
        <v>9</v>
      </c>
      <c r="L462" t="s">
        <v>145</v>
      </c>
      <c r="M462" t="s">
        <v>146</v>
      </c>
      <c r="N462" t="s">
        <v>147</v>
      </c>
      <c r="O462" t="s">
        <v>148</v>
      </c>
      <c r="P462" t="s">
        <v>452</v>
      </c>
      <c r="Q462">
        <v>0</v>
      </c>
      <c r="R462">
        <f t="shared" si="49"/>
        <v>1</v>
      </c>
      <c r="S462">
        <f t="shared" si="50"/>
        <v>1</v>
      </c>
      <c r="T462">
        <f t="shared" si="51"/>
        <v>1</v>
      </c>
      <c r="U462" s="4">
        <f t="shared" si="52"/>
        <v>0</v>
      </c>
      <c r="V462" s="9" t="str">
        <f t="shared" si="53"/>
        <v>-</v>
      </c>
      <c r="W462" t="str">
        <f t="shared" si="54"/>
        <v>battery_SE</v>
      </c>
      <c r="X462" t="str">
        <f t="shared" si="55"/>
        <v>battery_SE_discharge_edge</v>
      </c>
    </row>
    <row r="463" spans="1:24" x14ac:dyDescent="0.2">
      <c r="A463" t="s">
        <v>144</v>
      </c>
      <c r="B463" t="s">
        <v>9</v>
      </c>
      <c r="C463" t="s">
        <v>149</v>
      </c>
      <c r="D463" t="s">
        <v>150</v>
      </c>
      <c r="E463" t="s">
        <v>151</v>
      </c>
      <c r="F463" t="s">
        <v>148</v>
      </c>
      <c r="G463" t="s">
        <v>452</v>
      </c>
      <c r="H463">
        <v>0</v>
      </c>
      <c r="J463" t="s">
        <v>144</v>
      </c>
      <c r="K463" t="s">
        <v>9</v>
      </c>
      <c r="L463" t="s">
        <v>149</v>
      </c>
      <c r="M463" t="s">
        <v>150</v>
      </c>
      <c r="N463" t="s">
        <v>151</v>
      </c>
      <c r="O463" t="s">
        <v>148</v>
      </c>
      <c r="P463" t="s">
        <v>452</v>
      </c>
      <c r="Q463">
        <v>0</v>
      </c>
      <c r="R463">
        <f t="shared" si="49"/>
        <v>1</v>
      </c>
      <c r="S463">
        <f t="shared" si="50"/>
        <v>1</v>
      </c>
      <c r="T463">
        <f t="shared" si="51"/>
        <v>1</v>
      </c>
      <c r="U463" s="4">
        <f t="shared" si="52"/>
        <v>0</v>
      </c>
      <c r="V463" s="9" t="str">
        <f t="shared" si="53"/>
        <v>-</v>
      </c>
      <c r="W463" t="str">
        <f t="shared" si="54"/>
        <v>battery_MIDAT</v>
      </c>
      <c r="X463" t="str">
        <f t="shared" si="55"/>
        <v>battery_MIDAT_discharge_edge</v>
      </c>
    </row>
    <row r="464" spans="1:24" x14ac:dyDescent="0.2">
      <c r="A464" t="s">
        <v>144</v>
      </c>
      <c r="B464" t="s">
        <v>9</v>
      </c>
      <c r="C464" t="s">
        <v>152</v>
      </c>
      <c r="D464" t="s">
        <v>153</v>
      </c>
      <c r="E464" t="s">
        <v>154</v>
      </c>
      <c r="F464" t="s">
        <v>148</v>
      </c>
      <c r="G464" t="s">
        <v>452</v>
      </c>
      <c r="H464">
        <v>0</v>
      </c>
      <c r="J464" t="s">
        <v>144</v>
      </c>
      <c r="K464" t="s">
        <v>9</v>
      </c>
      <c r="L464" t="s">
        <v>152</v>
      </c>
      <c r="M464" t="s">
        <v>153</v>
      </c>
      <c r="N464" t="s">
        <v>154</v>
      </c>
      <c r="O464" t="s">
        <v>148</v>
      </c>
      <c r="P464" t="s">
        <v>452</v>
      </c>
      <c r="Q464">
        <v>0</v>
      </c>
      <c r="R464">
        <f t="shared" si="49"/>
        <v>1</v>
      </c>
      <c r="S464">
        <f t="shared" si="50"/>
        <v>1</v>
      </c>
      <c r="T464">
        <f t="shared" si="51"/>
        <v>1</v>
      </c>
      <c r="U464" s="4">
        <f t="shared" si="52"/>
        <v>0</v>
      </c>
      <c r="V464" s="9" t="str">
        <f t="shared" si="53"/>
        <v>-</v>
      </c>
      <c r="W464" t="str">
        <f t="shared" si="54"/>
        <v>battery_NE</v>
      </c>
      <c r="X464" t="str">
        <f t="shared" si="55"/>
        <v>battery_NE_discharge_edge</v>
      </c>
    </row>
    <row r="465" spans="1:24" x14ac:dyDescent="0.2">
      <c r="A465" t="s">
        <v>144</v>
      </c>
      <c r="B465" t="s">
        <v>9</v>
      </c>
      <c r="C465" t="s">
        <v>145</v>
      </c>
      <c r="D465" t="s">
        <v>155</v>
      </c>
      <c r="E465" t="s">
        <v>156</v>
      </c>
      <c r="F465" t="s">
        <v>148</v>
      </c>
      <c r="G465" t="s">
        <v>452</v>
      </c>
      <c r="H465">
        <v>0</v>
      </c>
      <c r="J465" t="s">
        <v>144</v>
      </c>
      <c r="K465" t="s">
        <v>9</v>
      </c>
      <c r="L465" t="s">
        <v>145</v>
      </c>
      <c r="M465" t="s">
        <v>155</v>
      </c>
      <c r="N465" t="s">
        <v>156</v>
      </c>
      <c r="O465" t="s">
        <v>148</v>
      </c>
      <c r="P465" t="s">
        <v>452</v>
      </c>
      <c r="Q465">
        <v>0</v>
      </c>
      <c r="R465">
        <f t="shared" si="49"/>
        <v>1</v>
      </c>
      <c r="S465">
        <f t="shared" si="50"/>
        <v>1</v>
      </c>
      <c r="T465">
        <f t="shared" si="51"/>
        <v>1</v>
      </c>
      <c r="U465" s="4">
        <f t="shared" si="52"/>
        <v>0</v>
      </c>
      <c r="V465" s="9" t="str">
        <f t="shared" si="53"/>
        <v>-</v>
      </c>
      <c r="W465" t="str">
        <f t="shared" si="54"/>
        <v>pumpedhydro_SE</v>
      </c>
      <c r="X465" t="str">
        <f t="shared" si="55"/>
        <v>pumpedhydro_SE_discharge_edge</v>
      </c>
    </row>
    <row r="466" spans="1:24" x14ac:dyDescent="0.2">
      <c r="A466" t="s">
        <v>144</v>
      </c>
      <c r="B466" t="s">
        <v>9</v>
      </c>
      <c r="C466" t="s">
        <v>149</v>
      </c>
      <c r="D466" t="s">
        <v>157</v>
      </c>
      <c r="E466" t="s">
        <v>158</v>
      </c>
      <c r="F466" t="s">
        <v>148</v>
      </c>
      <c r="G466" t="s">
        <v>452</v>
      </c>
      <c r="H466">
        <v>0</v>
      </c>
      <c r="J466" t="s">
        <v>144</v>
      </c>
      <c r="K466" t="s">
        <v>9</v>
      </c>
      <c r="L466" t="s">
        <v>149</v>
      </c>
      <c r="M466" t="s">
        <v>157</v>
      </c>
      <c r="N466" t="s">
        <v>158</v>
      </c>
      <c r="O466" t="s">
        <v>148</v>
      </c>
      <c r="P466" t="s">
        <v>452</v>
      </c>
      <c r="Q466">
        <v>0</v>
      </c>
      <c r="R466">
        <f t="shared" si="49"/>
        <v>1</v>
      </c>
      <c r="S466">
        <f t="shared" si="50"/>
        <v>1</v>
      </c>
      <c r="T466">
        <f t="shared" si="51"/>
        <v>1</v>
      </c>
      <c r="U466" s="4">
        <f t="shared" si="52"/>
        <v>0</v>
      </c>
      <c r="V466" s="9" t="str">
        <f t="shared" si="53"/>
        <v>-</v>
      </c>
      <c r="W466" t="str">
        <f t="shared" si="54"/>
        <v>pumpedhydro_MIDAT</v>
      </c>
      <c r="X466" t="str">
        <f t="shared" si="55"/>
        <v>pumpedhydro_MIDAT_discharge_edge</v>
      </c>
    </row>
    <row r="467" spans="1:24" x14ac:dyDescent="0.2">
      <c r="A467" t="s">
        <v>144</v>
      </c>
      <c r="B467" t="s">
        <v>9</v>
      </c>
      <c r="C467" t="s">
        <v>152</v>
      </c>
      <c r="D467" t="s">
        <v>159</v>
      </c>
      <c r="E467" t="s">
        <v>160</v>
      </c>
      <c r="F467" t="s">
        <v>148</v>
      </c>
      <c r="G467" t="s">
        <v>452</v>
      </c>
      <c r="H467">
        <v>0</v>
      </c>
      <c r="J467" t="s">
        <v>144</v>
      </c>
      <c r="K467" t="s">
        <v>9</v>
      </c>
      <c r="L467" t="s">
        <v>152</v>
      </c>
      <c r="M467" t="s">
        <v>159</v>
      </c>
      <c r="N467" t="s">
        <v>160</v>
      </c>
      <c r="O467" t="s">
        <v>148</v>
      </c>
      <c r="P467" t="s">
        <v>452</v>
      </c>
      <c r="Q467">
        <v>0</v>
      </c>
      <c r="R467">
        <f t="shared" si="49"/>
        <v>1</v>
      </c>
      <c r="S467">
        <f t="shared" si="50"/>
        <v>1</v>
      </c>
      <c r="T467">
        <f t="shared" si="51"/>
        <v>1</v>
      </c>
      <c r="U467" s="4">
        <f t="shared" si="52"/>
        <v>0</v>
      </c>
      <c r="V467" s="9" t="str">
        <f t="shared" si="53"/>
        <v>-</v>
      </c>
      <c r="W467" t="str">
        <f t="shared" si="54"/>
        <v>pumpedhydro_NE</v>
      </c>
      <c r="X467" t="str">
        <f t="shared" si="55"/>
        <v>pumpedhydro_NE_discharge_edge</v>
      </c>
    </row>
    <row r="468" spans="1:24" x14ac:dyDescent="0.2">
      <c r="A468" t="s">
        <v>161</v>
      </c>
      <c r="B468" t="s">
        <v>9</v>
      </c>
      <c r="C468" t="s">
        <v>162</v>
      </c>
      <c r="D468" t="s">
        <v>163</v>
      </c>
      <c r="E468" t="s">
        <v>164</v>
      </c>
      <c r="F468" t="s">
        <v>165</v>
      </c>
      <c r="G468" t="s">
        <v>452</v>
      </c>
      <c r="H468">
        <v>0</v>
      </c>
      <c r="J468" t="s">
        <v>161</v>
      </c>
      <c r="K468" t="s">
        <v>9</v>
      </c>
      <c r="L468" t="s">
        <v>162</v>
      </c>
      <c r="M468" t="s">
        <v>163</v>
      </c>
      <c r="N468" t="s">
        <v>164</v>
      </c>
      <c r="O468" t="s">
        <v>165</v>
      </c>
      <c r="P468" t="s">
        <v>452</v>
      </c>
      <c r="Q468">
        <v>0</v>
      </c>
      <c r="R468">
        <f t="shared" si="49"/>
        <v>1</v>
      </c>
      <c r="S468">
        <f t="shared" si="50"/>
        <v>1</v>
      </c>
      <c r="T468">
        <f t="shared" si="51"/>
        <v>1</v>
      </c>
      <c r="U468" s="4">
        <f t="shared" si="52"/>
        <v>0</v>
      </c>
      <c r="V468" s="9" t="str">
        <f t="shared" si="53"/>
        <v>-</v>
      </c>
      <c r="W468" t="str">
        <f t="shared" si="54"/>
        <v>SE_Electrolyzer</v>
      </c>
      <c r="X468" t="str">
        <f t="shared" si="55"/>
        <v>SE_Electrolyzer_h2_edge</v>
      </c>
    </row>
    <row r="469" spans="1:24" x14ac:dyDescent="0.2">
      <c r="A469" t="s">
        <v>161</v>
      </c>
      <c r="B469" t="s">
        <v>9</v>
      </c>
      <c r="C469" t="s">
        <v>166</v>
      </c>
      <c r="D469" t="s">
        <v>167</v>
      </c>
      <c r="E469" t="s">
        <v>168</v>
      </c>
      <c r="F469" t="s">
        <v>165</v>
      </c>
      <c r="G469" t="s">
        <v>452</v>
      </c>
      <c r="H469">
        <v>0</v>
      </c>
      <c r="J469" t="s">
        <v>161</v>
      </c>
      <c r="K469" t="s">
        <v>9</v>
      </c>
      <c r="L469" t="s">
        <v>166</v>
      </c>
      <c r="M469" t="s">
        <v>167</v>
      </c>
      <c r="N469" t="s">
        <v>168</v>
      </c>
      <c r="O469" t="s">
        <v>165</v>
      </c>
      <c r="P469" t="s">
        <v>452</v>
      </c>
      <c r="Q469">
        <v>0</v>
      </c>
      <c r="R469">
        <f t="shared" si="49"/>
        <v>1</v>
      </c>
      <c r="S469">
        <f t="shared" si="50"/>
        <v>1</v>
      </c>
      <c r="T469">
        <f t="shared" si="51"/>
        <v>1</v>
      </c>
      <c r="U469" s="4">
        <f t="shared" si="52"/>
        <v>0</v>
      </c>
      <c r="V469" s="9" t="str">
        <f t="shared" si="53"/>
        <v>-</v>
      </c>
      <c r="W469" t="str">
        <f t="shared" si="54"/>
        <v>MIDAT_Electrolyzer</v>
      </c>
      <c r="X469" t="str">
        <f t="shared" si="55"/>
        <v>MIDAT_Electrolyzer_h2_edge</v>
      </c>
    </row>
    <row r="470" spans="1:24" x14ac:dyDescent="0.2">
      <c r="A470" t="s">
        <v>161</v>
      </c>
      <c r="B470" t="s">
        <v>9</v>
      </c>
      <c r="C470" t="s">
        <v>169</v>
      </c>
      <c r="D470" t="s">
        <v>170</v>
      </c>
      <c r="E470" t="s">
        <v>171</v>
      </c>
      <c r="F470" t="s">
        <v>165</v>
      </c>
      <c r="G470" t="s">
        <v>452</v>
      </c>
      <c r="H470">
        <v>0</v>
      </c>
      <c r="J470" t="s">
        <v>161</v>
      </c>
      <c r="K470" t="s">
        <v>9</v>
      </c>
      <c r="L470" t="s">
        <v>169</v>
      </c>
      <c r="M470" t="s">
        <v>170</v>
      </c>
      <c r="N470" t="s">
        <v>171</v>
      </c>
      <c r="O470" t="s">
        <v>165</v>
      </c>
      <c r="P470" t="s">
        <v>452</v>
      </c>
      <c r="Q470">
        <v>0</v>
      </c>
      <c r="R470">
        <f t="shared" si="49"/>
        <v>1</v>
      </c>
      <c r="S470">
        <f t="shared" si="50"/>
        <v>1</v>
      </c>
      <c r="T470">
        <f t="shared" si="51"/>
        <v>1</v>
      </c>
      <c r="U470" s="4">
        <f t="shared" si="52"/>
        <v>0</v>
      </c>
      <c r="V470" s="9" t="str">
        <f t="shared" si="53"/>
        <v>-</v>
      </c>
      <c r="W470" t="str">
        <f t="shared" si="54"/>
        <v>NE_Electrolyzer</v>
      </c>
      <c r="X470" t="str">
        <f t="shared" si="55"/>
        <v>NE_Electrolyzer_h2_edge</v>
      </c>
    </row>
    <row r="471" spans="1:24" x14ac:dyDescent="0.2">
      <c r="A471" t="s">
        <v>144</v>
      </c>
      <c r="B471" t="s">
        <v>9</v>
      </c>
      <c r="C471" t="s">
        <v>145</v>
      </c>
      <c r="D471" t="s">
        <v>172</v>
      </c>
      <c r="E471" t="s">
        <v>173</v>
      </c>
      <c r="F471" t="s">
        <v>174</v>
      </c>
      <c r="G471" t="s">
        <v>452</v>
      </c>
      <c r="H471">
        <v>0</v>
      </c>
      <c r="J471" t="s">
        <v>144</v>
      </c>
      <c r="K471" t="s">
        <v>9</v>
      </c>
      <c r="L471" t="s">
        <v>145</v>
      </c>
      <c r="M471" t="s">
        <v>172</v>
      </c>
      <c r="N471" t="s">
        <v>173</v>
      </c>
      <c r="O471" t="s">
        <v>174</v>
      </c>
      <c r="P471" t="s">
        <v>452</v>
      </c>
      <c r="Q471">
        <v>0</v>
      </c>
      <c r="R471">
        <f t="shared" si="49"/>
        <v>1</v>
      </c>
      <c r="S471">
        <f t="shared" si="50"/>
        <v>1</v>
      </c>
      <c r="T471">
        <f t="shared" si="51"/>
        <v>1</v>
      </c>
      <c r="U471" s="4">
        <f t="shared" si="52"/>
        <v>0</v>
      </c>
      <c r="V471" s="9" t="str">
        <f t="shared" si="53"/>
        <v>-</v>
      </c>
      <c r="W471" t="str">
        <f t="shared" si="54"/>
        <v>SE_CCGT-H2</v>
      </c>
      <c r="X471" t="str">
        <f t="shared" si="55"/>
        <v>SE_CCGT-H2_elec_edge</v>
      </c>
    </row>
    <row r="472" spans="1:24" x14ac:dyDescent="0.2">
      <c r="A472" t="s">
        <v>144</v>
      </c>
      <c r="B472" t="s">
        <v>9</v>
      </c>
      <c r="C472" t="s">
        <v>149</v>
      </c>
      <c r="D472" t="s">
        <v>175</v>
      </c>
      <c r="E472" t="s">
        <v>176</v>
      </c>
      <c r="F472" t="s">
        <v>174</v>
      </c>
      <c r="G472" t="s">
        <v>452</v>
      </c>
      <c r="H472">
        <v>0</v>
      </c>
      <c r="J472" t="s">
        <v>144</v>
      </c>
      <c r="K472" t="s">
        <v>9</v>
      </c>
      <c r="L472" t="s">
        <v>149</v>
      </c>
      <c r="M472" t="s">
        <v>175</v>
      </c>
      <c r="N472" t="s">
        <v>176</v>
      </c>
      <c r="O472" t="s">
        <v>174</v>
      </c>
      <c r="P472" t="s">
        <v>452</v>
      </c>
      <c r="Q472">
        <v>0</v>
      </c>
      <c r="R472">
        <f t="shared" si="49"/>
        <v>1</v>
      </c>
      <c r="S472">
        <f t="shared" si="50"/>
        <v>1</v>
      </c>
      <c r="T472">
        <f t="shared" si="51"/>
        <v>1</v>
      </c>
      <c r="U472" s="4">
        <f t="shared" si="52"/>
        <v>0</v>
      </c>
      <c r="V472" s="9" t="str">
        <f t="shared" si="53"/>
        <v>-</v>
      </c>
      <c r="W472" t="str">
        <f t="shared" si="54"/>
        <v>MIDAT_CCGT-H2</v>
      </c>
      <c r="X472" t="str">
        <f t="shared" si="55"/>
        <v>MIDAT_CCGT-H2_elec_edge</v>
      </c>
    </row>
    <row r="473" spans="1:24" x14ac:dyDescent="0.2">
      <c r="A473" t="s">
        <v>144</v>
      </c>
      <c r="B473" t="s">
        <v>9</v>
      </c>
      <c r="C473" t="s">
        <v>152</v>
      </c>
      <c r="D473" t="s">
        <v>177</v>
      </c>
      <c r="E473" t="s">
        <v>178</v>
      </c>
      <c r="F473" t="s">
        <v>174</v>
      </c>
      <c r="G473" t="s">
        <v>452</v>
      </c>
      <c r="H473">
        <v>0</v>
      </c>
      <c r="J473" t="s">
        <v>144</v>
      </c>
      <c r="K473" t="s">
        <v>9</v>
      </c>
      <c r="L473" t="s">
        <v>152</v>
      </c>
      <c r="M473" t="s">
        <v>177</v>
      </c>
      <c r="N473" t="s">
        <v>178</v>
      </c>
      <c r="O473" t="s">
        <v>174</v>
      </c>
      <c r="P473" t="s">
        <v>452</v>
      </c>
      <c r="Q473">
        <v>0</v>
      </c>
      <c r="R473">
        <f t="shared" si="49"/>
        <v>1</v>
      </c>
      <c r="S473">
        <f t="shared" si="50"/>
        <v>1</v>
      </c>
      <c r="T473">
        <f t="shared" si="51"/>
        <v>1</v>
      </c>
      <c r="U473" s="4">
        <f t="shared" si="52"/>
        <v>0</v>
      </c>
      <c r="V473" s="9" t="str">
        <f t="shared" si="53"/>
        <v>-</v>
      </c>
      <c r="W473" t="str">
        <f t="shared" si="54"/>
        <v>NE_CCGT-H2</v>
      </c>
      <c r="X473" t="str">
        <f t="shared" si="55"/>
        <v>NE_CCGT-H2_elec_edge</v>
      </c>
    </row>
    <row r="474" spans="1:24" x14ac:dyDescent="0.2">
      <c r="A474" t="s">
        <v>144</v>
      </c>
      <c r="B474" t="s">
        <v>9</v>
      </c>
      <c r="C474" t="s">
        <v>145</v>
      </c>
      <c r="D474" t="s">
        <v>179</v>
      </c>
      <c r="E474" t="s">
        <v>180</v>
      </c>
      <c r="F474" t="s">
        <v>174</v>
      </c>
      <c r="G474" t="s">
        <v>452</v>
      </c>
      <c r="H474">
        <v>0</v>
      </c>
      <c r="J474" t="s">
        <v>144</v>
      </c>
      <c r="K474" t="s">
        <v>9</v>
      </c>
      <c r="L474" t="s">
        <v>145</v>
      </c>
      <c r="M474" t="s">
        <v>179</v>
      </c>
      <c r="N474" t="s">
        <v>180</v>
      </c>
      <c r="O474" t="s">
        <v>174</v>
      </c>
      <c r="P474" t="s">
        <v>452</v>
      </c>
      <c r="Q474">
        <v>0</v>
      </c>
      <c r="R474">
        <f t="shared" si="49"/>
        <v>1</v>
      </c>
      <c r="S474">
        <f t="shared" si="50"/>
        <v>1</v>
      </c>
      <c r="T474">
        <f t="shared" si="51"/>
        <v>1</v>
      </c>
      <c r="U474" s="4">
        <f t="shared" si="52"/>
        <v>0</v>
      </c>
      <c r="V474" s="9" t="str">
        <f t="shared" si="53"/>
        <v>-</v>
      </c>
      <c r="W474" t="str">
        <f t="shared" si="54"/>
        <v>SE_OCGT-H2</v>
      </c>
      <c r="X474" t="str">
        <f t="shared" si="55"/>
        <v>SE_OCGT-H2_elec_edge</v>
      </c>
    </row>
    <row r="475" spans="1:24" x14ac:dyDescent="0.2">
      <c r="A475" t="s">
        <v>144</v>
      </c>
      <c r="B475" t="s">
        <v>9</v>
      </c>
      <c r="C475" t="s">
        <v>149</v>
      </c>
      <c r="D475" t="s">
        <v>181</v>
      </c>
      <c r="E475" t="s">
        <v>182</v>
      </c>
      <c r="F475" t="s">
        <v>174</v>
      </c>
      <c r="G475" t="s">
        <v>452</v>
      </c>
      <c r="H475">
        <v>0</v>
      </c>
      <c r="J475" t="s">
        <v>144</v>
      </c>
      <c r="K475" t="s">
        <v>9</v>
      </c>
      <c r="L475" t="s">
        <v>149</v>
      </c>
      <c r="M475" t="s">
        <v>181</v>
      </c>
      <c r="N475" t="s">
        <v>182</v>
      </c>
      <c r="O475" t="s">
        <v>174</v>
      </c>
      <c r="P475" t="s">
        <v>452</v>
      </c>
      <c r="Q475">
        <v>0</v>
      </c>
      <c r="R475">
        <f t="shared" si="49"/>
        <v>1</v>
      </c>
      <c r="S475">
        <f t="shared" si="50"/>
        <v>1</v>
      </c>
      <c r="T475">
        <f t="shared" si="51"/>
        <v>1</v>
      </c>
      <c r="U475" s="4">
        <f t="shared" si="52"/>
        <v>0</v>
      </c>
      <c r="V475" s="9" t="str">
        <f t="shared" si="53"/>
        <v>-</v>
      </c>
      <c r="W475" t="str">
        <f t="shared" si="54"/>
        <v>MIDAT_OCGT-H2</v>
      </c>
      <c r="X475" t="str">
        <f t="shared" si="55"/>
        <v>MIDAT_OCGT-H2_elec_edge</v>
      </c>
    </row>
    <row r="476" spans="1:24" x14ac:dyDescent="0.2">
      <c r="A476" t="s">
        <v>144</v>
      </c>
      <c r="B476" t="s">
        <v>9</v>
      </c>
      <c r="C476" t="s">
        <v>152</v>
      </c>
      <c r="D476" t="s">
        <v>183</v>
      </c>
      <c r="E476" t="s">
        <v>184</v>
      </c>
      <c r="F476" t="s">
        <v>174</v>
      </c>
      <c r="G476" t="s">
        <v>452</v>
      </c>
      <c r="H476">
        <v>0</v>
      </c>
      <c r="J476" t="s">
        <v>144</v>
      </c>
      <c r="K476" t="s">
        <v>9</v>
      </c>
      <c r="L476" t="s">
        <v>152</v>
      </c>
      <c r="M476" t="s">
        <v>183</v>
      </c>
      <c r="N476" t="s">
        <v>184</v>
      </c>
      <c r="O476" t="s">
        <v>174</v>
      </c>
      <c r="P476" t="s">
        <v>452</v>
      </c>
      <c r="Q476">
        <v>0</v>
      </c>
      <c r="R476">
        <f t="shared" si="49"/>
        <v>1</v>
      </c>
      <c r="S476">
        <f t="shared" si="50"/>
        <v>1</v>
      </c>
      <c r="T476">
        <f t="shared" si="51"/>
        <v>1</v>
      </c>
      <c r="U476" s="4">
        <f t="shared" si="52"/>
        <v>0</v>
      </c>
      <c r="V476" s="9" t="str">
        <f t="shared" si="53"/>
        <v>-</v>
      </c>
      <c r="W476" t="str">
        <f t="shared" si="54"/>
        <v>NE_OCGT-H2</v>
      </c>
      <c r="X476" t="str">
        <f t="shared" si="55"/>
        <v>NE_OCGT-H2_elec_edge</v>
      </c>
    </row>
    <row r="477" spans="1:24" x14ac:dyDescent="0.2">
      <c r="A477" t="s">
        <v>161</v>
      </c>
      <c r="B477" t="s">
        <v>9</v>
      </c>
      <c r="C477" t="s">
        <v>166</v>
      </c>
      <c r="D477" t="s">
        <v>185</v>
      </c>
      <c r="E477" t="s">
        <v>186</v>
      </c>
      <c r="F477" t="s">
        <v>187</v>
      </c>
      <c r="G477" t="s">
        <v>452</v>
      </c>
      <c r="H477">
        <v>0</v>
      </c>
      <c r="J477" t="s">
        <v>161</v>
      </c>
      <c r="K477" t="s">
        <v>9</v>
      </c>
      <c r="L477" t="s">
        <v>166</v>
      </c>
      <c r="M477" t="s">
        <v>185</v>
      </c>
      <c r="N477" t="s">
        <v>186</v>
      </c>
      <c r="O477" t="s">
        <v>187</v>
      </c>
      <c r="P477" t="s">
        <v>452</v>
      </c>
      <c r="Q477">
        <v>0</v>
      </c>
      <c r="R477">
        <f t="shared" si="49"/>
        <v>1</v>
      </c>
      <c r="S477">
        <f t="shared" si="50"/>
        <v>1</v>
      </c>
      <c r="T477">
        <f t="shared" si="51"/>
        <v>1</v>
      </c>
      <c r="U477" s="4">
        <f t="shared" si="52"/>
        <v>0</v>
      </c>
      <c r="V477" s="9" t="str">
        <f t="shared" si="53"/>
        <v>-</v>
      </c>
      <c r="W477" t="str">
        <f t="shared" si="54"/>
        <v>h2pipe_SE_to_MIDAT</v>
      </c>
      <c r="X477" t="str">
        <f t="shared" si="55"/>
        <v>h2pipe_SE_to_MIDAT_discharge_edge</v>
      </c>
    </row>
    <row r="478" spans="1:24" x14ac:dyDescent="0.2">
      <c r="A478" t="s">
        <v>161</v>
      </c>
      <c r="B478" t="s">
        <v>9</v>
      </c>
      <c r="C478" t="s">
        <v>188</v>
      </c>
      <c r="D478" t="s">
        <v>185</v>
      </c>
      <c r="E478" t="s">
        <v>189</v>
      </c>
      <c r="F478" t="s">
        <v>187</v>
      </c>
      <c r="G478" t="s">
        <v>452</v>
      </c>
      <c r="H478">
        <v>0</v>
      </c>
      <c r="J478" t="s">
        <v>161</v>
      </c>
      <c r="K478" t="s">
        <v>9</v>
      </c>
      <c r="L478" t="s">
        <v>188</v>
      </c>
      <c r="M478" t="s">
        <v>185</v>
      </c>
      <c r="N478" t="s">
        <v>189</v>
      </c>
      <c r="O478" t="s">
        <v>187</v>
      </c>
      <c r="P478" t="s">
        <v>452</v>
      </c>
      <c r="Q478">
        <v>0</v>
      </c>
      <c r="R478">
        <f t="shared" si="49"/>
        <v>1</v>
      </c>
      <c r="S478">
        <f t="shared" si="50"/>
        <v>1</v>
      </c>
      <c r="T478">
        <f t="shared" si="51"/>
        <v>1</v>
      </c>
      <c r="U478" s="4">
        <f t="shared" si="52"/>
        <v>0</v>
      </c>
      <c r="V478" s="9" t="str">
        <f t="shared" si="53"/>
        <v>-</v>
      </c>
      <c r="W478" t="str">
        <f t="shared" si="54"/>
        <v>h2pipe_SE_to_MIDAT</v>
      </c>
      <c r="X478" t="str">
        <f t="shared" si="55"/>
        <v>h2pipe_SE_to_MIDAT_charge_edge</v>
      </c>
    </row>
    <row r="479" spans="1:24" x14ac:dyDescent="0.2">
      <c r="A479" t="s">
        <v>161</v>
      </c>
      <c r="B479" t="s">
        <v>9</v>
      </c>
      <c r="C479" t="s">
        <v>162</v>
      </c>
      <c r="D479" t="s">
        <v>190</v>
      </c>
      <c r="E479" t="s">
        <v>191</v>
      </c>
      <c r="F479" t="s">
        <v>187</v>
      </c>
      <c r="G479" t="s">
        <v>452</v>
      </c>
      <c r="H479">
        <v>0</v>
      </c>
      <c r="J479" t="s">
        <v>161</v>
      </c>
      <c r="K479" t="s">
        <v>9</v>
      </c>
      <c r="L479" t="s">
        <v>162</v>
      </c>
      <c r="M479" t="s">
        <v>190</v>
      </c>
      <c r="N479" t="s">
        <v>191</v>
      </c>
      <c r="O479" t="s">
        <v>187</v>
      </c>
      <c r="P479" t="s">
        <v>452</v>
      </c>
      <c r="Q479">
        <v>0</v>
      </c>
      <c r="R479">
        <f t="shared" si="49"/>
        <v>1</v>
      </c>
      <c r="S479">
        <f t="shared" si="50"/>
        <v>1</v>
      </c>
      <c r="T479">
        <f t="shared" si="51"/>
        <v>1</v>
      </c>
      <c r="U479" s="4">
        <f t="shared" si="52"/>
        <v>0</v>
      </c>
      <c r="V479" s="9" t="str">
        <f t="shared" si="53"/>
        <v>-</v>
      </c>
      <c r="W479" t="str">
        <f t="shared" si="54"/>
        <v>h2pipe_MIDAT_to_SE</v>
      </c>
      <c r="X479" t="str">
        <f t="shared" si="55"/>
        <v>h2pipe_MIDAT_to_SE_discharge_edge</v>
      </c>
    </row>
    <row r="480" spans="1:24" x14ac:dyDescent="0.2">
      <c r="A480" t="s">
        <v>161</v>
      </c>
      <c r="B480" t="s">
        <v>9</v>
      </c>
      <c r="C480" t="s">
        <v>188</v>
      </c>
      <c r="D480" t="s">
        <v>190</v>
      </c>
      <c r="E480" t="s">
        <v>192</v>
      </c>
      <c r="F480" t="s">
        <v>187</v>
      </c>
      <c r="G480" t="s">
        <v>452</v>
      </c>
      <c r="H480">
        <v>0</v>
      </c>
      <c r="J480" t="s">
        <v>161</v>
      </c>
      <c r="K480" t="s">
        <v>9</v>
      </c>
      <c r="L480" t="s">
        <v>188</v>
      </c>
      <c r="M480" t="s">
        <v>190</v>
      </c>
      <c r="N480" t="s">
        <v>192</v>
      </c>
      <c r="O480" t="s">
        <v>187</v>
      </c>
      <c r="P480" t="s">
        <v>452</v>
      </c>
      <c r="Q480">
        <v>0</v>
      </c>
      <c r="R480">
        <f t="shared" si="49"/>
        <v>1</v>
      </c>
      <c r="S480">
        <f t="shared" si="50"/>
        <v>1</v>
      </c>
      <c r="T480">
        <f t="shared" si="51"/>
        <v>1</v>
      </c>
      <c r="U480" s="4">
        <f t="shared" si="52"/>
        <v>0</v>
      </c>
      <c r="V480" s="9" t="str">
        <f t="shared" si="53"/>
        <v>-</v>
      </c>
      <c r="W480" t="str">
        <f t="shared" si="54"/>
        <v>h2pipe_MIDAT_to_SE</v>
      </c>
      <c r="X480" t="str">
        <f t="shared" si="55"/>
        <v>h2pipe_MIDAT_to_SE_charge_edge</v>
      </c>
    </row>
    <row r="481" spans="1:24" x14ac:dyDescent="0.2">
      <c r="A481" t="s">
        <v>161</v>
      </c>
      <c r="B481" t="s">
        <v>9</v>
      </c>
      <c r="C481" t="s">
        <v>166</v>
      </c>
      <c r="D481" t="s">
        <v>193</v>
      </c>
      <c r="E481" t="s">
        <v>194</v>
      </c>
      <c r="F481" t="s">
        <v>187</v>
      </c>
      <c r="G481" t="s">
        <v>452</v>
      </c>
      <c r="H481">
        <v>0</v>
      </c>
      <c r="J481" t="s">
        <v>161</v>
      </c>
      <c r="K481" t="s">
        <v>9</v>
      </c>
      <c r="L481" t="s">
        <v>166</v>
      </c>
      <c r="M481" t="s">
        <v>193</v>
      </c>
      <c r="N481" t="s">
        <v>194</v>
      </c>
      <c r="O481" t="s">
        <v>187</v>
      </c>
      <c r="P481" t="s">
        <v>452</v>
      </c>
      <c r="Q481">
        <v>0</v>
      </c>
      <c r="R481">
        <f t="shared" si="49"/>
        <v>1</v>
      </c>
      <c r="S481">
        <f t="shared" si="50"/>
        <v>1</v>
      </c>
      <c r="T481">
        <f t="shared" si="51"/>
        <v>1</v>
      </c>
      <c r="U481" s="4">
        <f t="shared" si="52"/>
        <v>0</v>
      </c>
      <c r="V481" s="9" t="str">
        <f t="shared" si="53"/>
        <v>-</v>
      </c>
      <c r="W481" t="str">
        <f t="shared" si="54"/>
        <v>h2pipe_NE_to_MIDAT</v>
      </c>
      <c r="X481" t="str">
        <f t="shared" si="55"/>
        <v>h2pipe_NE_to_MIDAT_discharge_edge</v>
      </c>
    </row>
    <row r="482" spans="1:24" x14ac:dyDescent="0.2">
      <c r="A482" t="s">
        <v>161</v>
      </c>
      <c r="B482" t="s">
        <v>9</v>
      </c>
      <c r="C482" t="s">
        <v>188</v>
      </c>
      <c r="D482" t="s">
        <v>193</v>
      </c>
      <c r="E482" t="s">
        <v>195</v>
      </c>
      <c r="F482" t="s">
        <v>187</v>
      </c>
      <c r="G482" t="s">
        <v>452</v>
      </c>
      <c r="H482">
        <v>0</v>
      </c>
      <c r="J482" t="s">
        <v>161</v>
      </c>
      <c r="K482" t="s">
        <v>9</v>
      </c>
      <c r="L482" t="s">
        <v>188</v>
      </c>
      <c r="M482" t="s">
        <v>193</v>
      </c>
      <c r="N482" t="s">
        <v>195</v>
      </c>
      <c r="O482" t="s">
        <v>187</v>
      </c>
      <c r="P482" t="s">
        <v>452</v>
      </c>
      <c r="Q482">
        <v>0</v>
      </c>
      <c r="R482">
        <f t="shared" si="49"/>
        <v>1</v>
      </c>
      <c r="S482">
        <f t="shared" si="50"/>
        <v>1</v>
      </c>
      <c r="T482">
        <f t="shared" si="51"/>
        <v>1</v>
      </c>
      <c r="U482" s="4">
        <f t="shared" si="52"/>
        <v>0</v>
      </c>
      <c r="V482" s="9" t="str">
        <f t="shared" si="53"/>
        <v>-</v>
      </c>
      <c r="W482" t="str">
        <f t="shared" si="54"/>
        <v>h2pipe_NE_to_MIDAT</v>
      </c>
      <c r="X482" t="str">
        <f t="shared" si="55"/>
        <v>h2pipe_NE_to_MIDAT_charge_edge</v>
      </c>
    </row>
    <row r="483" spans="1:24" x14ac:dyDescent="0.2">
      <c r="A483" t="s">
        <v>161</v>
      </c>
      <c r="B483" t="s">
        <v>9</v>
      </c>
      <c r="C483" t="s">
        <v>169</v>
      </c>
      <c r="D483" t="s">
        <v>196</v>
      </c>
      <c r="E483" t="s">
        <v>197</v>
      </c>
      <c r="F483" t="s">
        <v>187</v>
      </c>
      <c r="G483" t="s">
        <v>452</v>
      </c>
      <c r="H483">
        <v>0</v>
      </c>
      <c r="J483" t="s">
        <v>161</v>
      </c>
      <c r="K483" t="s">
        <v>9</v>
      </c>
      <c r="L483" t="s">
        <v>169</v>
      </c>
      <c r="M483" t="s">
        <v>196</v>
      </c>
      <c r="N483" t="s">
        <v>197</v>
      </c>
      <c r="O483" t="s">
        <v>187</v>
      </c>
      <c r="P483" t="s">
        <v>452</v>
      </c>
      <c r="Q483">
        <v>0</v>
      </c>
      <c r="R483">
        <f t="shared" si="49"/>
        <v>1</v>
      </c>
      <c r="S483">
        <f t="shared" si="50"/>
        <v>1</v>
      </c>
      <c r="T483">
        <f t="shared" si="51"/>
        <v>1</v>
      </c>
      <c r="U483" s="4">
        <f t="shared" si="52"/>
        <v>0</v>
      </c>
      <c r="V483" s="9" t="str">
        <f t="shared" si="53"/>
        <v>-</v>
      </c>
      <c r="W483" t="str">
        <f t="shared" si="54"/>
        <v>h2pipe_MIDAT_to_NE</v>
      </c>
      <c r="X483" t="str">
        <f t="shared" si="55"/>
        <v>h2pipe_MIDAT_to_NE_discharge_edge</v>
      </c>
    </row>
    <row r="484" spans="1:24" x14ac:dyDescent="0.2">
      <c r="A484" t="s">
        <v>161</v>
      </c>
      <c r="B484" t="s">
        <v>9</v>
      </c>
      <c r="C484" t="s">
        <v>188</v>
      </c>
      <c r="D484" t="s">
        <v>196</v>
      </c>
      <c r="E484" t="s">
        <v>198</v>
      </c>
      <c r="F484" t="s">
        <v>187</v>
      </c>
      <c r="G484" t="s">
        <v>452</v>
      </c>
      <c r="H484">
        <v>0</v>
      </c>
      <c r="J484" t="s">
        <v>161</v>
      </c>
      <c r="K484" t="s">
        <v>9</v>
      </c>
      <c r="L484" t="s">
        <v>188</v>
      </c>
      <c r="M484" t="s">
        <v>196</v>
      </c>
      <c r="N484" t="s">
        <v>198</v>
      </c>
      <c r="O484" t="s">
        <v>187</v>
      </c>
      <c r="P484" t="s">
        <v>452</v>
      </c>
      <c r="Q484">
        <v>0</v>
      </c>
      <c r="R484">
        <f t="shared" si="49"/>
        <v>1</v>
      </c>
      <c r="S484">
        <f t="shared" si="50"/>
        <v>1</v>
      </c>
      <c r="T484">
        <f t="shared" si="51"/>
        <v>1</v>
      </c>
      <c r="U484" s="4">
        <f t="shared" si="52"/>
        <v>0</v>
      </c>
      <c r="V484" s="9" t="str">
        <f t="shared" si="53"/>
        <v>-</v>
      </c>
      <c r="W484" t="str">
        <f t="shared" si="54"/>
        <v>h2pipe_MIDAT_to_NE</v>
      </c>
      <c r="X484" t="str">
        <f t="shared" si="55"/>
        <v>h2pipe_MIDAT_to_NE_charge_edge</v>
      </c>
    </row>
    <row r="485" spans="1:24" x14ac:dyDescent="0.2">
      <c r="A485" t="s">
        <v>161</v>
      </c>
      <c r="B485" t="s">
        <v>9</v>
      </c>
      <c r="C485" t="s">
        <v>162</v>
      </c>
      <c r="D485" t="s">
        <v>199</v>
      </c>
      <c r="E485" t="s">
        <v>200</v>
      </c>
      <c r="F485" t="s">
        <v>187</v>
      </c>
      <c r="G485" t="s">
        <v>452</v>
      </c>
      <c r="H485">
        <v>0</v>
      </c>
      <c r="J485" t="s">
        <v>161</v>
      </c>
      <c r="K485" t="s">
        <v>9</v>
      </c>
      <c r="L485" t="s">
        <v>162</v>
      </c>
      <c r="M485" t="s">
        <v>199</v>
      </c>
      <c r="N485" t="s">
        <v>200</v>
      </c>
      <c r="O485" t="s">
        <v>187</v>
      </c>
      <c r="P485" t="s">
        <v>452</v>
      </c>
      <c r="Q485">
        <v>0</v>
      </c>
      <c r="R485">
        <f t="shared" si="49"/>
        <v>1</v>
      </c>
      <c r="S485">
        <f t="shared" si="50"/>
        <v>1</v>
      </c>
      <c r="T485">
        <f t="shared" si="51"/>
        <v>1</v>
      </c>
      <c r="U485" s="4">
        <f t="shared" si="52"/>
        <v>0</v>
      </c>
      <c r="V485" s="9" t="str">
        <f t="shared" si="53"/>
        <v>-</v>
      </c>
      <c r="W485" t="str">
        <f t="shared" si="54"/>
        <v>SE_Above_ground_storage</v>
      </c>
      <c r="X485" t="str">
        <f t="shared" si="55"/>
        <v>SE_Above_ground_storage_discharge_edge</v>
      </c>
    </row>
    <row r="486" spans="1:24" x14ac:dyDescent="0.2">
      <c r="A486" t="s">
        <v>161</v>
      </c>
      <c r="B486" t="s">
        <v>9</v>
      </c>
      <c r="C486" t="s">
        <v>188</v>
      </c>
      <c r="D486" t="s">
        <v>199</v>
      </c>
      <c r="E486" t="s">
        <v>201</v>
      </c>
      <c r="F486" t="s">
        <v>187</v>
      </c>
      <c r="G486" t="s">
        <v>452</v>
      </c>
      <c r="H486">
        <v>0</v>
      </c>
      <c r="J486" t="s">
        <v>161</v>
      </c>
      <c r="K486" t="s">
        <v>9</v>
      </c>
      <c r="L486" t="s">
        <v>188</v>
      </c>
      <c r="M486" t="s">
        <v>199</v>
      </c>
      <c r="N486" t="s">
        <v>201</v>
      </c>
      <c r="O486" t="s">
        <v>187</v>
      </c>
      <c r="P486" t="s">
        <v>452</v>
      </c>
      <c r="Q486">
        <v>0</v>
      </c>
      <c r="R486">
        <f t="shared" si="49"/>
        <v>1</v>
      </c>
      <c r="S486">
        <f t="shared" si="50"/>
        <v>1</v>
      </c>
      <c r="T486">
        <f t="shared" si="51"/>
        <v>1</v>
      </c>
      <c r="U486" s="4">
        <f t="shared" si="52"/>
        <v>0</v>
      </c>
      <c r="V486" s="9" t="str">
        <f t="shared" si="53"/>
        <v>-</v>
      </c>
      <c r="W486" t="str">
        <f t="shared" si="54"/>
        <v>SE_Above_ground_storage</v>
      </c>
      <c r="X486" t="str">
        <f t="shared" si="55"/>
        <v>SE_Above_ground_storage_charge_edge</v>
      </c>
    </row>
    <row r="487" spans="1:24" x14ac:dyDescent="0.2">
      <c r="A487" t="s">
        <v>161</v>
      </c>
      <c r="B487" t="s">
        <v>9</v>
      </c>
      <c r="C487" t="s">
        <v>166</v>
      </c>
      <c r="D487" t="s">
        <v>202</v>
      </c>
      <c r="E487" t="s">
        <v>203</v>
      </c>
      <c r="F487" t="s">
        <v>187</v>
      </c>
      <c r="G487" t="s">
        <v>452</v>
      </c>
      <c r="H487">
        <v>0</v>
      </c>
      <c r="J487" t="s">
        <v>161</v>
      </c>
      <c r="K487" t="s">
        <v>9</v>
      </c>
      <c r="L487" t="s">
        <v>166</v>
      </c>
      <c r="M487" t="s">
        <v>202</v>
      </c>
      <c r="N487" t="s">
        <v>203</v>
      </c>
      <c r="O487" t="s">
        <v>187</v>
      </c>
      <c r="P487" t="s">
        <v>452</v>
      </c>
      <c r="Q487">
        <v>0</v>
      </c>
      <c r="R487">
        <f t="shared" si="49"/>
        <v>1</v>
      </c>
      <c r="S487">
        <f t="shared" si="50"/>
        <v>1</v>
      </c>
      <c r="T487">
        <f t="shared" si="51"/>
        <v>1</v>
      </c>
      <c r="U487" s="4">
        <f t="shared" si="52"/>
        <v>0</v>
      </c>
      <c r="V487" s="9" t="str">
        <f t="shared" si="53"/>
        <v>-</v>
      </c>
      <c r="W487" t="str">
        <f t="shared" si="54"/>
        <v>MIDAT_Above_ground_storage</v>
      </c>
      <c r="X487" t="str">
        <f t="shared" si="55"/>
        <v>MIDAT_Above_ground_storage_discharge_edge</v>
      </c>
    </row>
    <row r="488" spans="1:24" x14ac:dyDescent="0.2">
      <c r="A488" t="s">
        <v>161</v>
      </c>
      <c r="B488" t="s">
        <v>9</v>
      </c>
      <c r="C488" t="s">
        <v>188</v>
      </c>
      <c r="D488" t="s">
        <v>202</v>
      </c>
      <c r="E488" t="s">
        <v>204</v>
      </c>
      <c r="F488" t="s">
        <v>187</v>
      </c>
      <c r="G488" t="s">
        <v>452</v>
      </c>
      <c r="H488">
        <v>0</v>
      </c>
      <c r="J488" t="s">
        <v>161</v>
      </c>
      <c r="K488" t="s">
        <v>9</v>
      </c>
      <c r="L488" t="s">
        <v>188</v>
      </c>
      <c r="M488" t="s">
        <v>202</v>
      </c>
      <c r="N488" t="s">
        <v>204</v>
      </c>
      <c r="O488" t="s">
        <v>187</v>
      </c>
      <c r="P488" t="s">
        <v>452</v>
      </c>
      <c r="Q488">
        <v>0</v>
      </c>
      <c r="R488">
        <f t="shared" si="49"/>
        <v>1</v>
      </c>
      <c r="S488">
        <f t="shared" si="50"/>
        <v>1</v>
      </c>
      <c r="T488">
        <f t="shared" si="51"/>
        <v>1</v>
      </c>
      <c r="U488" s="4">
        <f t="shared" si="52"/>
        <v>0</v>
      </c>
      <c r="V488" s="9" t="str">
        <f t="shared" si="53"/>
        <v>-</v>
      </c>
      <c r="W488" t="str">
        <f t="shared" si="54"/>
        <v>MIDAT_Above_ground_storage</v>
      </c>
      <c r="X488" t="str">
        <f t="shared" si="55"/>
        <v>MIDAT_Above_ground_storage_charge_edge</v>
      </c>
    </row>
    <row r="489" spans="1:24" x14ac:dyDescent="0.2">
      <c r="A489" t="s">
        <v>161</v>
      </c>
      <c r="B489" t="s">
        <v>9</v>
      </c>
      <c r="C489" t="s">
        <v>169</v>
      </c>
      <c r="D489" t="s">
        <v>205</v>
      </c>
      <c r="E489" t="s">
        <v>206</v>
      </c>
      <c r="F489" t="s">
        <v>187</v>
      </c>
      <c r="G489" t="s">
        <v>452</v>
      </c>
      <c r="H489">
        <v>0</v>
      </c>
      <c r="J489" t="s">
        <v>161</v>
      </c>
      <c r="K489" t="s">
        <v>9</v>
      </c>
      <c r="L489" t="s">
        <v>169</v>
      </c>
      <c r="M489" t="s">
        <v>205</v>
      </c>
      <c r="N489" t="s">
        <v>206</v>
      </c>
      <c r="O489" t="s">
        <v>187</v>
      </c>
      <c r="P489" t="s">
        <v>452</v>
      </c>
      <c r="Q489">
        <v>0</v>
      </c>
      <c r="R489">
        <f t="shared" si="49"/>
        <v>1</v>
      </c>
      <c r="S489">
        <f t="shared" si="50"/>
        <v>1</v>
      </c>
      <c r="T489">
        <f t="shared" si="51"/>
        <v>1</v>
      </c>
      <c r="U489" s="4">
        <f t="shared" si="52"/>
        <v>0</v>
      </c>
      <c r="V489" s="9" t="str">
        <f t="shared" si="53"/>
        <v>-</v>
      </c>
      <c r="W489" t="str">
        <f t="shared" si="54"/>
        <v>NE_Above_ground_storage</v>
      </c>
      <c r="X489" t="str">
        <f t="shared" si="55"/>
        <v>NE_Above_ground_storage_discharge_edge</v>
      </c>
    </row>
    <row r="490" spans="1:24" x14ac:dyDescent="0.2">
      <c r="A490" t="s">
        <v>161</v>
      </c>
      <c r="B490" t="s">
        <v>9</v>
      </c>
      <c r="C490" t="s">
        <v>188</v>
      </c>
      <c r="D490" t="s">
        <v>205</v>
      </c>
      <c r="E490" t="s">
        <v>207</v>
      </c>
      <c r="F490" t="s">
        <v>187</v>
      </c>
      <c r="G490" t="s">
        <v>452</v>
      </c>
      <c r="H490">
        <v>0</v>
      </c>
      <c r="J490" t="s">
        <v>161</v>
      </c>
      <c r="K490" t="s">
        <v>9</v>
      </c>
      <c r="L490" t="s">
        <v>188</v>
      </c>
      <c r="M490" t="s">
        <v>205</v>
      </c>
      <c r="N490" t="s">
        <v>207</v>
      </c>
      <c r="O490" t="s">
        <v>187</v>
      </c>
      <c r="P490" t="s">
        <v>452</v>
      </c>
      <c r="Q490">
        <v>0</v>
      </c>
      <c r="R490">
        <f t="shared" si="49"/>
        <v>1</v>
      </c>
      <c r="S490">
        <f t="shared" si="50"/>
        <v>1</v>
      </c>
      <c r="T490">
        <f t="shared" si="51"/>
        <v>1</v>
      </c>
      <c r="U490" s="4">
        <f t="shared" si="52"/>
        <v>0</v>
      </c>
      <c r="V490" s="9" t="str">
        <f t="shared" si="53"/>
        <v>-</v>
      </c>
      <c r="W490" t="str">
        <f t="shared" si="54"/>
        <v>NE_Above_ground_storage</v>
      </c>
      <c r="X490" t="str">
        <f t="shared" si="55"/>
        <v>NE_Above_ground_storage_charge_edge</v>
      </c>
    </row>
    <row r="491" spans="1:24" x14ac:dyDescent="0.2">
      <c r="A491" t="s">
        <v>144</v>
      </c>
      <c r="B491" t="s">
        <v>9</v>
      </c>
      <c r="C491" t="s">
        <v>149</v>
      </c>
      <c r="D491" t="s">
        <v>208</v>
      </c>
      <c r="E491" t="s">
        <v>209</v>
      </c>
      <c r="F491" t="s">
        <v>210</v>
      </c>
      <c r="G491" t="s">
        <v>452</v>
      </c>
      <c r="H491">
        <v>0</v>
      </c>
      <c r="J491" t="s">
        <v>144</v>
      </c>
      <c r="K491" t="s">
        <v>9</v>
      </c>
      <c r="L491" t="s">
        <v>149</v>
      </c>
      <c r="M491" t="s">
        <v>208</v>
      </c>
      <c r="N491" t="s">
        <v>209</v>
      </c>
      <c r="O491" t="s">
        <v>210</v>
      </c>
      <c r="P491" t="s">
        <v>452</v>
      </c>
      <c r="Q491">
        <v>0</v>
      </c>
      <c r="R491">
        <f t="shared" si="49"/>
        <v>1</v>
      </c>
      <c r="S491">
        <f t="shared" si="50"/>
        <v>1</v>
      </c>
      <c r="T491">
        <f t="shared" si="51"/>
        <v>1</v>
      </c>
      <c r="U491" s="4">
        <f t="shared" si="52"/>
        <v>0</v>
      </c>
      <c r="V491" s="9" t="str">
        <f t="shared" si="53"/>
        <v>-</v>
      </c>
      <c r="W491" t="str">
        <f t="shared" si="54"/>
        <v>MIDAT_conventional_hydroelectric_1</v>
      </c>
      <c r="X491" t="str">
        <f t="shared" si="55"/>
        <v>MIDAT_conventional_hydroelectric_1_discharge_edge</v>
      </c>
    </row>
    <row r="492" spans="1:24" x14ac:dyDescent="0.2">
      <c r="A492" t="s">
        <v>144</v>
      </c>
      <c r="B492" t="s">
        <v>9</v>
      </c>
      <c r="C492" t="s">
        <v>211</v>
      </c>
      <c r="D492" t="s">
        <v>208</v>
      </c>
      <c r="E492" t="s">
        <v>212</v>
      </c>
      <c r="F492" t="s">
        <v>210</v>
      </c>
      <c r="G492" t="s">
        <v>452</v>
      </c>
      <c r="H492">
        <v>0</v>
      </c>
      <c r="J492" t="s">
        <v>144</v>
      </c>
      <c r="K492" t="s">
        <v>9</v>
      </c>
      <c r="L492" t="s">
        <v>211</v>
      </c>
      <c r="M492" t="s">
        <v>208</v>
      </c>
      <c r="N492" t="s">
        <v>212</v>
      </c>
      <c r="O492" t="s">
        <v>210</v>
      </c>
      <c r="P492" t="s">
        <v>452</v>
      </c>
      <c r="Q492">
        <v>0</v>
      </c>
      <c r="R492">
        <f t="shared" si="49"/>
        <v>1</v>
      </c>
      <c r="S492">
        <f t="shared" si="50"/>
        <v>1</v>
      </c>
      <c r="T492">
        <f t="shared" si="51"/>
        <v>1</v>
      </c>
      <c r="U492" s="4">
        <f t="shared" si="52"/>
        <v>0</v>
      </c>
      <c r="V492" s="9" t="str">
        <f t="shared" si="53"/>
        <v>-</v>
      </c>
      <c r="W492" t="str">
        <f t="shared" si="54"/>
        <v>MIDAT_conventional_hydroelectric_1</v>
      </c>
      <c r="X492" t="str">
        <f t="shared" si="55"/>
        <v>MIDAT_conventional_hydroelectric_1_inflow_edge</v>
      </c>
    </row>
    <row r="493" spans="1:24" x14ac:dyDescent="0.2">
      <c r="A493" t="s">
        <v>144</v>
      </c>
      <c r="B493" t="s">
        <v>9</v>
      </c>
      <c r="C493" t="s">
        <v>152</v>
      </c>
      <c r="D493" t="s">
        <v>213</v>
      </c>
      <c r="E493" t="s">
        <v>214</v>
      </c>
      <c r="F493" t="s">
        <v>210</v>
      </c>
      <c r="G493" t="s">
        <v>452</v>
      </c>
      <c r="H493">
        <v>0</v>
      </c>
      <c r="J493" t="s">
        <v>144</v>
      </c>
      <c r="K493" t="s">
        <v>9</v>
      </c>
      <c r="L493" t="s">
        <v>152</v>
      </c>
      <c r="M493" t="s">
        <v>213</v>
      </c>
      <c r="N493" t="s">
        <v>214</v>
      </c>
      <c r="O493" t="s">
        <v>210</v>
      </c>
      <c r="P493" t="s">
        <v>452</v>
      </c>
      <c r="Q493">
        <v>0</v>
      </c>
      <c r="R493">
        <f t="shared" si="49"/>
        <v>1</v>
      </c>
      <c r="S493">
        <f t="shared" si="50"/>
        <v>1</v>
      </c>
      <c r="T493">
        <f t="shared" si="51"/>
        <v>1</v>
      </c>
      <c r="U493" s="4">
        <f t="shared" si="52"/>
        <v>0</v>
      </c>
      <c r="V493" s="9" t="str">
        <f t="shared" si="53"/>
        <v>-</v>
      </c>
      <c r="W493" t="str">
        <f t="shared" si="54"/>
        <v>NE_conventional_hydroelectric_1</v>
      </c>
      <c r="X493" t="str">
        <f t="shared" si="55"/>
        <v>NE_conventional_hydroelectric_1_discharge_edge</v>
      </c>
    </row>
    <row r="494" spans="1:24" x14ac:dyDescent="0.2">
      <c r="A494" t="s">
        <v>144</v>
      </c>
      <c r="B494" t="s">
        <v>9</v>
      </c>
      <c r="C494" t="s">
        <v>211</v>
      </c>
      <c r="D494" t="s">
        <v>213</v>
      </c>
      <c r="E494" t="s">
        <v>215</v>
      </c>
      <c r="F494" t="s">
        <v>210</v>
      </c>
      <c r="G494" t="s">
        <v>452</v>
      </c>
      <c r="H494">
        <v>0</v>
      </c>
      <c r="J494" t="s">
        <v>144</v>
      </c>
      <c r="K494" t="s">
        <v>9</v>
      </c>
      <c r="L494" t="s">
        <v>211</v>
      </c>
      <c r="M494" t="s">
        <v>213</v>
      </c>
      <c r="N494" t="s">
        <v>215</v>
      </c>
      <c r="O494" t="s">
        <v>210</v>
      </c>
      <c r="P494" t="s">
        <v>452</v>
      </c>
      <c r="Q494">
        <v>0</v>
      </c>
      <c r="R494">
        <f t="shared" si="49"/>
        <v>1</v>
      </c>
      <c r="S494">
        <f t="shared" si="50"/>
        <v>1</v>
      </c>
      <c r="T494">
        <f t="shared" si="51"/>
        <v>1</v>
      </c>
      <c r="U494" s="4">
        <f t="shared" si="52"/>
        <v>0</v>
      </c>
      <c r="V494" s="9" t="str">
        <f t="shared" si="53"/>
        <v>-</v>
      </c>
      <c r="W494" t="str">
        <f t="shared" si="54"/>
        <v>NE_conventional_hydroelectric_1</v>
      </c>
      <c r="X494" t="str">
        <f t="shared" si="55"/>
        <v>NE_conventional_hydroelectric_1_inflow_edge</v>
      </c>
    </row>
    <row r="495" spans="1:24" x14ac:dyDescent="0.2">
      <c r="A495" t="s">
        <v>144</v>
      </c>
      <c r="B495" t="s">
        <v>9</v>
      </c>
      <c r="C495" t="s">
        <v>145</v>
      </c>
      <c r="D495" t="s">
        <v>216</v>
      </c>
      <c r="E495" t="s">
        <v>217</v>
      </c>
      <c r="F495" t="s">
        <v>210</v>
      </c>
      <c r="G495" t="s">
        <v>452</v>
      </c>
      <c r="H495">
        <v>0</v>
      </c>
      <c r="J495" t="s">
        <v>144</v>
      </c>
      <c r="K495" t="s">
        <v>9</v>
      </c>
      <c r="L495" t="s">
        <v>145</v>
      </c>
      <c r="M495" t="s">
        <v>216</v>
      </c>
      <c r="N495" t="s">
        <v>217</v>
      </c>
      <c r="O495" t="s">
        <v>210</v>
      </c>
      <c r="P495" t="s">
        <v>452</v>
      </c>
      <c r="Q495">
        <v>0</v>
      </c>
      <c r="R495">
        <f t="shared" si="49"/>
        <v>1</v>
      </c>
      <c r="S495">
        <f t="shared" si="50"/>
        <v>1</v>
      </c>
      <c r="T495">
        <f t="shared" si="51"/>
        <v>1</v>
      </c>
      <c r="U495" s="4">
        <f t="shared" si="52"/>
        <v>0</v>
      </c>
      <c r="V495" s="9" t="str">
        <f t="shared" si="53"/>
        <v>-</v>
      </c>
      <c r="W495" t="str">
        <f t="shared" si="54"/>
        <v>SE_conventional_hydroelectric_1</v>
      </c>
      <c r="X495" t="str">
        <f t="shared" si="55"/>
        <v>SE_conventional_hydroelectric_1_discharge_edge</v>
      </c>
    </row>
    <row r="496" spans="1:24" x14ac:dyDescent="0.2">
      <c r="A496" t="s">
        <v>144</v>
      </c>
      <c r="B496" t="s">
        <v>9</v>
      </c>
      <c r="C496" t="s">
        <v>211</v>
      </c>
      <c r="D496" t="s">
        <v>216</v>
      </c>
      <c r="E496" t="s">
        <v>218</v>
      </c>
      <c r="F496" t="s">
        <v>210</v>
      </c>
      <c r="G496" t="s">
        <v>452</v>
      </c>
      <c r="H496">
        <v>0</v>
      </c>
      <c r="J496" t="s">
        <v>144</v>
      </c>
      <c r="K496" t="s">
        <v>9</v>
      </c>
      <c r="L496" t="s">
        <v>211</v>
      </c>
      <c r="M496" t="s">
        <v>216</v>
      </c>
      <c r="N496" t="s">
        <v>218</v>
      </c>
      <c r="O496" t="s">
        <v>210</v>
      </c>
      <c r="P496" t="s">
        <v>452</v>
      </c>
      <c r="Q496">
        <v>0</v>
      </c>
      <c r="R496">
        <f t="shared" si="49"/>
        <v>1</v>
      </c>
      <c r="S496">
        <f t="shared" si="50"/>
        <v>1</v>
      </c>
      <c r="T496">
        <f t="shared" si="51"/>
        <v>1</v>
      </c>
      <c r="U496" s="4">
        <f t="shared" si="52"/>
        <v>0</v>
      </c>
      <c r="V496" s="9" t="str">
        <f t="shared" si="53"/>
        <v>-</v>
      </c>
      <c r="W496" t="str">
        <f t="shared" si="54"/>
        <v>SE_conventional_hydroelectric_1</v>
      </c>
      <c r="X496" t="str">
        <f t="shared" si="55"/>
        <v>SE_conventional_hydroelectric_1_inflow_edge</v>
      </c>
    </row>
    <row r="497" spans="1:24" x14ac:dyDescent="0.2">
      <c r="A497" t="s">
        <v>144</v>
      </c>
      <c r="B497" t="s">
        <v>9</v>
      </c>
      <c r="C497" t="s">
        <v>145</v>
      </c>
      <c r="D497" t="s">
        <v>219</v>
      </c>
      <c r="E497" t="s">
        <v>220</v>
      </c>
      <c r="F497" t="s">
        <v>221</v>
      </c>
      <c r="G497" t="s">
        <v>452</v>
      </c>
      <c r="H497">
        <v>0</v>
      </c>
      <c r="J497" t="s">
        <v>144</v>
      </c>
      <c r="K497" t="s">
        <v>9</v>
      </c>
      <c r="L497" t="s">
        <v>145</v>
      </c>
      <c r="M497" t="s">
        <v>219</v>
      </c>
      <c r="N497" t="s">
        <v>220</v>
      </c>
      <c r="O497" t="s">
        <v>221</v>
      </c>
      <c r="P497" t="s">
        <v>452</v>
      </c>
      <c r="Q497">
        <v>0</v>
      </c>
      <c r="R497">
        <f t="shared" si="49"/>
        <v>1</v>
      </c>
      <c r="S497">
        <f t="shared" si="50"/>
        <v>1</v>
      </c>
      <c r="T497">
        <f t="shared" si="51"/>
        <v>1</v>
      </c>
      <c r="U497" s="4">
        <f t="shared" si="52"/>
        <v>0</v>
      </c>
      <c r="V497" s="9" t="str">
        <f t="shared" si="53"/>
        <v>-</v>
      </c>
      <c r="W497" t="str">
        <f t="shared" si="54"/>
        <v>SE_small_hydroelectric_1</v>
      </c>
      <c r="X497" t="str">
        <f t="shared" si="55"/>
        <v>SE_small_hydroelectric_1_elec_edge</v>
      </c>
    </row>
    <row r="498" spans="1:24" x14ac:dyDescent="0.2">
      <c r="A498" t="s">
        <v>144</v>
      </c>
      <c r="B498" t="s">
        <v>9</v>
      </c>
      <c r="C498" t="s">
        <v>149</v>
      </c>
      <c r="D498" t="s">
        <v>222</v>
      </c>
      <c r="E498" t="s">
        <v>223</v>
      </c>
      <c r="F498" t="s">
        <v>221</v>
      </c>
      <c r="G498" t="s">
        <v>452</v>
      </c>
      <c r="H498">
        <v>0</v>
      </c>
      <c r="J498" t="s">
        <v>144</v>
      </c>
      <c r="K498" t="s">
        <v>9</v>
      </c>
      <c r="L498" t="s">
        <v>149</v>
      </c>
      <c r="M498" t="s">
        <v>222</v>
      </c>
      <c r="N498" t="s">
        <v>223</v>
      </c>
      <c r="O498" t="s">
        <v>221</v>
      </c>
      <c r="P498" t="s">
        <v>452</v>
      </c>
      <c r="Q498">
        <v>0</v>
      </c>
      <c r="R498">
        <f t="shared" si="49"/>
        <v>1</v>
      </c>
      <c r="S498">
        <f t="shared" si="50"/>
        <v>1</v>
      </c>
      <c r="T498">
        <f t="shared" si="51"/>
        <v>1</v>
      </c>
      <c r="U498" s="4">
        <f t="shared" si="52"/>
        <v>0</v>
      </c>
      <c r="V498" s="9" t="str">
        <f t="shared" si="53"/>
        <v>-</v>
      </c>
      <c r="W498" t="str">
        <f t="shared" si="54"/>
        <v>MIDAT_small_hydroelectric_1</v>
      </c>
      <c r="X498" t="str">
        <f t="shared" si="55"/>
        <v>MIDAT_small_hydroelectric_1_elec_edge</v>
      </c>
    </row>
    <row r="499" spans="1:24" x14ac:dyDescent="0.2">
      <c r="A499" t="s">
        <v>144</v>
      </c>
      <c r="B499" t="s">
        <v>9</v>
      </c>
      <c r="C499" t="s">
        <v>152</v>
      </c>
      <c r="D499" t="s">
        <v>224</v>
      </c>
      <c r="E499" t="s">
        <v>225</v>
      </c>
      <c r="F499" t="s">
        <v>221</v>
      </c>
      <c r="G499" t="s">
        <v>452</v>
      </c>
      <c r="H499">
        <v>0</v>
      </c>
      <c r="J499" t="s">
        <v>144</v>
      </c>
      <c r="K499" t="s">
        <v>9</v>
      </c>
      <c r="L499" t="s">
        <v>152</v>
      </c>
      <c r="M499" t="s">
        <v>224</v>
      </c>
      <c r="N499" t="s">
        <v>225</v>
      </c>
      <c r="O499" t="s">
        <v>221</v>
      </c>
      <c r="P499" t="s">
        <v>452</v>
      </c>
      <c r="Q499">
        <v>0</v>
      </c>
      <c r="R499">
        <f t="shared" si="49"/>
        <v>1</v>
      </c>
      <c r="S499">
        <f t="shared" si="50"/>
        <v>1</v>
      </c>
      <c r="T499">
        <f t="shared" si="51"/>
        <v>1</v>
      </c>
      <c r="U499" s="4">
        <f t="shared" si="52"/>
        <v>0</v>
      </c>
      <c r="V499" s="9" t="str">
        <f t="shared" si="53"/>
        <v>-</v>
      </c>
      <c r="W499" t="str">
        <f t="shared" si="54"/>
        <v>NE_small_hydroelectric_1</v>
      </c>
      <c r="X499" t="str">
        <f t="shared" si="55"/>
        <v>NE_small_hydroelectric_1_elec_edge</v>
      </c>
    </row>
    <row r="500" spans="1:24" x14ac:dyDescent="0.2">
      <c r="A500" t="s">
        <v>135</v>
      </c>
      <c r="B500" t="s">
        <v>9</v>
      </c>
      <c r="C500" t="s">
        <v>136</v>
      </c>
      <c r="D500" t="s">
        <v>226</v>
      </c>
      <c r="E500" t="s">
        <v>227</v>
      </c>
      <c r="F500" t="s">
        <v>228</v>
      </c>
      <c r="G500" t="s">
        <v>452</v>
      </c>
      <c r="H500">
        <v>0</v>
      </c>
      <c r="J500" t="s">
        <v>135</v>
      </c>
      <c r="K500" t="s">
        <v>9</v>
      </c>
      <c r="L500" t="s">
        <v>136</v>
      </c>
      <c r="M500" t="s">
        <v>226</v>
      </c>
      <c r="N500" t="s">
        <v>227</v>
      </c>
      <c r="O500" t="s">
        <v>228</v>
      </c>
      <c r="P500" t="s">
        <v>452</v>
      </c>
      <c r="Q500">
        <v>0</v>
      </c>
      <c r="R500">
        <f t="shared" si="49"/>
        <v>1</v>
      </c>
      <c r="S500">
        <f t="shared" si="50"/>
        <v>1</v>
      </c>
      <c r="T500">
        <f t="shared" si="51"/>
        <v>1</v>
      </c>
      <c r="U500" s="4">
        <f t="shared" si="52"/>
        <v>0</v>
      </c>
      <c r="V500" s="9" t="str">
        <f t="shared" si="53"/>
        <v>-</v>
      </c>
      <c r="W500" t="str">
        <f t="shared" si="54"/>
        <v>SE_Solvent_DAC</v>
      </c>
      <c r="X500" t="str">
        <f t="shared" si="55"/>
        <v>SE_Solvent_DAC_co2_edge</v>
      </c>
    </row>
    <row r="501" spans="1:24" x14ac:dyDescent="0.2">
      <c r="A501" t="s">
        <v>135</v>
      </c>
      <c r="B501" t="s">
        <v>9</v>
      </c>
      <c r="C501" t="s">
        <v>136</v>
      </c>
      <c r="D501" t="s">
        <v>229</v>
      </c>
      <c r="E501" t="s">
        <v>230</v>
      </c>
      <c r="F501" t="s">
        <v>228</v>
      </c>
      <c r="G501" t="s">
        <v>452</v>
      </c>
      <c r="H501">
        <v>0</v>
      </c>
      <c r="J501" t="s">
        <v>135</v>
      </c>
      <c r="K501" t="s">
        <v>9</v>
      </c>
      <c r="L501" t="s">
        <v>136</v>
      </c>
      <c r="M501" t="s">
        <v>229</v>
      </c>
      <c r="N501" t="s">
        <v>230</v>
      </c>
      <c r="O501" t="s">
        <v>228</v>
      </c>
      <c r="P501" t="s">
        <v>452</v>
      </c>
      <c r="Q501">
        <v>0</v>
      </c>
      <c r="R501">
        <f t="shared" si="49"/>
        <v>1</v>
      </c>
      <c r="S501">
        <f t="shared" si="50"/>
        <v>1</v>
      </c>
      <c r="T501">
        <f t="shared" si="51"/>
        <v>1</v>
      </c>
      <c r="U501" s="4">
        <f t="shared" si="52"/>
        <v>0</v>
      </c>
      <c r="V501" s="9" t="str">
        <f t="shared" si="53"/>
        <v>-</v>
      </c>
      <c r="W501" t="str">
        <f t="shared" si="54"/>
        <v>MIDAT_Solvent_DAC</v>
      </c>
      <c r="X501" t="str">
        <f t="shared" si="55"/>
        <v>MIDAT_Solvent_DAC_co2_edge</v>
      </c>
    </row>
    <row r="502" spans="1:24" x14ac:dyDescent="0.2">
      <c r="A502" t="s">
        <v>135</v>
      </c>
      <c r="B502" t="s">
        <v>9</v>
      </c>
      <c r="C502" t="s">
        <v>136</v>
      </c>
      <c r="D502" t="s">
        <v>231</v>
      </c>
      <c r="E502" t="s">
        <v>232</v>
      </c>
      <c r="F502" t="s">
        <v>228</v>
      </c>
      <c r="G502" t="s">
        <v>452</v>
      </c>
      <c r="H502">
        <v>0</v>
      </c>
      <c r="J502" t="s">
        <v>135</v>
      </c>
      <c r="K502" t="s">
        <v>9</v>
      </c>
      <c r="L502" t="s">
        <v>136</v>
      </c>
      <c r="M502" t="s">
        <v>231</v>
      </c>
      <c r="N502" t="s">
        <v>232</v>
      </c>
      <c r="O502" t="s">
        <v>228</v>
      </c>
      <c r="P502" t="s">
        <v>452</v>
      </c>
      <c r="Q502">
        <v>0</v>
      </c>
      <c r="R502">
        <f t="shared" si="49"/>
        <v>1</v>
      </c>
      <c r="S502">
        <f t="shared" si="50"/>
        <v>1</v>
      </c>
      <c r="T502">
        <f t="shared" si="51"/>
        <v>1</v>
      </c>
      <c r="U502" s="4">
        <f t="shared" si="52"/>
        <v>0</v>
      </c>
      <c r="V502" s="9" t="str">
        <f t="shared" si="53"/>
        <v>-</v>
      </c>
      <c r="W502" t="str">
        <f t="shared" si="54"/>
        <v>NE_Solvent_DAC</v>
      </c>
      <c r="X502" t="str">
        <f t="shared" si="55"/>
        <v>NE_Solvent_DAC_co2_edge</v>
      </c>
    </row>
    <row r="503" spans="1:24" x14ac:dyDescent="0.2">
      <c r="A503" t="s">
        <v>161</v>
      </c>
      <c r="B503" t="s">
        <v>9</v>
      </c>
      <c r="C503" t="s">
        <v>162</v>
      </c>
      <c r="D503" t="s">
        <v>233</v>
      </c>
      <c r="E503" t="s">
        <v>234</v>
      </c>
      <c r="F503" t="s">
        <v>235</v>
      </c>
      <c r="G503" t="s">
        <v>452</v>
      </c>
      <c r="H503">
        <v>0</v>
      </c>
      <c r="J503" t="s">
        <v>161</v>
      </c>
      <c r="K503" t="s">
        <v>9</v>
      </c>
      <c r="L503" t="s">
        <v>162</v>
      </c>
      <c r="M503" t="s">
        <v>233</v>
      </c>
      <c r="N503" t="s">
        <v>234</v>
      </c>
      <c r="O503" t="s">
        <v>235</v>
      </c>
      <c r="P503" t="s">
        <v>452</v>
      </c>
      <c r="Q503">
        <v>0</v>
      </c>
      <c r="R503">
        <f t="shared" si="49"/>
        <v>1</v>
      </c>
      <c r="S503">
        <f t="shared" si="50"/>
        <v>1</v>
      </c>
      <c r="T503">
        <f t="shared" si="51"/>
        <v>1</v>
      </c>
      <c r="U503" s="4">
        <f t="shared" si="52"/>
        <v>0</v>
      </c>
      <c r="V503" s="9" t="str">
        <f t="shared" si="53"/>
        <v>-</v>
      </c>
      <c r="W503" t="str">
        <f t="shared" si="54"/>
        <v>SE_Large_SMR_Non_CCS</v>
      </c>
      <c r="X503" t="str">
        <f t="shared" si="55"/>
        <v>SE_Large_SMR_Non_CCS_h2_edge</v>
      </c>
    </row>
    <row r="504" spans="1:24" x14ac:dyDescent="0.2">
      <c r="A504" t="s">
        <v>161</v>
      </c>
      <c r="B504" t="s">
        <v>9</v>
      </c>
      <c r="C504" t="s">
        <v>166</v>
      </c>
      <c r="D504" t="s">
        <v>236</v>
      </c>
      <c r="E504" t="s">
        <v>237</v>
      </c>
      <c r="F504" t="s">
        <v>235</v>
      </c>
      <c r="G504" t="s">
        <v>452</v>
      </c>
      <c r="H504">
        <v>0</v>
      </c>
      <c r="J504" t="s">
        <v>161</v>
      </c>
      <c r="K504" t="s">
        <v>9</v>
      </c>
      <c r="L504" t="s">
        <v>166</v>
      </c>
      <c r="M504" t="s">
        <v>236</v>
      </c>
      <c r="N504" t="s">
        <v>237</v>
      </c>
      <c r="O504" t="s">
        <v>235</v>
      </c>
      <c r="P504" t="s">
        <v>452</v>
      </c>
      <c r="Q504">
        <v>0</v>
      </c>
      <c r="R504">
        <f t="shared" si="49"/>
        <v>1</v>
      </c>
      <c r="S504">
        <f t="shared" si="50"/>
        <v>1</v>
      </c>
      <c r="T504">
        <f t="shared" si="51"/>
        <v>1</v>
      </c>
      <c r="U504" s="4">
        <f t="shared" si="52"/>
        <v>0</v>
      </c>
      <c r="V504" s="9" t="str">
        <f t="shared" si="53"/>
        <v>-</v>
      </c>
      <c r="W504" t="str">
        <f t="shared" si="54"/>
        <v>MIDAT_Large_SMR_Non_CCS</v>
      </c>
      <c r="X504" t="str">
        <f t="shared" si="55"/>
        <v>MIDAT_Large_SMR_Non_CCS_h2_edge</v>
      </c>
    </row>
    <row r="505" spans="1:24" x14ac:dyDescent="0.2">
      <c r="A505" t="s">
        <v>161</v>
      </c>
      <c r="B505" t="s">
        <v>9</v>
      </c>
      <c r="C505" t="s">
        <v>169</v>
      </c>
      <c r="D505" t="s">
        <v>238</v>
      </c>
      <c r="E505" t="s">
        <v>239</v>
      </c>
      <c r="F505" t="s">
        <v>235</v>
      </c>
      <c r="G505" t="s">
        <v>452</v>
      </c>
      <c r="H505">
        <v>0</v>
      </c>
      <c r="J505" t="s">
        <v>161</v>
      </c>
      <c r="K505" t="s">
        <v>9</v>
      </c>
      <c r="L505" t="s">
        <v>169</v>
      </c>
      <c r="M505" t="s">
        <v>238</v>
      </c>
      <c r="N505" t="s">
        <v>239</v>
      </c>
      <c r="O505" t="s">
        <v>235</v>
      </c>
      <c r="P505" t="s">
        <v>452</v>
      </c>
      <c r="Q505">
        <v>0</v>
      </c>
      <c r="R505">
        <f t="shared" si="49"/>
        <v>1</v>
      </c>
      <c r="S505">
        <f t="shared" si="50"/>
        <v>1</v>
      </c>
      <c r="T505">
        <f t="shared" si="51"/>
        <v>1</v>
      </c>
      <c r="U505" s="4">
        <f t="shared" si="52"/>
        <v>0</v>
      </c>
      <c r="V505" s="9" t="str">
        <f t="shared" si="53"/>
        <v>-</v>
      </c>
      <c r="W505" t="str">
        <f t="shared" si="54"/>
        <v>NE_Large_SMR_Non_CCS</v>
      </c>
      <c r="X505" t="str">
        <f t="shared" si="55"/>
        <v>NE_Large_SMR_Non_CCS_h2_edge</v>
      </c>
    </row>
    <row r="506" spans="1:24" x14ac:dyDescent="0.2">
      <c r="A506" t="s">
        <v>161</v>
      </c>
      <c r="B506" t="s">
        <v>9</v>
      </c>
      <c r="C506" t="s">
        <v>162</v>
      </c>
      <c r="D506" t="s">
        <v>240</v>
      </c>
      <c r="E506" t="s">
        <v>241</v>
      </c>
      <c r="F506" t="s">
        <v>242</v>
      </c>
      <c r="G506" t="s">
        <v>452</v>
      </c>
      <c r="H506">
        <v>0</v>
      </c>
      <c r="J506" t="s">
        <v>161</v>
      </c>
      <c r="K506" t="s">
        <v>9</v>
      </c>
      <c r="L506" t="s">
        <v>162</v>
      </c>
      <c r="M506" t="s">
        <v>240</v>
      </c>
      <c r="N506" t="s">
        <v>241</v>
      </c>
      <c r="O506" t="s">
        <v>242</v>
      </c>
      <c r="P506" t="s">
        <v>452</v>
      </c>
      <c r="Q506">
        <v>0</v>
      </c>
      <c r="R506">
        <f t="shared" si="49"/>
        <v>1</v>
      </c>
      <c r="S506">
        <f t="shared" si="50"/>
        <v>1</v>
      </c>
      <c r="T506">
        <f t="shared" si="51"/>
        <v>1</v>
      </c>
      <c r="U506" s="4">
        <f t="shared" si="52"/>
        <v>0</v>
      </c>
      <c r="V506" s="9" t="str">
        <f t="shared" si="53"/>
        <v>-</v>
      </c>
      <c r="W506" t="str">
        <f t="shared" si="54"/>
        <v>SE_ATR_wCCS_94pct</v>
      </c>
      <c r="X506" t="str">
        <f t="shared" si="55"/>
        <v>SE_ATR_wCCS_94pct_h2_edge</v>
      </c>
    </row>
    <row r="507" spans="1:24" x14ac:dyDescent="0.2">
      <c r="A507" t="s">
        <v>161</v>
      </c>
      <c r="B507" t="s">
        <v>9</v>
      </c>
      <c r="C507" t="s">
        <v>166</v>
      </c>
      <c r="D507" t="s">
        <v>243</v>
      </c>
      <c r="E507" t="s">
        <v>244</v>
      </c>
      <c r="F507" t="s">
        <v>242</v>
      </c>
      <c r="G507" t="s">
        <v>452</v>
      </c>
      <c r="H507">
        <v>0</v>
      </c>
      <c r="J507" t="s">
        <v>161</v>
      </c>
      <c r="K507" t="s">
        <v>9</v>
      </c>
      <c r="L507" t="s">
        <v>166</v>
      </c>
      <c r="M507" t="s">
        <v>243</v>
      </c>
      <c r="N507" t="s">
        <v>244</v>
      </c>
      <c r="O507" t="s">
        <v>242</v>
      </c>
      <c r="P507" t="s">
        <v>452</v>
      </c>
      <c r="Q507">
        <v>0</v>
      </c>
      <c r="R507">
        <f t="shared" si="49"/>
        <v>1</v>
      </c>
      <c r="S507">
        <f t="shared" si="50"/>
        <v>1</v>
      </c>
      <c r="T507">
        <f t="shared" si="51"/>
        <v>1</v>
      </c>
      <c r="U507" s="4">
        <f t="shared" si="52"/>
        <v>0</v>
      </c>
      <c r="V507" s="9" t="str">
        <f t="shared" si="53"/>
        <v>-</v>
      </c>
      <c r="W507" t="str">
        <f t="shared" si="54"/>
        <v>MIDAT_ATR_wCCS_94pct</v>
      </c>
      <c r="X507" t="str">
        <f t="shared" si="55"/>
        <v>MIDAT_ATR_wCCS_94pct_h2_edge</v>
      </c>
    </row>
    <row r="508" spans="1:24" x14ac:dyDescent="0.2">
      <c r="A508" t="s">
        <v>161</v>
      </c>
      <c r="B508" t="s">
        <v>9</v>
      </c>
      <c r="C508" t="s">
        <v>169</v>
      </c>
      <c r="D508" t="s">
        <v>245</v>
      </c>
      <c r="E508" t="s">
        <v>246</v>
      </c>
      <c r="F508" t="s">
        <v>242</v>
      </c>
      <c r="G508" t="s">
        <v>452</v>
      </c>
      <c r="H508">
        <v>0</v>
      </c>
      <c r="J508" t="s">
        <v>161</v>
      </c>
      <c r="K508" t="s">
        <v>9</v>
      </c>
      <c r="L508" t="s">
        <v>169</v>
      </c>
      <c r="M508" t="s">
        <v>245</v>
      </c>
      <c r="N508" t="s">
        <v>246</v>
      </c>
      <c r="O508" t="s">
        <v>242</v>
      </c>
      <c r="P508" t="s">
        <v>452</v>
      </c>
      <c r="Q508">
        <v>0</v>
      </c>
      <c r="R508">
        <f t="shared" si="49"/>
        <v>1</v>
      </c>
      <c r="S508">
        <f t="shared" si="50"/>
        <v>1</v>
      </c>
      <c r="T508">
        <f t="shared" si="51"/>
        <v>1</v>
      </c>
      <c r="U508" s="4">
        <f t="shared" si="52"/>
        <v>0</v>
      </c>
      <c r="V508" s="9" t="str">
        <f t="shared" si="53"/>
        <v>-</v>
      </c>
      <c r="W508" t="str">
        <f t="shared" si="54"/>
        <v>NE_ATR_wCCS_94pct</v>
      </c>
      <c r="X508" t="str">
        <f t="shared" si="55"/>
        <v>NE_ATR_wCCS_94pct_h2_edge</v>
      </c>
    </row>
    <row r="509" spans="1:24" x14ac:dyDescent="0.2">
      <c r="A509" t="s">
        <v>161</v>
      </c>
      <c r="B509" t="s">
        <v>9</v>
      </c>
      <c r="C509" t="s">
        <v>162</v>
      </c>
      <c r="D509" t="s">
        <v>247</v>
      </c>
      <c r="E509" t="s">
        <v>248</v>
      </c>
      <c r="F509" t="s">
        <v>242</v>
      </c>
      <c r="G509" t="s">
        <v>452</v>
      </c>
      <c r="H509">
        <v>0</v>
      </c>
      <c r="J509" t="s">
        <v>161</v>
      </c>
      <c r="K509" t="s">
        <v>9</v>
      </c>
      <c r="L509" t="s">
        <v>162</v>
      </c>
      <c r="M509" t="s">
        <v>247</v>
      </c>
      <c r="N509" t="s">
        <v>248</v>
      </c>
      <c r="O509" t="s">
        <v>242</v>
      </c>
      <c r="P509" t="s">
        <v>452</v>
      </c>
      <c r="Q509">
        <v>0</v>
      </c>
      <c r="R509">
        <f t="shared" si="49"/>
        <v>1</v>
      </c>
      <c r="S509">
        <f t="shared" si="50"/>
        <v>1</v>
      </c>
      <c r="T509">
        <f t="shared" si="51"/>
        <v>1</v>
      </c>
      <c r="U509" s="4">
        <f t="shared" si="52"/>
        <v>0</v>
      </c>
      <c r="V509" s="9" t="str">
        <f t="shared" si="53"/>
        <v>-</v>
      </c>
      <c r="W509" t="str">
        <f t="shared" si="54"/>
        <v>SE_Large_SMR_wCCS_96pct</v>
      </c>
      <c r="X509" t="str">
        <f t="shared" si="55"/>
        <v>SE_Large_SMR_wCCS_96pct_h2_edge</v>
      </c>
    </row>
    <row r="510" spans="1:24" x14ac:dyDescent="0.2">
      <c r="A510" t="s">
        <v>161</v>
      </c>
      <c r="B510" t="s">
        <v>9</v>
      </c>
      <c r="C510" t="s">
        <v>166</v>
      </c>
      <c r="D510" t="s">
        <v>249</v>
      </c>
      <c r="E510" t="s">
        <v>250</v>
      </c>
      <c r="F510" t="s">
        <v>242</v>
      </c>
      <c r="G510" t="s">
        <v>452</v>
      </c>
      <c r="H510">
        <v>0</v>
      </c>
      <c r="J510" t="s">
        <v>161</v>
      </c>
      <c r="K510" t="s">
        <v>9</v>
      </c>
      <c r="L510" t="s">
        <v>166</v>
      </c>
      <c r="M510" t="s">
        <v>249</v>
      </c>
      <c r="N510" t="s">
        <v>250</v>
      </c>
      <c r="O510" t="s">
        <v>242</v>
      </c>
      <c r="P510" t="s">
        <v>452</v>
      </c>
      <c r="Q510">
        <v>0</v>
      </c>
      <c r="R510">
        <f t="shared" si="49"/>
        <v>1</v>
      </c>
      <c r="S510">
        <f t="shared" si="50"/>
        <v>1</v>
      </c>
      <c r="T510">
        <f t="shared" si="51"/>
        <v>1</v>
      </c>
      <c r="U510" s="4">
        <f t="shared" si="52"/>
        <v>0</v>
      </c>
      <c r="V510" s="9" t="str">
        <f t="shared" si="53"/>
        <v>-</v>
      </c>
      <c r="W510" t="str">
        <f t="shared" si="54"/>
        <v>MIDAT_Large_SMR_wCCS_96pct</v>
      </c>
      <c r="X510" t="str">
        <f t="shared" si="55"/>
        <v>MIDAT_Large_SMR_wCCS_96pct_h2_edge</v>
      </c>
    </row>
    <row r="511" spans="1:24" x14ac:dyDescent="0.2">
      <c r="A511" t="s">
        <v>161</v>
      </c>
      <c r="B511" t="s">
        <v>9</v>
      </c>
      <c r="C511" t="s">
        <v>169</v>
      </c>
      <c r="D511" t="s">
        <v>251</v>
      </c>
      <c r="E511" t="s">
        <v>252</v>
      </c>
      <c r="F511" t="s">
        <v>242</v>
      </c>
      <c r="G511" t="s">
        <v>452</v>
      </c>
      <c r="H511">
        <v>0</v>
      </c>
      <c r="J511" t="s">
        <v>161</v>
      </c>
      <c r="K511" t="s">
        <v>9</v>
      </c>
      <c r="L511" t="s">
        <v>169</v>
      </c>
      <c r="M511" t="s">
        <v>251</v>
      </c>
      <c r="N511" t="s">
        <v>252</v>
      </c>
      <c r="O511" t="s">
        <v>242</v>
      </c>
      <c r="P511" t="s">
        <v>452</v>
      </c>
      <c r="Q511">
        <v>0</v>
      </c>
      <c r="R511">
        <f t="shared" si="49"/>
        <v>1</v>
      </c>
      <c r="S511">
        <f t="shared" si="50"/>
        <v>1</v>
      </c>
      <c r="T511">
        <f t="shared" si="51"/>
        <v>1</v>
      </c>
      <c r="U511" s="4">
        <f t="shared" si="52"/>
        <v>0</v>
      </c>
      <c r="V511" s="9" t="str">
        <f t="shared" si="53"/>
        <v>-</v>
      </c>
      <c r="W511" t="str">
        <f t="shared" si="54"/>
        <v>NE_Large_SMR_wCCS_96pct</v>
      </c>
      <c r="X511" t="str">
        <f t="shared" si="55"/>
        <v>NE_Large_SMR_wCCS_96pct_h2_edge</v>
      </c>
    </row>
    <row r="512" spans="1:24" x14ac:dyDescent="0.2">
      <c r="A512" t="s">
        <v>144</v>
      </c>
      <c r="B512" t="s">
        <v>9</v>
      </c>
      <c r="C512" t="s">
        <v>149</v>
      </c>
      <c r="D512" t="s">
        <v>253</v>
      </c>
      <c r="E512" t="s">
        <v>254</v>
      </c>
      <c r="F512" t="s">
        <v>255</v>
      </c>
      <c r="G512" t="s">
        <v>452</v>
      </c>
      <c r="H512">
        <v>4026.4</v>
      </c>
      <c r="J512" t="s">
        <v>144</v>
      </c>
      <c r="K512" t="s">
        <v>9</v>
      </c>
      <c r="L512" t="s">
        <v>149</v>
      </c>
      <c r="M512" t="s">
        <v>253</v>
      </c>
      <c r="N512" t="s">
        <v>254</v>
      </c>
      <c r="O512" t="s">
        <v>255</v>
      </c>
      <c r="P512" t="s">
        <v>452</v>
      </c>
      <c r="Q512">
        <v>4026.4</v>
      </c>
      <c r="R512">
        <f t="shared" si="49"/>
        <v>1</v>
      </c>
      <c r="S512">
        <f t="shared" si="50"/>
        <v>1</v>
      </c>
      <c r="T512">
        <f t="shared" si="51"/>
        <v>1</v>
      </c>
      <c r="U512" s="4">
        <f t="shared" si="52"/>
        <v>0</v>
      </c>
      <c r="V512" s="9">
        <f t="shared" si="53"/>
        <v>0</v>
      </c>
      <c r="W512" t="str">
        <f t="shared" si="54"/>
        <v>MIDAT_natural_gas_fired_combined_cycle_1</v>
      </c>
      <c r="X512" t="str">
        <f t="shared" si="55"/>
        <v>MIDAT_natural_gas_fired_combined_cycle_1_elec_edge</v>
      </c>
    </row>
    <row r="513" spans="1:24" x14ac:dyDescent="0.2">
      <c r="A513" t="s">
        <v>144</v>
      </c>
      <c r="B513" t="s">
        <v>9</v>
      </c>
      <c r="C513" t="s">
        <v>149</v>
      </c>
      <c r="D513" t="s">
        <v>256</v>
      </c>
      <c r="E513" t="s">
        <v>257</v>
      </c>
      <c r="F513" t="s">
        <v>255</v>
      </c>
      <c r="G513" t="s">
        <v>452</v>
      </c>
      <c r="H513">
        <v>0</v>
      </c>
      <c r="J513" t="s">
        <v>144</v>
      </c>
      <c r="K513" t="s">
        <v>9</v>
      </c>
      <c r="L513" t="s">
        <v>149</v>
      </c>
      <c r="M513" t="s">
        <v>256</v>
      </c>
      <c r="N513" t="s">
        <v>257</v>
      </c>
      <c r="O513" t="s">
        <v>255</v>
      </c>
      <c r="P513" t="s">
        <v>452</v>
      </c>
      <c r="Q513">
        <v>0</v>
      </c>
      <c r="R513">
        <f t="shared" si="49"/>
        <v>1</v>
      </c>
      <c r="S513">
        <f t="shared" si="50"/>
        <v>1</v>
      </c>
      <c r="T513">
        <f t="shared" si="51"/>
        <v>1</v>
      </c>
      <c r="U513" s="4">
        <f t="shared" si="52"/>
        <v>0</v>
      </c>
      <c r="V513" s="9" t="str">
        <f t="shared" si="53"/>
        <v>-</v>
      </c>
      <c r="W513" t="str">
        <f t="shared" si="54"/>
        <v>MIDAT_natural_gas_fired_combined_cycle_2</v>
      </c>
      <c r="X513" t="str">
        <f t="shared" si="55"/>
        <v>MIDAT_natural_gas_fired_combined_cycle_2_elec_edge</v>
      </c>
    </row>
    <row r="514" spans="1:24" x14ac:dyDescent="0.2">
      <c r="A514" t="s">
        <v>144</v>
      </c>
      <c r="B514" t="s">
        <v>9</v>
      </c>
      <c r="C514" t="s">
        <v>149</v>
      </c>
      <c r="D514" t="s">
        <v>258</v>
      </c>
      <c r="E514" t="s">
        <v>259</v>
      </c>
      <c r="F514" t="s">
        <v>255</v>
      </c>
      <c r="G514" t="s">
        <v>452</v>
      </c>
      <c r="H514">
        <v>1697.6959999999999</v>
      </c>
      <c r="J514" t="s">
        <v>144</v>
      </c>
      <c r="K514" t="s">
        <v>9</v>
      </c>
      <c r="L514" t="s">
        <v>149</v>
      </c>
      <c r="M514" t="s">
        <v>258</v>
      </c>
      <c r="N514" t="s">
        <v>259</v>
      </c>
      <c r="O514" t="s">
        <v>255</v>
      </c>
      <c r="P514" t="s">
        <v>452</v>
      </c>
      <c r="Q514">
        <v>1697.6959999999999</v>
      </c>
      <c r="R514">
        <f t="shared" si="49"/>
        <v>1</v>
      </c>
      <c r="S514">
        <f t="shared" si="50"/>
        <v>1</v>
      </c>
      <c r="T514">
        <f t="shared" si="51"/>
        <v>1</v>
      </c>
      <c r="U514" s="4">
        <f t="shared" si="52"/>
        <v>0</v>
      </c>
      <c r="V514" s="9">
        <f t="shared" si="53"/>
        <v>0</v>
      </c>
      <c r="W514" t="str">
        <f t="shared" si="54"/>
        <v>MIDAT_natural_gas_fired_combined_cycle_3</v>
      </c>
      <c r="X514" t="str">
        <f t="shared" si="55"/>
        <v>MIDAT_natural_gas_fired_combined_cycle_3_elec_edge</v>
      </c>
    </row>
    <row r="515" spans="1:24" x14ac:dyDescent="0.2">
      <c r="A515" t="s">
        <v>144</v>
      </c>
      <c r="B515" t="s">
        <v>9</v>
      </c>
      <c r="C515" t="s">
        <v>149</v>
      </c>
      <c r="D515" t="s">
        <v>260</v>
      </c>
      <c r="E515" t="s">
        <v>261</v>
      </c>
      <c r="F515" t="s">
        <v>255</v>
      </c>
      <c r="G515" t="s">
        <v>452</v>
      </c>
      <c r="H515">
        <v>8100.7591224150901</v>
      </c>
      <c r="J515" t="s">
        <v>144</v>
      </c>
      <c r="K515" t="s">
        <v>9</v>
      </c>
      <c r="L515" t="s">
        <v>149</v>
      </c>
      <c r="M515" t="s">
        <v>260</v>
      </c>
      <c r="N515" t="s">
        <v>261</v>
      </c>
      <c r="O515" t="s">
        <v>255</v>
      </c>
      <c r="P515" t="s">
        <v>452</v>
      </c>
      <c r="Q515">
        <v>2148.9036507737701</v>
      </c>
      <c r="R515">
        <f t="shared" si="49"/>
        <v>1</v>
      </c>
      <c r="S515">
        <f t="shared" si="50"/>
        <v>1</v>
      </c>
      <c r="T515">
        <f t="shared" si="51"/>
        <v>1</v>
      </c>
      <c r="U515" s="4">
        <f t="shared" si="52"/>
        <v>-5951.85547164132</v>
      </c>
      <c r="V515" s="9">
        <f t="shared" si="53"/>
        <v>-2.7697172320863226</v>
      </c>
      <c r="W515" t="str">
        <f t="shared" si="54"/>
        <v>MIDAT_natural_gas_fired_combined_cycle_4</v>
      </c>
      <c r="X515" t="str">
        <f t="shared" si="55"/>
        <v>MIDAT_natural_gas_fired_combined_cycle_4_elec_edge</v>
      </c>
    </row>
    <row r="516" spans="1:24" x14ac:dyDescent="0.2">
      <c r="A516" t="s">
        <v>144</v>
      </c>
      <c r="B516" t="s">
        <v>9</v>
      </c>
      <c r="C516" t="s">
        <v>149</v>
      </c>
      <c r="D516" t="s">
        <v>262</v>
      </c>
      <c r="E516" t="s">
        <v>263</v>
      </c>
      <c r="F516" t="s">
        <v>255</v>
      </c>
      <c r="G516" t="s">
        <v>452</v>
      </c>
      <c r="H516">
        <v>14508.75</v>
      </c>
      <c r="J516" t="s">
        <v>144</v>
      </c>
      <c r="K516" t="s">
        <v>9</v>
      </c>
      <c r="L516" t="s">
        <v>149</v>
      </c>
      <c r="M516" t="s">
        <v>262</v>
      </c>
      <c r="N516" t="s">
        <v>263</v>
      </c>
      <c r="O516" t="s">
        <v>255</v>
      </c>
      <c r="P516" t="s">
        <v>452</v>
      </c>
      <c r="Q516">
        <v>14508.75</v>
      </c>
      <c r="R516">
        <f t="shared" ref="R516:R579" si="56">IF(A516=J516,1,0)</f>
        <v>1</v>
      </c>
      <c r="S516">
        <f t="shared" ref="S516:S579" si="57">IF(C516=L516,1,0)</f>
        <v>1</v>
      </c>
      <c r="T516">
        <f t="shared" ref="T516:T579" si="58">IF(E516=N516,1,0)</f>
        <v>1</v>
      </c>
      <c r="U516" s="4">
        <f t="shared" ref="U516:U579" si="59">Q516-H516</f>
        <v>0</v>
      </c>
      <c r="V516" s="9">
        <f t="shared" ref="V516:V579" si="60">IFERROR(U516/Q516,IF(H516=0,IF(Q516=0,"-",0),0))</f>
        <v>0</v>
      </c>
      <c r="W516" t="str">
        <f t="shared" ref="W516:W579" si="61">M516</f>
        <v>MIDAT_natural_gas_fired_combustion_turbine_1</v>
      </c>
      <c r="X516" t="str">
        <f t="shared" ref="X516:X579" si="62">N516</f>
        <v>MIDAT_natural_gas_fired_combustion_turbine_1_elec_edge</v>
      </c>
    </row>
    <row r="517" spans="1:24" x14ac:dyDescent="0.2">
      <c r="A517" t="s">
        <v>144</v>
      </c>
      <c r="B517" t="s">
        <v>9</v>
      </c>
      <c r="C517" t="s">
        <v>149</v>
      </c>
      <c r="D517" t="s">
        <v>264</v>
      </c>
      <c r="E517" t="s">
        <v>265</v>
      </c>
      <c r="F517" t="s">
        <v>255</v>
      </c>
      <c r="G517" t="s">
        <v>452</v>
      </c>
      <c r="H517">
        <v>704.71799999999996</v>
      </c>
      <c r="J517" t="s">
        <v>144</v>
      </c>
      <c r="K517" t="s">
        <v>9</v>
      </c>
      <c r="L517" t="s">
        <v>149</v>
      </c>
      <c r="M517" t="s">
        <v>264</v>
      </c>
      <c r="N517" t="s">
        <v>265</v>
      </c>
      <c r="O517" t="s">
        <v>255</v>
      </c>
      <c r="P517" t="s">
        <v>452</v>
      </c>
      <c r="Q517">
        <v>704.71799999999996</v>
      </c>
      <c r="R517">
        <f t="shared" si="56"/>
        <v>1</v>
      </c>
      <c r="S517">
        <f t="shared" si="57"/>
        <v>1</v>
      </c>
      <c r="T517">
        <f t="shared" si="58"/>
        <v>1</v>
      </c>
      <c r="U517" s="4">
        <f t="shared" si="59"/>
        <v>0</v>
      </c>
      <c r="V517" s="9">
        <f t="shared" si="60"/>
        <v>0</v>
      </c>
      <c r="W517" t="str">
        <f t="shared" si="61"/>
        <v>MIDAT_natural_gas_fired_combustion_turbine_2</v>
      </c>
      <c r="X517" t="str">
        <f t="shared" si="62"/>
        <v>MIDAT_natural_gas_fired_combustion_turbine_2_elec_edge</v>
      </c>
    </row>
    <row r="518" spans="1:24" x14ac:dyDescent="0.2">
      <c r="A518" t="s">
        <v>144</v>
      </c>
      <c r="B518" t="s">
        <v>9</v>
      </c>
      <c r="C518" t="s">
        <v>152</v>
      </c>
      <c r="D518" t="s">
        <v>266</v>
      </c>
      <c r="E518" t="s">
        <v>267</v>
      </c>
      <c r="F518" t="s">
        <v>255</v>
      </c>
      <c r="G518" t="s">
        <v>452</v>
      </c>
      <c r="H518">
        <v>6119.616</v>
      </c>
      <c r="J518" t="s">
        <v>144</v>
      </c>
      <c r="K518" t="s">
        <v>9</v>
      </c>
      <c r="L518" t="s">
        <v>152</v>
      </c>
      <c r="M518" t="s">
        <v>266</v>
      </c>
      <c r="N518" t="s">
        <v>267</v>
      </c>
      <c r="O518" t="s">
        <v>255</v>
      </c>
      <c r="P518" t="s">
        <v>452</v>
      </c>
      <c r="Q518">
        <v>6119.616</v>
      </c>
      <c r="R518">
        <f t="shared" si="56"/>
        <v>1</v>
      </c>
      <c r="S518">
        <f t="shared" si="57"/>
        <v>1</v>
      </c>
      <c r="T518">
        <f t="shared" si="58"/>
        <v>1</v>
      </c>
      <c r="U518" s="4">
        <f t="shared" si="59"/>
        <v>0</v>
      </c>
      <c r="V518" s="9">
        <f t="shared" si="60"/>
        <v>0</v>
      </c>
      <c r="W518" t="str">
        <f t="shared" si="61"/>
        <v>NE_natural_gas_fired_combined_cycle_1</v>
      </c>
      <c r="X518" t="str">
        <f t="shared" si="62"/>
        <v>NE_natural_gas_fired_combined_cycle_1_elec_edge</v>
      </c>
    </row>
    <row r="519" spans="1:24" x14ac:dyDescent="0.2">
      <c r="A519" t="s">
        <v>144</v>
      </c>
      <c r="B519" t="s">
        <v>9</v>
      </c>
      <c r="C519" t="s">
        <v>152</v>
      </c>
      <c r="D519" t="s">
        <v>268</v>
      </c>
      <c r="E519" t="s">
        <v>269</v>
      </c>
      <c r="F519" t="s">
        <v>255</v>
      </c>
      <c r="G519" t="s">
        <v>452</v>
      </c>
      <c r="H519">
        <v>5984.7490048193404</v>
      </c>
      <c r="J519" t="s">
        <v>144</v>
      </c>
      <c r="K519" t="s">
        <v>9</v>
      </c>
      <c r="L519" t="s">
        <v>152</v>
      </c>
      <c r="M519" t="s">
        <v>268</v>
      </c>
      <c r="N519" t="s">
        <v>269</v>
      </c>
      <c r="O519" t="s">
        <v>255</v>
      </c>
      <c r="P519" t="s">
        <v>452</v>
      </c>
      <c r="Q519">
        <v>6567.6212859205898</v>
      </c>
      <c r="R519">
        <f t="shared" si="56"/>
        <v>1</v>
      </c>
      <c r="S519">
        <f t="shared" si="57"/>
        <v>1</v>
      </c>
      <c r="T519">
        <f t="shared" si="58"/>
        <v>1</v>
      </c>
      <c r="U519" s="4">
        <f t="shared" si="59"/>
        <v>582.87228110124943</v>
      </c>
      <c r="V519" s="9">
        <f t="shared" si="60"/>
        <v>8.8749374503488548E-2</v>
      </c>
      <c r="W519" t="str">
        <f t="shared" si="61"/>
        <v>NE_natural_gas_fired_combined_cycle_2</v>
      </c>
      <c r="X519" t="str">
        <f t="shared" si="62"/>
        <v>NE_natural_gas_fired_combined_cycle_2_elec_edge</v>
      </c>
    </row>
    <row r="520" spans="1:24" x14ac:dyDescent="0.2">
      <c r="A520" t="s">
        <v>144</v>
      </c>
      <c r="B520" t="s">
        <v>9</v>
      </c>
      <c r="C520" t="s">
        <v>152</v>
      </c>
      <c r="D520" t="s">
        <v>270</v>
      </c>
      <c r="E520" t="s">
        <v>271</v>
      </c>
      <c r="F520" t="s">
        <v>255</v>
      </c>
      <c r="G520" t="s">
        <v>452</v>
      </c>
      <c r="H520">
        <v>19.5</v>
      </c>
      <c r="J520" t="s">
        <v>144</v>
      </c>
      <c r="K520" t="s">
        <v>9</v>
      </c>
      <c r="L520" t="s">
        <v>152</v>
      </c>
      <c r="M520" t="s">
        <v>270</v>
      </c>
      <c r="N520" t="s">
        <v>271</v>
      </c>
      <c r="O520" t="s">
        <v>255</v>
      </c>
      <c r="P520" t="s">
        <v>452</v>
      </c>
      <c r="Q520">
        <v>19.5</v>
      </c>
      <c r="R520">
        <f t="shared" si="56"/>
        <v>1</v>
      </c>
      <c r="S520">
        <f t="shared" si="57"/>
        <v>1</v>
      </c>
      <c r="T520">
        <f t="shared" si="58"/>
        <v>1</v>
      </c>
      <c r="U520" s="4">
        <f t="shared" si="59"/>
        <v>0</v>
      </c>
      <c r="V520" s="9">
        <f t="shared" si="60"/>
        <v>0</v>
      </c>
      <c r="W520" t="str">
        <f t="shared" si="61"/>
        <v>NE_natural_gas_fired_combined_cycle_3</v>
      </c>
      <c r="X520" t="str">
        <f t="shared" si="62"/>
        <v>NE_natural_gas_fired_combined_cycle_3_elec_edge</v>
      </c>
    </row>
    <row r="521" spans="1:24" x14ac:dyDescent="0.2">
      <c r="A521" t="s">
        <v>144</v>
      </c>
      <c r="B521" t="s">
        <v>9</v>
      </c>
      <c r="C521" t="s">
        <v>152</v>
      </c>
      <c r="D521" t="s">
        <v>272</v>
      </c>
      <c r="E521" t="s">
        <v>273</v>
      </c>
      <c r="F521" t="s">
        <v>255</v>
      </c>
      <c r="G521" t="s">
        <v>452</v>
      </c>
      <c r="H521">
        <v>0</v>
      </c>
      <c r="J521" t="s">
        <v>144</v>
      </c>
      <c r="K521" t="s">
        <v>9</v>
      </c>
      <c r="L521" t="s">
        <v>152</v>
      </c>
      <c r="M521" t="s">
        <v>272</v>
      </c>
      <c r="N521" t="s">
        <v>273</v>
      </c>
      <c r="O521" t="s">
        <v>255</v>
      </c>
      <c r="P521" t="s">
        <v>452</v>
      </c>
      <c r="Q521">
        <v>0</v>
      </c>
      <c r="R521">
        <f t="shared" si="56"/>
        <v>1</v>
      </c>
      <c r="S521">
        <f t="shared" si="57"/>
        <v>1</v>
      </c>
      <c r="T521">
        <f t="shared" si="58"/>
        <v>1</v>
      </c>
      <c r="U521" s="4">
        <f t="shared" si="59"/>
        <v>0</v>
      </c>
      <c r="V521" s="9" t="str">
        <f t="shared" si="60"/>
        <v>-</v>
      </c>
      <c r="W521" t="str">
        <f t="shared" si="61"/>
        <v>NE_natural_gas_fired_combined_cycle_4</v>
      </c>
      <c r="X521" t="str">
        <f t="shared" si="62"/>
        <v>NE_natural_gas_fired_combined_cycle_4_elec_edge</v>
      </c>
    </row>
    <row r="522" spans="1:24" x14ac:dyDescent="0.2">
      <c r="A522" t="s">
        <v>144</v>
      </c>
      <c r="B522" t="s">
        <v>9</v>
      </c>
      <c r="C522" t="s">
        <v>152</v>
      </c>
      <c r="D522" t="s">
        <v>274</v>
      </c>
      <c r="E522" t="s">
        <v>275</v>
      </c>
      <c r="F522" t="s">
        <v>255</v>
      </c>
      <c r="G522" t="s">
        <v>452</v>
      </c>
      <c r="H522">
        <v>1413.201</v>
      </c>
      <c r="J522" t="s">
        <v>144</v>
      </c>
      <c r="K522" t="s">
        <v>9</v>
      </c>
      <c r="L522" t="s">
        <v>152</v>
      </c>
      <c r="M522" t="s">
        <v>274</v>
      </c>
      <c r="N522" t="s">
        <v>275</v>
      </c>
      <c r="O522" t="s">
        <v>255</v>
      </c>
      <c r="P522" t="s">
        <v>452</v>
      </c>
      <c r="Q522">
        <v>1413.201</v>
      </c>
      <c r="R522">
        <f t="shared" si="56"/>
        <v>1</v>
      </c>
      <c r="S522">
        <f t="shared" si="57"/>
        <v>1</v>
      </c>
      <c r="T522">
        <f t="shared" si="58"/>
        <v>1</v>
      </c>
      <c r="U522" s="4">
        <f t="shared" si="59"/>
        <v>0</v>
      </c>
      <c r="V522" s="9">
        <f t="shared" si="60"/>
        <v>0</v>
      </c>
      <c r="W522" t="str">
        <f t="shared" si="61"/>
        <v>NE_natural_gas_fired_combustion_turbine_1</v>
      </c>
      <c r="X522" t="str">
        <f t="shared" si="62"/>
        <v>NE_natural_gas_fired_combustion_turbine_1_elec_edge</v>
      </c>
    </row>
    <row r="523" spans="1:24" x14ac:dyDescent="0.2">
      <c r="A523" t="s">
        <v>144</v>
      </c>
      <c r="B523" t="s">
        <v>9</v>
      </c>
      <c r="C523" t="s">
        <v>152</v>
      </c>
      <c r="D523" t="s">
        <v>276</v>
      </c>
      <c r="E523" t="s">
        <v>277</v>
      </c>
      <c r="F523" t="s">
        <v>255</v>
      </c>
      <c r="G523" t="s">
        <v>452</v>
      </c>
      <c r="H523">
        <v>2341.1990000000001</v>
      </c>
      <c r="J523" t="s">
        <v>144</v>
      </c>
      <c r="K523" t="s">
        <v>9</v>
      </c>
      <c r="L523" t="s">
        <v>152</v>
      </c>
      <c r="M523" t="s">
        <v>276</v>
      </c>
      <c r="N523" t="s">
        <v>277</v>
      </c>
      <c r="O523" t="s">
        <v>255</v>
      </c>
      <c r="P523" t="s">
        <v>452</v>
      </c>
      <c r="Q523">
        <v>2341.1990000000001</v>
      </c>
      <c r="R523">
        <f t="shared" si="56"/>
        <v>1</v>
      </c>
      <c r="S523">
        <f t="shared" si="57"/>
        <v>1</v>
      </c>
      <c r="T523">
        <f t="shared" si="58"/>
        <v>1</v>
      </c>
      <c r="U523" s="4">
        <f t="shared" si="59"/>
        <v>0</v>
      </c>
      <c r="V523" s="9">
        <f t="shared" si="60"/>
        <v>0</v>
      </c>
      <c r="W523" t="str">
        <f t="shared" si="61"/>
        <v>NE_natural_gas_fired_combustion_turbine_2</v>
      </c>
      <c r="X523" t="str">
        <f t="shared" si="62"/>
        <v>NE_natural_gas_fired_combustion_turbine_2_elec_edge</v>
      </c>
    </row>
    <row r="524" spans="1:24" x14ac:dyDescent="0.2">
      <c r="A524" t="s">
        <v>144</v>
      </c>
      <c r="B524" t="s">
        <v>9</v>
      </c>
      <c r="C524" t="s">
        <v>145</v>
      </c>
      <c r="D524" t="s">
        <v>278</v>
      </c>
      <c r="E524" t="s">
        <v>279</v>
      </c>
      <c r="F524" t="s">
        <v>255</v>
      </c>
      <c r="G524" t="s">
        <v>452</v>
      </c>
      <c r="H524">
        <v>5735.6065320538701</v>
      </c>
      <c r="J524" t="s">
        <v>144</v>
      </c>
      <c r="K524" t="s">
        <v>9</v>
      </c>
      <c r="L524" t="s">
        <v>145</v>
      </c>
      <c r="M524" t="s">
        <v>278</v>
      </c>
      <c r="N524" t="s">
        <v>279</v>
      </c>
      <c r="O524" t="s">
        <v>255</v>
      </c>
      <c r="P524" t="s">
        <v>452</v>
      </c>
      <c r="Q524">
        <v>14591.714468665001</v>
      </c>
      <c r="R524">
        <f t="shared" si="56"/>
        <v>1</v>
      </c>
      <c r="S524">
        <f t="shared" si="57"/>
        <v>1</v>
      </c>
      <c r="T524">
        <f t="shared" si="58"/>
        <v>1</v>
      </c>
      <c r="U524" s="4">
        <f t="shared" si="59"/>
        <v>8856.1079366111298</v>
      </c>
      <c r="V524" s="9">
        <f t="shared" si="60"/>
        <v>0.60692716785468848</v>
      </c>
      <c r="W524" t="str">
        <f t="shared" si="61"/>
        <v>SE_natural_gas_fired_combined_cycle_1</v>
      </c>
      <c r="X524" t="str">
        <f t="shared" si="62"/>
        <v>SE_natural_gas_fired_combined_cycle_1_elec_edge</v>
      </c>
    </row>
    <row r="525" spans="1:24" x14ac:dyDescent="0.2">
      <c r="A525" t="s">
        <v>144</v>
      </c>
      <c r="B525" t="s">
        <v>9</v>
      </c>
      <c r="C525" t="s">
        <v>145</v>
      </c>
      <c r="D525" t="s">
        <v>280</v>
      </c>
      <c r="E525" t="s">
        <v>281</v>
      </c>
      <c r="F525" t="s">
        <v>255</v>
      </c>
      <c r="G525" t="s">
        <v>452</v>
      </c>
      <c r="H525">
        <v>4637.5</v>
      </c>
      <c r="J525" t="s">
        <v>144</v>
      </c>
      <c r="K525" t="s">
        <v>9</v>
      </c>
      <c r="L525" t="s">
        <v>145</v>
      </c>
      <c r="M525" t="s">
        <v>280</v>
      </c>
      <c r="N525" t="s">
        <v>281</v>
      </c>
      <c r="O525" t="s">
        <v>255</v>
      </c>
      <c r="P525" t="s">
        <v>452</v>
      </c>
      <c r="Q525">
        <v>4637.5</v>
      </c>
      <c r="R525">
        <f t="shared" si="56"/>
        <v>1</v>
      </c>
      <c r="S525">
        <f t="shared" si="57"/>
        <v>1</v>
      </c>
      <c r="T525">
        <f t="shared" si="58"/>
        <v>1</v>
      </c>
      <c r="U525" s="4">
        <f t="shared" si="59"/>
        <v>0</v>
      </c>
      <c r="V525" s="9">
        <f t="shared" si="60"/>
        <v>0</v>
      </c>
      <c r="W525" t="str">
        <f t="shared" si="61"/>
        <v>SE_natural_gas_fired_combined_cycle_2</v>
      </c>
      <c r="X525" t="str">
        <f t="shared" si="62"/>
        <v>SE_natural_gas_fired_combined_cycle_2_elec_edge</v>
      </c>
    </row>
    <row r="526" spans="1:24" x14ac:dyDescent="0.2">
      <c r="A526" t="s">
        <v>144</v>
      </c>
      <c r="B526" t="s">
        <v>9</v>
      </c>
      <c r="C526" t="s">
        <v>145</v>
      </c>
      <c r="D526" t="s">
        <v>282</v>
      </c>
      <c r="E526" t="s">
        <v>283</v>
      </c>
      <c r="F526" t="s">
        <v>255</v>
      </c>
      <c r="G526" t="s">
        <v>452</v>
      </c>
      <c r="H526">
        <v>0</v>
      </c>
      <c r="J526" t="s">
        <v>144</v>
      </c>
      <c r="K526" t="s">
        <v>9</v>
      </c>
      <c r="L526" t="s">
        <v>145</v>
      </c>
      <c r="M526" t="s">
        <v>282</v>
      </c>
      <c r="N526" t="s">
        <v>283</v>
      </c>
      <c r="O526" t="s">
        <v>255</v>
      </c>
      <c r="P526" t="s">
        <v>452</v>
      </c>
      <c r="Q526">
        <v>0</v>
      </c>
      <c r="R526">
        <f t="shared" si="56"/>
        <v>1</v>
      </c>
      <c r="S526">
        <f t="shared" si="57"/>
        <v>1</v>
      </c>
      <c r="T526">
        <f t="shared" si="58"/>
        <v>1</v>
      </c>
      <c r="U526" s="4">
        <f t="shared" si="59"/>
        <v>0</v>
      </c>
      <c r="V526" s="9" t="str">
        <f t="shared" si="60"/>
        <v>-</v>
      </c>
      <c r="W526" t="str">
        <f t="shared" si="61"/>
        <v>SE_natural_gas_fired_combined_cycle_3</v>
      </c>
      <c r="X526" t="str">
        <f t="shared" si="62"/>
        <v>SE_natural_gas_fired_combined_cycle_3_elec_edge</v>
      </c>
    </row>
    <row r="527" spans="1:24" x14ac:dyDescent="0.2">
      <c r="A527" t="s">
        <v>144</v>
      </c>
      <c r="B527" t="s">
        <v>9</v>
      </c>
      <c r="C527" t="s">
        <v>145</v>
      </c>
      <c r="D527" t="s">
        <v>284</v>
      </c>
      <c r="E527" t="s">
        <v>285</v>
      </c>
      <c r="F527" t="s">
        <v>255</v>
      </c>
      <c r="G527" t="s">
        <v>452</v>
      </c>
      <c r="H527">
        <v>6088.5</v>
      </c>
      <c r="J527" t="s">
        <v>144</v>
      </c>
      <c r="K527" t="s">
        <v>9</v>
      </c>
      <c r="L527" t="s">
        <v>145</v>
      </c>
      <c r="M527" t="s">
        <v>284</v>
      </c>
      <c r="N527" t="s">
        <v>285</v>
      </c>
      <c r="O527" t="s">
        <v>255</v>
      </c>
      <c r="P527" t="s">
        <v>452</v>
      </c>
      <c r="Q527">
        <v>6088.5</v>
      </c>
      <c r="R527">
        <f t="shared" si="56"/>
        <v>1</v>
      </c>
      <c r="S527">
        <f t="shared" si="57"/>
        <v>1</v>
      </c>
      <c r="T527">
        <f t="shared" si="58"/>
        <v>1</v>
      </c>
      <c r="U527" s="4">
        <f t="shared" si="59"/>
        <v>0</v>
      </c>
      <c r="V527" s="9">
        <f t="shared" si="60"/>
        <v>0</v>
      </c>
      <c r="W527" t="str">
        <f t="shared" si="61"/>
        <v>SE_natural_gas_fired_combined_cycle_4</v>
      </c>
      <c r="X527" t="str">
        <f t="shared" si="62"/>
        <v>SE_natural_gas_fired_combined_cycle_4_elec_edge</v>
      </c>
    </row>
    <row r="528" spans="1:24" x14ac:dyDescent="0.2">
      <c r="A528" t="s">
        <v>144</v>
      </c>
      <c r="B528" t="s">
        <v>9</v>
      </c>
      <c r="C528" t="s">
        <v>145</v>
      </c>
      <c r="D528" t="s">
        <v>286</v>
      </c>
      <c r="E528" t="s">
        <v>287</v>
      </c>
      <c r="F528" t="s">
        <v>255</v>
      </c>
      <c r="G528" t="s">
        <v>452</v>
      </c>
      <c r="H528">
        <v>24934.14</v>
      </c>
      <c r="J528" t="s">
        <v>144</v>
      </c>
      <c r="K528" t="s">
        <v>9</v>
      </c>
      <c r="L528" t="s">
        <v>145</v>
      </c>
      <c r="M528" t="s">
        <v>286</v>
      </c>
      <c r="N528" t="s">
        <v>287</v>
      </c>
      <c r="O528" t="s">
        <v>255</v>
      </c>
      <c r="P528" t="s">
        <v>452</v>
      </c>
      <c r="Q528">
        <v>24934.14</v>
      </c>
      <c r="R528">
        <f t="shared" si="56"/>
        <v>1</v>
      </c>
      <c r="S528">
        <f t="shared" si="57"/>
        <v>1</v>
      </c>
      <c r="T528">
        <f t="shared" si="58"/>
        <v>1</v>
      </c>
      <c r="U528" s="4">
        <f t="shared" si="59"/>
        <v>0</v>
      </c>
      <c r="V528" s="9">
        <f t="shared" si="60"/>
        <v>0</v>
      </c>
      <c r="W528" t="str">
        <f t="shared" si="61"/>
        <v>SE_natural_gas_fired_combustion_turbine_1</v>
      </c>
      <c r="X528" t="str">
        <f t="shared" si="62"/>
        <v>SE_natural_gas_fired_combustion_turbine_1_elec_edge</v>
      </c>
    </row>
    <row r="529" spans="1:24" x14ac:dyDescent="0.2">
      <c r="A529" t="s">
        <v>144</v>
      </c>
      <c r="B529" t="s">
        <v>9</v>
      </c>
      <c r="C529" t="s">
        <v>145</v>
      </c>
      <c r="D529" t="s">
        <v>288</v>
      </c>
      <c r="E529" t="s">
        <v>289</v>
      </c>
      <c r="F529" t="s">
        <v>255</v>
      </c>
      <c r="G529" t="s">
        <v>452</v>
      </c>
      <c r="H529">
        <v>683.20899999999995</v>
      </c>
      <c r="J529" t="s">
        <v>144</v>
      </c>
      <c r="K529" t="s">
        <v>9</v>
      </c>
      <c r="L529" t="s">
        <v>145</v>
      </c>
      <c r="M529" t="s">
        <v>288</v>
      </c>
      <c r="N529" t="s">
        <v>289</v>
      </c>
      <c r="O529" t="s">
        <v>255</v>
      </c>
      <c r="P529" t="s">
        <v>452</v>
      </c>
      <c r="Q529">
        <v>683.20899999999995</v>
      </c>
      <c r="R529">
        <f t="shared" si="56"/>
        <v>1</v>
      </c>
      <c r="S529">
        <f t="shared" si="57"/>
        <v>1</v>
      </c>
      <c r="T529">
        <f t="shared" si="58"/>
        <v>1</v>
      </c>
      <c r="U529" s="4">
        <f t="shared" si="59"/>
        <v>0</v>
      </c>
      <c r="V529" s="9">
        <f t="shared" si="60"/>
        <v>0</v>
      </c>
      <c r="W529" t="str">
        <f t="shared" si="61"/>
        <v>SE_natural_gas_fired_combustion_turbine_2</v>
      </c>
      <c r="X529" t="str">
        <f t="shared" si="62"/>
        <v>SE_natural_gas_fired_combustion_turbine_2_elec_edge</v>
      </c>
    </row>
    <row r="530" spans="1:24" x14ac:dyDescent="0.2">
      <c r="A530" t="s">
        <v>144</v>
      </c>
      <c r="B530" t="s">
        <v>9</v>
      </c>
      <c r="C530" t="s">
        <v>145</v>
      </c>
      <c r="D530" t="s">
        <v>290</v>
      </c>
      <c r="E530" t="s">
        <v>291</v>
      </c>
      <c r="F530" t="s">
        <v>255</v>
      </c>
      <c r="G530" t="s">
        <v>452</v>
      </c>
      <c r="H530">
        <v>0</v>
      </c>
      <c r="J530" t="s">
        <v>144</v>
      </c>
      <c r="K530" t="s">
        <v>9</v>
      </c>
      <c r="L530" t="s">
        <v>145</v>
      </c>
      <c r="M530" t="s">
        <v>290</v>
      </c>
      <c r="N530" t="s">
        <v>291</v>
      </c>
      <c r="O530" t="s">
        <v>255</v>
      </c>
      <c r="P530" t="s">
        <v>452</v>
      </c>
      <c r="Q530">
        <v>0</v>
      </c>
      <c r="R530">
        <f t="shared" si="56"/>
        <v>1</v>
      </c>
      <c r="S530">
        <f t="shared" si="57"/>
        <v>1</v>
      </c>
      <c r="T530">
        <f t="shared" si="58"/>
        <v>1</v>
      </c>
      <c r="U530" s="4">
        <f t="shared" si="59"/>
        <v>0</v>
      </c>
      <c r="V530" s="9" t="str">
        <f t="shared" si="60"/>
        <v>-</v>
      </c>
      <c r="W530" t="str">
        <f t="shared" si="61"/>
        <v>SE_naturalgas_ccavgcf_moderate_0</v>
      </c>
      <c r="X530" t="str">
        <f t="shared" si="62"/>
        <v>SE_naturalgas_ccavgcf_moderate_0_elec_edge</v>
      </c>
    </row>
    <row r="531" spans="1:24" x14ac:dyDescent="0.2">
      <c r="A531" t="s">
        <v>144</v>
      </c>
      <c r="B531" t="s">
        <v>9</v>
      </c>
      <c r="C531" t="s">
        <v>145</v>
      </c>
      <c r="D531" t="s">
        <v>292</v>
      </c>
      <c r="E531" t="s">
        <v>293</v>
      </c>
      <c r="F531" t="s">
        <v>255</v>
      </c>
      <c r="G531" t="s">
        <v>452</v>
      </c>
      <c r="H531">
        <v>0</v>
      </c>
      <c r="J531" t="s">
        <v>144</v>
      </c>
      <c r="K531" t="s">
        <v>9</v>
      </c>
      <c r="L531" t="s">
        <v>145</v>
      </c>
      <c r="M531" t="s">
        <v>292</v>
      </c>
      <c r="N531" t="s">
        <v>293</v>
      </c>
      <c r="O531" t="s">
        <v>255</v>
      </c>
      <c r="P531" t="s">
        <v>452</v>
      </c>
      <c r="Q531">
        <v>0</v>
      </c>
      <c r="R531">
        <f t="shared" si="56"/>
        <v>1</v>
      </c>
      <c r="S531">
        <f t="shared" si="57"/>
        <v>1</v>
      </c>
      <c r="T531">
        <f t="shared" si="58"/>
        <v>1</v>
      </c>
      <c r="U531" s="4">
        <f t="shared" si="59"/>
        <v>0</v>
      </c>
      <c r="V531" s="9" t="str">
        <f t="shared" si="60"/>
        <v>-</v>
      </c>
      <c r="W531" t="str">
        <f t="shared" si="61"/>
        <v>SE_naturalgas_ctavgcf_moderate_0</v>
      </c>
      <c r="X531" t="str">
        <f t="shared" si="62"/>
        <v>SE_naturalgas_ctavgcf_moderate_0_elec_edge</v>
      </c>
    </row>
    <row r="532" spans="1:24" x14ac:dyDescent="0.2">
      <c r="A532" t="s">
        <v>144</v>
      </c>
      <c r="B532" t="s">
        <v>9</v>
      </c>
      <c r="C532" t="s">
        <v>149</v>
      </c>
      <c r="D532" t="s">
        <v>294</v>
      </c>
      <c r="E532" t="s">
        <v>295</v>
      </c>
      <c r="F532" t="s">
        <v>255</v>
      </c>
      <c r="G532" t="s">
        <v>452</v>
      </c>
      <c r="H532">
        <v>0</v>
      </c>
      <c r="J532" t="s">
        <v>144</v>
      </c>
      <c r="K532" t="s">
        <v>9</v>
      </c>
      <c r="L532" t="s">
        <v>149</v>
      </c>
      <c r="M532" t="s">
        <v>294</v>
      </c>
      <c r="N532" t="s">
        <v>295</v>
      </c>
      <c r="O532" t="s">
        <v>255</v>
      </c>
      <c r="P532" t="s">
        <v>452</v>
      </c>
      <c r="Q532">
        <v>0</v>
      </c>
      <c r="R532">
        <f t="shared" si="56"/>
        <v>1</v>
      </c>
      <c r="S532">
        <f t="shared" si="57"/>
        <v>1</v>
      </c>
      <c r="T532">
        <f t="shared" si="58"/>
        <v>1</v>
      </c>
      <c r="U532" s="4">
        <f t="shared" si="59"/>
        <v>0</v>
      </c>
      <c r="V532" s="9" t="str">
        <f t="shared" si="60"/>
        <v>-</v>
      </c>
      <c r="W532" t="str">
        <f t="shared" si="61"/>
        <v>MIDAT_naturalgas_ccavgcf_moderate_0</v>
      </c>
      <c r="X532" t="str">
        <f t="shared" si="62"/>
        <v>MIDAT_naturalgas_ccavgcf_moderate_0_elec_edge</v>
      </c>
    </row>
    <row r="533" spans="1:24" x14ac:dyDescent="0.2">
      <c r="A533" t="s">
        <v>144</v>
      </c>
      <c r="B533" t="s">
        <v>9</v>
      </c>
      <c r="C533" t="s">
        <v>149</v>
      </c>
      <c r="D533" t="s">
        <v>296</v>
      </c>
      <c r="E533" t="s">
        <v>297</v>
      </c>
      <c r="F533" t="s">
        <v>255</v>
      </c>
      <c r="G533" t="s">
        <v>452</v>
      </c>
      <c r="H533">
        <v>0</v>
      </c>
      <c r="J533" t="s">
        <v>144</v>
      </c>
      <c r="K533" t="s">
        <v>9</v>
      </c>
      <c r="L533" t="s">
        <v>149</v>
      </c>
      <c r="M533" t="s">
        <v>296</v>
      </c>
      <c r="N533" t="s">
        <v>297</v>
      </c>
      <c r="O533" t="s">
        <v>255</v>
      </c>
      <c r="P533" t="s">
        <v>452</v>
      </c>
      <c r="Q533">
        <v>0</v>
      </c>
      <c r="R533">
        <f t="shared" si="56"/>
        <v>1</v>
      </c>
      <c r="S533">
        <f t="shared" si="57"/>
        <v>1</v>
      </c>
      <c r="T533">
        <f t="shared" si="58"/>
        <v>1</v>
      </c>
      <c r="U533" s="4">
        <f t="shared" si="59"/>
        <v>0</v>
      </c>
      <c r="V533" s="9" t="str">
        <f t="shared" si="60"/>
        <v>-</v>
      </c>
      <c r="W533" t="str">
        <f t="shared" si="61"/>
        <v>MIDAT_naturalgas_ctavgcf_moderate_0</v>
      </c>
      <c r="X533" t="str">
        <f t="shared" si="62"/>
        <v>MIDAT_naturalgas_ctavgcf_moderate_0_elec_edge</v>
      </c>
    </row>
    <row r="534" spans="1:24" x14ac:dyDescent="0.2">
      <c r="A534" t="s">
        <v>144</v>
      </c>
      <c r="B534" t="s">
        <v>9</v>
      </c>
      <c r="C534" t="s">
        <v>152</v>
      </c>
      <c r="D534" t="s">
        <v>298</v>
      </c>
      <c r="E534" t="s">
        <v>299</v>
      </c>
      <c r="F534" t="s">
        <v>255</v>
      </c>
      <c r="G534" t="s">
        <v>452</v>
      </c>
      <c r="H534">
        <v>0</v>
      </c>
      <c r="J534" t="s">
        <v>144</v>
      </c>
      <c r="K534" t="s">
        <v>9</v>
      </c>
      <c r="L534" t="s">
        <v>152</v>
      </c>
      <c r="M534" t="s">
        <v>298</v>
      </c>
      <c r="N534" t="s">
        <v>299</v>
      </c>
      <c r="O534" t="s">
        <v>255</v>
      </c>
      <c r="P534" t="s">
        <v>452</v>
      </c>
      <c r="Q534">
        <v>0</v>
      </c>
      <c r="R534">
        <f t="shared" si="56"/>
        <v>1</v>
      </c>
      <c r="S534">
        <f t="shared" si="57"/>
        <v>1</v>
      </c>
      <c r="T534">
        <f t="shared" si="58"/>
        <v>1</v>
      </c>
      <c r="U534" s="4">
        <f t="shared" si="59"/>
        <v>0</v>
      </c>
      <c r="V534" s="9" t="str">
        <f t="shared" si="60"/>
        <v>-</v>
      </c>
      <c r="W534" t="str">
        <f t="shared" si="61"/>
        <v>NE_naturalgas_ccavgcf_moderate_0</v>
      </c>
      <c r="X534" t="str">
        <f t="shared" si="62"/>
        <v>NE_naturalgas_ccavgcf_moderate_0_elec_edge</v>
      </c>
    </row>
    <row r="535" spans="1:24" x14ac:dyDescent="0.2">
      <c r="A535" t="s">
        <v>144</v>
      </c>
      <c r="B535" t="s">
        <v>9</v>
      </c>
      <c r="C535" t="s">
        <v>152</v>
      </c>
      <c r="D535" t="s">
        <v>300</v>
      </c>
      <c r="E535" t="s">
        <v>301</v>
      </c>
      <c r="F535" t="s">
        <v>255</v>
      </c>
      <c r="G535" t="s">
        <v>452</v>
      </c>
      <c r="H535">
        <v>0</v>
      </c>
      <c r="J535" t="s">
        <v>144</v>
      </c>
      <c r="K535" t="s">
        <v>9</v>
      </c>
      <c r="L535" t="s">
        <v>152</v>
      </c>
      <c r="M535" t="s">
        <v>300</v>
      </c>
      <c r="N535" t="s">
        <v>301</v>
      </c>
      <c r="O535" t="s">
        <v>255</v>
      </c>
      <c r="P535" t="s">
        <v>452</v>
      </c>
      <c r="Q535">
        <v>0</v>
      </c>
      <c r="R535">
        <f t="shared" si="56"/>
        <v>1</v>
      </c>
      <c r="S535">
        <f t="shared" si="57"/>
        <v>1</v>
      </c>
      <c r="T535">
        <f t="shared" si="58"/>
        <v>1</v>
      </c>
      <c r="U535" s="4">
        <f t="shared" si="59"/>
        <v>0</v>
      </c>
      <c r="V535" s="9" t="str">
        <f t="shared" si="60"/>
        <v>-</v>
      </c>
      <c r="W535" t="str">
        <f t="shared" si="61"/>
        <v>NE_naturalgas_ctavgcf_moderate_0</v>
      </c>
      <c r="X535" t="str">
        <f t="shared" si="62"/>
        <v>NE_naturalgas_ctavgcf_moderate_0_elec_edge</v>
      </c>
    </row>
    <row r="536" spans="1:24" x14ac:dyDescent="0.2">
      <c r="A536" t="s">
        <v>144</v>
      </c>
      <c r="B536" t="s">
        <v>9</v>
      </c>
      <c r="C536" t="s">
        <v>145</v>
      </c>
      <c r="D536" t="s">
        <v>302</v>
      </c>
      <c r="E536" t="s">
        <v>303</v>
      </c>
      <c r="F536" t="s">
        <v>304</v>
      </c>
      <c r="G536" t="s">
        <v>452</v>
      </c>
      <c r="H536">
        <v>0</v>
      </c>
      <c r="J536" t="s">
        <v>144</v>
      </c>
      <c r="K536" t="s">
        <v>9</v>
      </c>
      <c r="L536" t="s">
        <v>145</v>
      </c>
      <c r="M536" t="s">
        <v>302</v>
      </c>
      <c r="N536" t="s">
        <v>303</v>
      </c>
      <c r="O536" t="s">
        <v>304</v>
      </c>
      <c r="P536" t="s">
        <v>452</v>
      </c>
      <c r="Q536">
        <v>0</v>
      </c>
      <c r="R536">
        <f t="shared" si="56"/>
        <v>1</v>
      </c>
      <c r="S536">
        <f t="shared" si="57"/>
        <v>1</v>
      </c>
      <c r="T536">
        <f t="shared" si="58"/>
        <v>1</v>
      </c>
      <c r="U536" s="4">
        <f t="shared" si="59"/>
        <v>0</v>
      </c>
      <c r="V536" s="9" t="str">
        <f t="shared" si="60"/>
        <v>-</v>
      </c>
      <c r="W536" t="str">
        <f t="shared" si="61"/>
        <v>SE_naturalgas_ccccsavgcf_conservative_0</v>
      </c>
      <c r="X536" t="str">
        <f t="shared" si="62"/>
        <v>SE_naturalgas_ccccsavgcf_conservative_0_elec_edge</v>
      </c>
    </row>
    <row r="537" spans="1:24" x14ac:dyDescent="0.2">
      <c r="A537" t="s">
        <v>144</v>
      </c>
      <c r="B537" t="s">
        <v>9</v>
      </c>
      <c r="C537" t="s">
        <v>149</v>
      </c>
      <c r="D537" t="s">
        <v>305</v>
      </c>
      <c r="E537" t="s">
        <v>306</v>
      </c>
      <c r="F537" t="s">
        <v>304</v>
      </c>
      <c r="G537" t="s">
        <v>452</v>
      </c>
      <c r="H537">
        <v>0</v>
      </c>
      <c r="J537" t="s">
        <v>144</v>
      </c>
      <c r="K537" t="s">
        <v>9</v>
      </c>
      <c r="L537" t="s">
        <v>149</v>
      </c>
      <c r="M537" t="s">
        <v>305</v>
      </c>
      <c r="N537" t="s">
        <v>306</v>
      </c>
      <c r="O537" t="s">
        <v>304</v>
      </c>
      <c r="P537" t="s">
        <v>452</v>
      </c>
      <c r="Q537">
        <v>0</v>
      </c>
      <c r="R537">
        <f t="shared" si="56"/>
        <v>1</v>
      </c>
      <c r="S537">
        <f t="shared" si="57"/>
        <v>1</v>
      </c>
      <c r="T537">
        <f t="shared" si="58"/>
        <v>1</v>
      </c>
      <c r="U537" s="4">
        <f t="shared" si="59"/>
        <v>0</v>
      </c>
      <c r="V537" s="9" t="str">
        <f t="shared" si="60"/>
        <v>-</v>
      </c>
      <c r="W537" t="str">
        <f t="shared" si="61"/>
        <v>MIDAT_naturalgas_ccccsavgcf_conservative_0</v>
      </c>
      <c r="X537" t="str">
        <f t="shared" si="62"/>
        <v>MIDAT_naturalgas_ccccsavgcf_conservative_0_elec_edge</v>
      </c>
    </row>
    <row r="538" spans="1:24" x14ac:dyDescent="0.2">
      <c r="A538" t="s">
        <v>144</v>
      </c>
      <c r="B538" t="s">
        <v>9</v>
      </c>
      <c r="C538" t="s">
        <v>152</v>
      </c>
      <c r="D538" t="s">
        <v>307</v>
      </c>
      <c r="E538" t="s">
        <v>308</v>
      </c>
      <c r="F538" t="s">
        <v>304</v>
      </c>
      <c r="G538" t="s">
        <v>452</v>
      </c>
      <c r="H538">
        <v>0</v>
      </c>
      <c r="J538" t="s">
        <v>144</v>
      </c>
      <c r="K538" t="s">
        <v>9</v>
      </c>
      <c r="L538" t="s">
        <v>152</v>
      </c>
      <c r="M538" t="s">
        <v>307</v>
      </c>
      <c r="N538" t="s">
        <v>308</v>
      </c>
      <c r="O538" t="s">
        <v>304</v>
      </c>
      <c r="P538" t="s">
        <v>452</v>
      </c>
      <c r="Q538">
        <v>0</v>
      </c>
      <c r="R538">
        <f t="shared" si="56"/>
        <v>1</v>
      </c>
      <c r="S538">
        <f t="shared" si="57"/>
        <v>1</v>
      </c>
      <c r="T538">
        <f t="shared" si="58"/>
        <v>1</v>
      </c>
      <c r="U538" s="4">
        <f t="shared" si="59"/>
        <v>0</v>
      </c>
      <c r="V538" s="9" t="str">
        <f t="shared" si="60"/>
        <v>-</v>
      </c>
      <c r="W538" t="str">
        <f t="shared" si="61"/>
        <v>NE_naturalgas_ccccsavgcf_conservative_0</v>
      </c>
      <c r="X538" t="str">
        <f t="shared" si="62"/>
        <v>NE_naturalgas_ccccsavgcf_conservative_0_elec_edge</v>
      </c>
    </row>
    <row r="539" spans="1:24" x14ac:dyDescent="0.2">
      <c r="A539" t="s">
        <v>144</v>
      </c>
      <c r="B539" t="s">
        <v>9</v>
      </c>
      <c r="C539" t="s">
        <v>145</v>
      </c>
      <c r="D539" t="s">
        <v>309</v>
      </c>
      <c r="E539" t="s">
        <v>310</v>
      </c>
      <c r="F539" t="s">
        <v>311</v>
      </c>
      <c r="G539" t="s">
        <v>452</v>
      </c>
      <c r="H539">
        <v>0</v>
      </c>
      <c r="J539" t="s">
        <v>144</v>
      </c>
      <c r="K539" t="s">
        <v>9</v>
      </c>
      <c r="L539" t="s">
        <v>145</v>
      </c>
      <c r="M539" t="s">
        <v>309</v>
      </c>
      <c r="N539" t="s">
        <v>310</v>
      </c>
      <c r="O539" t="s">
        <v>311</v>
      </c>
      <c r="P539" t="s">
        <v>452</v>
      </c>
      <c r="Q539">
        <v>0</v>
      </c>
      <c r="R539">
        <f t="shared" si="56"/>
        <v>1</v>
      </c>
      <c r="S539">
        <f t="shared" si="57"/>
        <v>1</v>
      </c>
      <c r="T539">
        <f t="shared" si="58"/>
        <v>1</v>
      </c>
      <c r="U539" s="4">
        <f t="shared" si="59"/>
        <v>0</v>
      </c>
      <c r="V539" s="9" t="str">
        <f t="shared" si="60"/>
        <v>-</v>
      </c>
      <c r="W539" t="str">
        <f t="shared" si="61"/>
        <v>SE_nuclear_1</v>
      </c>
      <c r="X539" t="str">
        <f t="shared" si="62"/>
        <v>SE_nuclear_1_elec_edge</v>
      </c>
    </row>
    <row r="540" spans="1:24" x14ac:dyDescent="0.2">
      <c r="A540" t="s">
        <v>144</v>
      </c>
      <c r="B540" t="s">
        <v>9</v>
      </c>
      <c r="C540" t="s">
        <v>145</v>
      </c>
      <c r="D540" t="s">
        <v>312</v>
      </c>
      <c r="E540" t="s">
        <v>313</v>
      </c>
      <c r="F540" t="s">
        <v>311</v>
      </c>
      <c r="G540" t="s">
        <v>452</v>
      </c>
      <c r="H540">
        <v>0</v>
      </c>
      <c r="J540" t="s">
        <v>144</v>
      </c>
      <c r="K540" t="s">
        <v>9</v>
      </c>
      <c r="L540" t="s">
        <v>145</v>
      </c>
      <c r="M540" t="s">
        <v>312</v>
      </c>
      <c r="N540" t="s">
        <v>313</v>
      </c>
      <c r="O540" t="s">
        <v>311</v>
      </c>
      <c r="P540" t="s">
        <v>452</v>
      </c>
      <c r="Q540">
        <v>0</v>
      </c>
      <c r="R540">
        <f t="shared" si="56"/>
        <v>1</v>
      </c>
      <c r="S540">
        <f t="shared" si="57"/>
        <v>1</v>
      </c>
      <c r="T540">
        <f t="shared" si="58"/>
        <v>1</v>
      </c>
      <c r="U540" s="4">
        <f t="shared" si="59"/>
        <v>0</v>
      </c>
      <c r="V540" s="9" t="str">
        <f t="shared" si="60"/>
        <v>-</v>
      </c>
      <c r="W540" t="str">
        <f t="shared" si="61"/>
        <v>SE_nuclear_2</v>
      </c>
      <c r="X540" t="str">
        <f t="shared" si="62"/>
        <v>SE_nuclear_2_elec_edge</v>
      </c>
    </row>
    <row r="541" spans="1:24" x14ac:dyDescent="0.2">
      <c r="A541" t="s">
        <v>144</v>
      </c>
      <c r="B541" t="s">
        <v>9</v>
      </c>
      <c r="C541" t="s">
        <v>152</v>
      </c>
      <c r="D541" t="s">
        <v>314</v>
      </c>
      <c r="E541" t="s">
        <v>315</v>
      </c>
      <c r="F541" t="s">
        <v>311</v>
      </c>
      <c r="G541" t="s">
        <v>452</v>
      </c>
      <c r="H541">
        <v>0</v>
      </c>
      <c r="J541" t="s">
        <v>144</v>
      </c>
      <c r="K541" t="s">
        <v>9</v>
      </c>
      <c r="L541" t="s">
        <v>152</v>
      </c>
      <c r="M541" t="s">
        <v>314</v>
      </c>
      <c r="N541" t="s">
        <v>315</v>
      </c>
      <c r="O541" t="s">
        <v>311</v>
      </c>
      <c r="P541" t="s">
        <v>452</v>
      </c>
      <c r="Q541">
        <v>0</v>
      </c>
      <c r="R541">
        <f t="shared" si="56"/>
        <v>1</v>
      </c>
      <c r="S541">
        <f t="shared" si="57"/>
        <v>1</v>
      </c>
      <c r="T541">
        <f t="shared" si="58"/>
        <v>1</v>
      </c>
      <c r="U541" s="4">
        <f t="shared" si="59"/>
        <v>0</v>
      </c>
      <c r="V541" s="9" t="str">
        <f t="shared" si="60"/>
        <v>-</v>
      </c>
      <c r="W541" t="str">
        <f t="shared" si="61"/>
        <v>NE_nuclear_1</v>
      </c>
      <c r="X541" t="str">
        <f t="shared" si="62"/>
        <v>NE_nuclear_1_elec_edge</v>
      </c>
    </row>
    <row r="542" spans="1:24" x14ac:dyDescent="0.2">
      <c r="A542" t="s">
        <v>144</v>
      </c>
      <c r="B542" t="s">
        <v>9</v>
      </c>
      <c r="C542" t="s">
        <v>152</v>
      </c>
      <c r="D542" t="s">
        <v>316</v>
      </c>
      <c r="E542" t="s">
        <v>317</v>
      </c>
      <c r="F542" t="s">
        <v>311</v>
      </c>
      <c r="G542" t="s">
        <v>452</v>
      </c>
      <c r="H542">
        <v>0</v>
      </c>
      <c r="J542" t="s">
        <v>144</v>
      </c>
      <c r="K542" t="s">
        <v>9</v>
      </c>
      <c r="L542" t="s">
        <v>152</v>
      </c>
      <c r="M542" t="s">
        <v>316</v>
      </c>
      <c r="N542" t="s">
        <v>317</v>
      </c>
      <c r="O542" t="s">
        <v>311</v>
      </c>
      <c r="P542" t="s">
        <v>452</v>
      </c>
      <c r="Q542">
        <v>0</v>
      </c>
      <c r="R542">
        <f t="shared" si="56"/>
        <v>1</v>
      </c>
      <c r="S542">
        <f t="shared" si="57"/>
        <v>1</v>
      </c>
      <c r="T542">
        <f t="shared" si="58"/>
        <v>1</v>
      </c>
      <c r="U542" s="4">
        <f t="shared" si="59"/>
        <v>0</v>
      </c>
      <c r="V542" s="9" t="str">
        <f t="shared" si="60"/>
        <v>-</v>
      </c>
      <c r="W542" t="str">
        <f t="shared" si="61"/>
        <v>NE_nuclear_2</v>
      </c>
      <c r="X542" t="str">
        <f t="shared" si="62"/>
        <v>NE_nuclear_2_elec_edge</v>
      </c>
    </row>
    <row r="543" spans="1:24" x14ac:dyDescent="0.2">
      <c r="A543" t="s">
        <v>144</v>
      </c>
      <c r="B543" t="s">
        <v>9</v>
      </c>
      <c r="C543" t="s">
        <v>149</v>
      </c>
      <c r="D543" t="s">
        <v>318</v>
      </c>
      <c r="E543" t="s">
        <v>319</v>
      </c>
      <c r="F543" t="s">
        <v>311</v>
      </c>
      <c r="G543" t="s">
        <v>452</v>
      </c>
      <c r="H543">
        <v>0</v>
      </c>
      <c r="J543" t="s">
        <v>144</v>
      </c>
      <c r="K543" t="s">
        <v>9</v>
      </c>
      <c r="L543" t="s">
        <v>149</v>
      </c>
      <c r="M543" t="s">
        <v>318</v>
      </c>
      <c r="N543" t="s">
        <v>319</v>
      </c>
      <c r="O543" t="s">
        <v>311</v>
      </c>
      <c r="P543" t="s">
        <v>452</v>
      </c>
      <c r="Q543">
        <v>0</v>
      </c>
      <c r="R543">
        <f t="shared" si="56"/>
        <v>1</v>
      </c>
      <c r="S543">
        <f t="shared" si="57"/>
        <v>1</v>
      </c>
      <c r="T543">
        <f t="shared" si="58"/>
        <v>1</v>
      </c>
      <c r="U543" s="4">
        <f t="shared" si="59"/>
        <v>0</v>
      </c>
      <c r="V543" s="9" t="str">
        <f t="shared" si="60"/>
        <v>-</v>
      </c>
      <c r="W543" t="str">
        <f t="shared" si="61"/>
        <v>MIDAT_nuclear_1</v>
      </c>
      <c r="X543" t="str">
        <f t="shared" si="62"/>
        <v>MIDAT_nuclear_1_elec_edge</v>
      </c>
    </row>
    <row r="544" spans="1:24" x14ac:dyDescent="0.2">
      <c r="A544" t="s">
        <v>144</v>
      </c>
      <c r="B544" t="s">
        <v>9</v>
      </c>
      <c r="C544" t="s">
        <v>149</v>
      </c>
      <c r="D544" t="s">
        <v>320</v>
      </c>
      <c r="E544" t="s">
        <v>321</v>
      </c>
      <c r="F544" t="s">
        <v>311</v>
      </c>
      <c r="G544" t="s">
        <v>452</v>
      </c>
      <c r="H544">
        <v>0</v>
      </c>
      <c r="J544" t="s">
        <v>144</v>
      </c>
      <c r="K544" t="s">
        <v>9</v>
      </c>
      <c r="L544" t="s">
        <v>149</v>
      </c>
      <c r="M544" t="s">
        <v>320</v>
      </c>
      <c r="N544" t="s">
        <v>321</v>
      </c>
      <c r="O544" t="s">
        <v>311</v>
      </c>
      <c r="P544" t="s">
        <v>452</v>
      </c>
      <c r="Q544">
        <v>0</v>
      </c>
      <c r="R544">
        <f t="shared" si="56"/>
        <v>1</v>
      </c>
      <c r="S544">
        <f t="shared" si="57"/>
        <v>1</v>
      </c>
      <c r="T544">
        <f t="shared" si="58"/>
        <v>1</v>
      </c>
      <c r="U544" s="4">
        <f t="shared" si="59"/>
        <v>0</v>
      </c>
      <c r="V544" s="9" t="str">
        <f t="shared" si="60"/>
        <v>-</v>
      </c>
      <c r="W544" t="str">
        <f t="shared" si="61"/>
        <v>MIDAT_nuclear_2</v>
      </c>
      <c r="X544" t="str">
        <f t="shared" si="62"/>
        <v>MIDAT_nuclear_2_elec_edge</v>
      </c>
    </row>
    <row r="545" spans="1:24" x14ac:dyDescent="0.2">
      <c r="A545" t="s">
        <v>144</v>
      </c>
      <c r="B545" t="s">
        <v>9</v>
      </c>
      <c r="C545" t="s">
        <v>149</v>
      </c>
      <c r="D545" t="s">
        <v>322</v>
      </c>
      <c r="E545" t="s">
        <v>323</v>
      </c>
      <c r="F545" t="s">
        <v>311</v>
      </c>
      <c r="G545" t="s">
        <v>452</v>
      </c>
      <c r="H545">
        <v>0</v>
      </c>
      <c r="J545" t="s">
        <v>144</v>
      </c>
      <c r="K545" t="s">
        <v>9</v>
      </c>
      <c r="L545" t="s">
        <v>149</v>
      </c>
      <c r="M545" t="s">
        <v>322</v>
      </c>
      <c r="N545" t="s">
        <v>323</v>
      </c>
      <c r="O545" t="s">
        <v>311</v>
      </c>
      <c r="P545" t="s">
        <v>452</v>
      </c>
      <c r="Q545">
        <v>0</v>
      </c>
      <c r="R545">
        <f t="shared" si="56"/>
        <v>1</v>
      </c>
      <c r="S545">
        <f t="shared" si="57"/>
        <v>1</v>
      </c>
      <c r="T545">
        <f t="shared" si="58"/>
        <v>1</v>
      </c>
      <c r="U545" s="4">
        <f t="shared" si="59"/>
        <v>0</v>
      </c>
      <c r="V545" s="9" t="str">
        <f t="shared" si="60"/>
        <v>-</v>
      </c>
      <c r="W545" t="str">
        <f t="shared" si="61"/>
        <v>MIDAT_nuclear_mid_0</v>
      </c>
      <c r="X545" t="str">
        <f t="shared" si="62"/>
        <v>MIDAT_nuclear_mid_0_elec_edge</v>
      </c>
    </row>
    <row r="546" spans="1:24" x14ac:dyDescent="0.2">
      <c r="A546" t="s">
        <v>144</v>
      </c>
      <c r="B546" t="s">
        <v>9</v>
      </c>
      <c r="C546" t="s">
        <v>152</v>
      </c>
      <c r="D546" t="s">
        <v>324</v>
      </c>
      <c r="E546" t="s">
        <v>325</v>
      </c>
      <c r="F546" t="s">
        <v>311</v>
      </c>
      <c r="G546" t="s">
        <v>452</v>
      </c>
      <c r="H546">
        <v>0</v>
      </c>
      <c r="J546" t="s">
        <v>144</v>
      </c>
      <c r="K546" t="s">
        <v>9</v>
      </c>
      <c r="L546" t="s">
        <v>152</v>
      </c>
      <c r="M546" t="s">
        <v>324</v>
      </c>
      <c r="N546" t="s">
        <v>325</v>
      </c>
      <c r="O546" t="s">
        <v>311</v>
      </c>
      <c r="P546" t="s">
        <v>452</v>
      </c>
      <c r="Q546">
        <v>0</v>
      </c>
      <c r="R546">
        <f t="shared" si="56"/>
        <v>1</v>
      </c>
      <c r="S546">
        <f t="shared" si="57"/>
        <v>1</v>
      </c>
      <c r="T546">
        <f t="shared" si="58"/>
        <v>1</v>
      </c>
      <c r="U546" s="4">
        <f t="shared" si="59"/>
        <v>0</v>
      </c>
      <c r="V546" s="9" t="str">
        <f t="shared" si="60"/>
        <v>-</v>
      </c>
      <c r="W546" t="str">
        <f t="shared" si="61"/>
        <v>NE_nuclear_mid_0</v>
      </c>
      <c r="X546" t="str">
        <f t="shared" si="62"/>
        <v>NE_nuclear_mid_0_elec_edge</v>
      </c>
    </row>
    <row r="547" spans="1:24" x14ac:dyDescent="0.2">
      <c r="A547" t="s">
        <v>144</v>
      </c>
      <c r="B547" t="s">
        <v>9</v>
      </c>
      <c r="C547" t="s">
        <v>145</v>
      </c>
      <c r="D547" t="s">
        <v>326</v>
      </c>
      <c r="E547" t="s">
        <v>327</v>
      </c>
      <c r="F547" t="s">
        <v>311</v>
      </c>
      <c r="G547" t="s">
        <v>452</v>
      </c>
      <c r="H547">
        <v>0</v>
      </c>
      <c r="J547" t="s">
        <v>144</v>
      </c>
      <c r="K547" t="s">
        <v>9</v>
      </c>
      <c r="L547" t="s">
        <v>145</v>
      </c>
      <c r="M547" t="s">
        <v>326</v>
      </c>
      <c r="N547" t="s">
        <v>327</v>
      </c>
      <c r="O547" t="s">
        <v>311</v>
      </c>
      <c r="P547" t="s">
        <v>452</v>
      </c>
      <c r="Q547">
        <v>0</v>
      </c>
      <c r="R547">
        <f t="shared" si="56"/>
        <v>1</v>
      </c>
      <c r="S547">
        <f t="shared" si="57"/>
        <v>1</v>
      </c>
      <c r="T547">
        <f t="shared" si="58"/>
        <v>1</v>
      </c>
      <c r="U547" s="4">
        <f t="shared" si="59"/>
        <v>0</v>
      </c>
      <c r="V547" s="9" t="str">
        <f t="shared" si="60"/>
        <v>-</v>
      </c>
      <c r="W547" t="str">
        <f t="shared" si="61"/>
        <v>SE_nuclear_mid_0</v>
      </c>
      <c r="X547" t="str">
        <f t="shared" si="62"/>
        <v>SE_nuclear_mid_0_elec_edge</v>
      </c>
    </row>
    <row r="548" spans="1:24" x14ac:dyDescent="0.2">
      <c r="A548" t="s">
        <v>144</v>
      </c>
      <c r="B548" t="s">
        <v>9</v>
      </c>
      <c r="C548" t="s">
        <v>328</v>
      </c>
      <c r="D548" t="s">
        <v>329</v>
      </c>
      <c r="E548" t="s">
        <v>330</v>
      </c>
      <c r="F548" t="s">
        <v>331</v>
      </c>
      <c r="G548" t="s">
        <v>452</v>
      </c>
      <c r="H548">
        <v>0</v>
      </c>
      <c r="J548" t="s">
        <v>144</v>
      </c>
      <c r="K548" t="s">
        <v>9</v>
      </c>
      <c r="L548" t="s">
        <v>328</v>
      </c>
      <c r="M548" t="s">
        <v>329</v>
      </c>
      <c r="N548" t="s">
        <v>330</v>
      </c>
      <c r="O548" t="s">
        <v>331</v>
      </c>
      <c r="P548" t="s">
        <v>452</v>
      </c>
      <c r="Q548">
        <v>0</v>
      </c>
      <c r="R548">
        <f t="shared" si="56"/>
        <v>1</v>
      </c>
      <c r="S548">
        <f t="shared" si="57"/>
        <v>1</v>
      </c>
      <c r="T548">
        <f t="shared" si="58"/>
        <v>1</v>
      </c>
      <c r="U548" s="4">
        <f t="shared" si="59"/>
        <v>0</v>
      </c>
      <c r="V548" s="9" t="str">
        <f t="shared" si="60"/>
        <v>-</v>
      </c>
      <c r="W548" t="str">
        <f t="shared" si="61"/>
        <v>SE_to_MIDAT</v>
      </c>
      <c r="X548" t="str">
        <f t="shared" si="62"/>
        <v>SE_to_MIDAT_elec_edge</v>
      </c>
    </row>
    <row r="549" spans="1:24" x14ac:dyDescent="0.2">
      <c r="A549" t="s">
        <v>144</v>
      </c>
      <c r="B549" t="s">
        <v>9</v>
      </c>
      <c r="C549" t="s">
        <v>332</v>
      </c>
      <c r="D549" t="s">
        <v>333</v>
      </c>
      <c r="E549" t="s">
        <v>334</v>
      </c>
      <c r="F549" t="s">
        <v>331</v>
      </c>
      <c r="G549" t="s">
        <v>452</v>
      </c>
      <c r="H549">
        <v>0</v>
      </c>
      <c r="J549" t="s">
        <v>144</v>
      </c>
      <c r="K549" t="s">
        <v>9</v>
      </c>
      <c r="L549" t="s">
        <v>332</v>
      </c>
      <c r="M549" t="s">
        <v>333</v>
      </c>
      <c r="N549" t="s">
        <v>334</v>
      </c>
      <c r="O549" t="s">
        <v>331</v>
      </c>
      <c r="P549" t="s">
        <v>452</v>
      </c>
      <c r="Q549">
        <v>0</v>
      </c>
      <c r="R549">
        <f t="shared" si="56"/>
        <v>1</v>
      </c>
      <c r="S549">
        <f t="shared" si="57"/>
        <v>1</v>
      </c>
      <c r="T549">
        <f t="shared" si="58"/>
        <v>1</v>
      </c>
      <c r="U549" s="4">
        <f t="shared" si="59"/>
        <v>0</v>
      </c>
      <c r="V549" s="9" t="str">
        <f t="shared" si="60"/>
        <v>-</v>
      </c>
      <c r="W549" t="str">
        <f t="shared" si="61"/>
        <v>MIDAT_to_NE</v>
      </c>
      <c r="X549" t="str">
        <f t="shared" si="62"/>
        <v>MIDAT_to_NE_elec_edge</v>
      </c>
    </row>
    <row r="550" spans="1:24" x14ac:dyDescent="0.2">
      <c r="A550" t="s">
        <v>107</v>
      </c>
      <c r="B550" t="s">
        <v>9</v>
      </c>
      <c r="C550" t="s">
        <v>108</v>
      </c>
      <c r="D550" t="s">
        <v>335</v>
      </c>
      <c r="E550" t="s">
        <v>336</v>
      </c>
      <c r="F550" t="s">
        <v>337</v>
      </c>
      <c r="G550" t="s">
        <v>452</v>
      </c>
      <c r="H550">
        <v>0</v>
      </c>
      <c r="J550" t="s">
        <v>107</v>
      </c>
      <c r="K550" t="s">
        <v>9</v>
      </c>
      <c r="L550" t="s">
        <v>108</v>
      </c>
      <c r="M550" t="s">
        <v>335</v>
      </c>
      <c r="N550" t="s">
        <v>336</v>
      </c>
      <c r="O550" t="s">
        <v>337</v>
      </c>
      <c r="P550" t="s">
        <v>452</v>
      </c>
      <c r="Q550">
        <v>0</v>
      </c>
      <c r="R550">
        <f t="shared" si="56"/>
        <v>1</v>
      </c>
      <c r="S550">
        <f t="shared" si="57"/>
        <v>1</v>
      </c>
      <c r="T550">
        <f t="shared" si="58"/>
        <v>1</v>
      </c>
      <c r="U550" s="4">
        <f t="shared" si="59"/>
        <v>0</v>
      </c>
      <c r="V550" s="9" t="str">
        <f t="shared" si="60"/>
        <v>-</v>
      </c>
      <c r="W550" t="str">
        <f t="shared" si="61"/>
        <v>SE_Synthetic_FT</v>
      </c>
      <c r="X550" t="str">
        <f t="shared" si="62"/>
        <v>SE_Synthetic_FT_co2_captured_edge</v>
      </c>
    </row>
    <row r="551" spans="1:24" x14ac:dyDescent="0.2">
      <c r="A551" t="s">
        <v>107</v>
      </c>
      <c r="B551" t="s">
        <v>9</v>
      </c>
      <c r="C551" t="s">
        <v>132</v>
      </c>
      <c r="D551" t="s">
        <v>338</v>
      </c>
      <c r="E551" t="s">
        <v>339</v>
      </c>
      <c r="F551" t="s">
        <v>337</v>
      </c>
      <c r="G551" t="s">
        <v>452</v>
      </c>
      <c r="H551">
        <v>0</v>
      </c>
      <c r="J551" t="s">
        <v>107</v>
      </c>
      <c r="K551" t="s">
        <v>9</v>
      </c>
      <c r="L551" t="s">
        <v>132</v>
      </c>
      <c r="M551" t="s">
        <v>338</v>
      </c>
      <c r="N551" t="s">
        <v>339</v>
      </c>
      <c r="O551" t="s">
        <v>337</v>
      </c>
      <c r="P551" t="s">
        <v>452</v>
      </c>
      <c r="Q551">
        <v>0</v>
      </c>
      <c r="R551">
        <f t="shared" si="56"/>
        <v>1</v>
      </c>
      <c r="S551">
        <f t="shared" si="57"/>
        <v>1</v>
      </c>
      <c r="T551">
        <f t="shared" si="58"/>
        <v>1</v>
      </c>
      <c r="U551" s="4">
        <f t="shared" si="59"/>
        <v>0</v>
      </c>
      <c r="V551" s="9" t="str">
        <f t="shared" si="60"/>
        <v>-</v>
      </c>
      <c r="W551" t="str">
        <f t="shared" si="61"/>
        <v>MIDAT_Synthetic_FT</v>
      </c>
      <c r="X551" t="str">
        <f t="shared" si="62"/>
        <v>MIDAT_Synthetic_FT_co2_captured_edge</v>
      </c>
    </row>
    <row r="552" spans="1:24" x14ac:dyDescent="0.2">
      <c r="A552" t="s">
        <v>107</v>
      </c>
      <c r="B552" t="s">
        <v>9</v>
      </c>
      <c r="C552" t="s">
        <v>340</v>
      </c>
      <c r="D552" t="s">
        <v>341</v>
      </c>
      <c r="E552" t="s">
        <v>342</v>
      </c>
      <c r="F552" t="s">
        <v>337</v>
      </c>
      <c r="G552" t="s">
        <v>452</v>
      </c>
      <c r="H552">
        <v>0</v>
      </c>
      <c r="J552" t="s">
        <v>107</v>
      </c>
      <c r="K552" t="s">
        <v>9</v>
      </c>
      <c r="L552" t="s">
        <v>340</v>
      </c>
      <c r="M552" t="s">
        <v>341</v>
      </c>
      <c r="N552" t="s">
        <v>342</v>
      </c>
      <c r="O552" t="s">
        <v>337</v>
      </c>
      <c r="P552" t="s">
        <v>452</v>
      </c>
      <c r="Q552">
        <v>0</v>
      </c>
      <c r="R552">
        <f t="shared" si="56"/>
        <v>1</v>
      </c>
      <c r="S552">
        <f t="shared" si="57"/>
        <v>1</v>
      </c>
      <c r="T552">
        <f t="shared" si="58"/>
        <v>1</v>
      </c>
      <c r="U552" s="4">
        <f t="shared" si="59"/>
        <v>0</v>
      </c>
      <c r="V552" s="9" t="str">
        <f t="shared" si="60"/>
        <v>-</v>
      </c>
      <c r="W552" t="str">
        <f t="shared" si="61"/>
        <v>NE_Synthetic_FT</v>
      </c>
      <c r="X552" t="str">
        <f t="shared" si="62"/>
        <v>NE_Synthetic_FT_co2_captured_edge</v>
      </c>
    </row>
    <row r="553" spans="1:24" x14ac:dyDescent="0.2">
      <c r="A553" t="s">
        <v>107</v>
      </c>
      <c r="B553" t="s">
        <v>9</v>
      </c>
      <c r="C553" t="s">
        <v>108</v>
      </c>
      <c r="D553" t="s">
        <v>343</v>
      </c>
      <c r="E553" t="s">
        <v>344</v>
      </c>
      <c r="F553" t="s">
        <v>345</v>
      </c>
      <c r="G553" t="s">
        <v>452</v>
      </c>
      <c r="H553">
        <v>0</v>
      </c>
      <c r="J553" t="s">
        <v>107</v>
      </c>
      <c r="K553" t="s">
        <v>9</v>
      </c>
      <c r="L553" t="s">
        <v>108</v>
      </c>
      <c r="M553" t="s">
        <v>343</v>
      </c>
      <c r="N553" t="s">
        <v>344</v>
      </c>
      <c r="O553" t="s">
        <v>345</v>
      </c>
      <c r="P553" t="s">
        <v>452</v>
      </c>
      <c r="Q553">
        <v>0</v>
      </c>
      <c r="R553">
        <f t="shared" si="56"/>
        <v>1</v>
      </c>
      <c r="S553">
        <f t="shared" si="57"/>
        <v>1</v>
      </c>
      <c r="T553">
        <f t="shared" si="58"/>
        <v>1</v>
      </c>
      <c r="U553" s="4">
        <f t="shared" si="59"/>
        <v>0</v>
      </c>
      <c r="V553" s="9" t="str">
        <f t="shared" si="60"/>
        <v>-</v>
      </c>
      <c r="W553" t="str">
        <f t="shared" si="61"/>
        <v>SE_Synthetic_NaturalGas</v>
      </c>
      <c r="X553" t="str">
        <f t="shared" si="62"/>
        <v>SE_Synthetic_NaturalGas_co2_captured_edge</v>
      </c>
    </row>
    <row r="554" spans="1:24" x14ac:dyDescent="0.2">
      <c r="A554" t="s">
        <v>107</v>
      </c>
      <c r="B554" t="s">
        <v>9</v>
      </c>
      <c r="C554" t="s">
        <v>132</v>
      </c>
      <c r="D554" t="s">
        <v>346</v>
      </c>
      <c r="E554" t="s">
        <v>347</v>
      </c>
      <c r="F554" t="s">
        <v>345</v>
      </c>
      <c r="G554" t="s">
        <v>452</v>
      </c>
      <c r="H554">
        <v>0</v>
      </c>
      <c r="J554" t="s">
        <v>107</v>
      </c>
      <c r="K554" t="s">
        <v>9</v>
      </c>
      <c r="L554" t="s">
        <v>132</v>
      </c>
      <c r="M554" t="s">
        <v>346</v>
      </c>
      <c r="N554" t="s">
        <v>347</v>
      </c>
      <c r="O554" t="s">
        <v>345</v>
      </c>
      <c r="P554" t="s">
        <v>452</v>
      </c>
      <c r="Q554">
        <v>0</v>
      </c>
      <c r="R554">
        <f t="shared" si="56"/>
        <v>1</v>
      </c>
      <c r="S554">
        <f t="shared" si="57"/>
        <v>1</v>
      </c>
      <c r="T554">
        <f t="shared" si="58"/>
        <v>1</v>
      </c>
      <c r="U554" s="4">
        <f t="shared" si="59"/>
        <v>0</v>
      </c>
      <c r="V554" s="9" t="str">
        <f t="shared" si="60"/>
        <v>-</v>
      </c>
      <c r="W554" t="str">
        <f t="shared" si="61"/>
        <v>MIDAT_Synthetic_NaturalGas</v>
      </c>
      <c r="X554" t="str">
        <f t="shared" si="62"/>
        <v>MIDAT_Synthetic_NaturalGas_co2_captured_edge</v>
      </c>
    </row>
    <row r="555" spans="1:24" x14ac:dyDescent="0.2">
      <c r="A555" t="s">
        <v>107</v>
      </c>
      <c r="B555" t="s">
        <v>9</v>
      </c>
      <c r="C555" t="s">
        <v>340</v>
      </c>
      <c r="D555" t="s">
        <v>348</v>
      </c>
      <c r="E555" t="s">
        <v>349</v>
      </c>
      <c r="F555" t="s">
        <v>345</v>
      </c>
      <c r="G555" t="s">
        <v>452</v>
      </c>
      <c r="H555">
        <v>0</v>
      </c>
      <c r="J555" t="s">
        <v>107</v>
      </c>
      <c r="K555" t="s">
        <v>9</v>
      </c>
      <c r="L555" t="s">
        <v>340</v>
      </c>
      <c r="M555" t="s">
        <v>348</v>
      </c>
      <c r="N555" t="s">
        <v>349</v>
      </c>
      <c r="O555" t="s">
        <v>345</v>
      </c>
      <c r="P555" t="s">
        <v>452</v>
      </c>
      <c r="Q555">
        <v>0</v>
      </c>
      <c r="R555">
        <f t="shared" si="56"/>
        <v>1</v>
      </c>
      <c r="S555">
        <f t="shared" si="57"/>
        <v>1</v>
      </c>
      <c r="T555">
        <f t="shared" si="58"/>
        <v>1</v>
      </c>
      <c r="U555" s="4">
        <f t="shared" si="59"/>
        <v>0</v>
      </c>
      <c r="V555" s="9" t="str">
        <f t="shared" si="60"/>
        <v>-</v>
      </c>
      <c r="W555" t="str">
        <f t="shared" si="61"/>
        <v>NE_Synthetic_NaturalGas</v>
      </c>
      <c r="X555" t="str">
        <f t="shared" si="62"/>
        <v>NE_Synthetic_NaturalGas_co2_captured_edge</v>
      </c>
    </row>
    <row r="556" spans="1:24" x14ac:dyDescent="0.2">
      <c r="A556" t="s">
        <v>144</v>
      </c>
      <c r="B556" t="s">
        <v>9</v>
      </c>
      <c r="C556" t="s">
        <v>152</v>
      </c>
      <c r="D556" t="s">
        <v>350</v>
      </c>
      <c r="E556" t="s">
        <v>351</v>
      </c>
      <c r="F556" t="s">
        <v>352</v>
      </c>
      <c r="G556" t="s">
        <v>452</v>
      </c>
      <c r="H556">
        <v>0</v>
      </c>
      <c r="J556" t="s">
        <v>144</v>
      </c>
      <c r="K556" t="s">
        <v>9</v>
      </c>
      <c r="L556" t="s">
        <v>152</v>
      </c>
      <c r="M556" t="s">
        <v>350</v>
      </c>
      <c r="N556" t="s">
        <v>351</v>
      </c>
      <c r="O556" t="s">
        <v>352</v>
      </c>
      <c r="P556" t="s">
        <v>452</v>
      </c>
      <c r="Q556">
        <v>0</v>
      </c>
      <c r="R556">
        <f t="shared" si="56"/>
        <v>1</v>
      </c>
      <c r="S556">
        <f t="shared" si="57"/>
        <v>1</v>
      </c>
      <c r="T556">
        <f t="shared" si="58"/>
        <v>1</v>
      </c>
      <c r="U556" s="4">
        <f t="shared" si="59"/>
        <v>0</v>
      </c>
      <c r="V556" s="9" t="str">
        <f t="shared" si="60"/>
        <v>-</v>
      </c>
      <c r="W556" t="str">
        <f t="shared" si="61"/>
        <v>NE_offshorewind_class10_moderate_floating_1_1</v>
      </c>
      <c r="X556" t="str">
        <f t="shared" si="62"/>
        <v>NE_offshorewind_class10_moderate_floating_1_1_edge</v>
      </c>
    </row>
    <row r="557" spans="1:24" x14ac:dyDescent="0.2">
      <c r="A557" t="s">
        <v>144</v>
      </c>
      <c r="B557" t="s">
        <v>9</v>
      </c>
      <c r="C557" t="s">
        <v>145</v>
      </c>
      <c r="D557" t="s">
        <v>353</v>
      </c>
      <c r="E557" t="s">
        <v>354</v>
      </c>
      <c r="F557" t="s">
        <v>352</v>
      </c>
      <c r="G557" t="s">
        <v>452</v>
      </c>
      <c r="H557">
        <v>0</v>
      </c>
      <c r="J557" t="s">
        <v>144</v>
      </c>
      <c r="K557" t="s">
        <v>9</v>
      </c>
      <c r="L557" t="s">
        <v>145</v>
      </c>
      <c r="M557" t="s">
        <v>353</v>
      </c>
      <c r="N557" t="s">
        <v>354</v>
      </c>
      <c r="O557" t="s">
        <v>352</v>
      </c>
      <c r="P557" t="s">
        <v>452</v>
      </c>
      <c r="Q557">
        <v>0</v>
      </c>
      <c r="R557">
        <f t="shared" si="56"/>
        <v>1</v>
      </c>
      <c r="S557">
        <f t="shared" si="57"/>
        <v>1</v>
      </c>
      <c r="T557">
        <f t="shared" si="58"/>
        <v>1</v>
      </c>
      <c r="U557" s="4">
        <f t="shared" si="59"/>
        <v>0</v>
      </c>
      <c r="V557" s="9" t="str">
        <f t="shared" si="60"/>
        <v>-</v>
      </c>
      <c r="W557" t="str">
        <f t="shared" si="61"/>
        <v>SE_utilitypv_class1_moderate_70_0_2_1</v>
      </c>
      <c r="X557" t="str">
        <f t="shared" si="62"/>
        <v>SE_utilitypv_class1_moderate_70_0_2_1_edge</v>
      </c>
    </row>
    <row r="558" spans="1:24" x14ac:dyDescent="0.2">
      <c r="A558" t="s">
        <v>144</v>
      </c>
      <c r="B558" t="s">
        <v>9</v>
      </c>
      <c r="C558" t="s">
        <v>145</v>
      </c>
      <c r="D558" t="s">
        <v>355</v>
      </c>
      <c r="E558" t="s">
        <v>356</v>
      </c>
      <c r="F558" t="s">
        <v>352</v>
      </c>
      <c r="G558" t="s">
        <v>452</v>
      </c>
      <c r="H558">
        <v>0</v>
      </c>
      <c r="J558" t="s">
        <v>144</v>
      </c>
      <c r="K558" t="s">
        <v>9</v>
      </c>
      <c r="L558" t="s">
        <v>145</v>
      </c>
      <c r="M558" t="s">
        <v>355</v>
      </c>
      <c r="N558" t="s">
        <v>356</v>
      </c>
      <c r="O558" t="s">
        <v>352</v>
      </c>
      <c r="P558" t="s">
        <v>452</v>
      </c>
      <c r="Q558">
        <v>0</v>
      </c>
      <c r="R558">
        <f t="shared" si="56"/>
        <v>1</v>
      </c>
      <c r="S558">
        <f t="shared" si="57"/>
        <v>1</v>
      </c>
      <c r="T558">
        <f t="shared" si="58"/>
        <v>1</v>
      </c>
      <c r="U558" s="4">
        <f t="shared" si="59"/>
        <v>0</v>
      </c>
      <c r="V558" s="9" t="str">
        <f t="shared" si="60"/>
        <v>-</v>
      </c>
      <c r="W558" t="str">
        <f t="shared" si="61"/>
        <v>SE_utilitypv_class1_moderate_70_0_2_2</v>
      </c>
      <c r="X558" t="str">
        <f t="shared" si="62"/>
        <v>SE_utilitypv_class1_moderate_70_0_2_2_edge</v>
      </c>
    </row>
    <row r="559" spans="1:24" x14ac:dyDescent="0.2">
      <c r="A559" t="s">
        <v>144</v>
      </c>
      <c r="B559" t="s">
        <v>9</v>
      </c>
      <c r="C559" t="s">
        <v>145</v>
      </c>
      <c r="D559" t="s">
        <v>357</v>
      </c>
      <c r="E559" t="s">
        <v>358</v>
      </c>
      <c r="F559" t="s">
        <v>352</v>
      </c>
      <c r="G559" t="s">
        <v>452</v>
      </c>
      <c r="H559">
        <v>0</v>
      </c>
      <c r="J559" t="s">
        <v>144</v>
      </c>
      <c r="K559" t="s">
        <v>9</v>
      </c>
      <c r="L559" t="s">
        <v>145</v>
      </c>
      <c r="M559" t="s">
        <v>357</v>
      </c>
      <c r="N559" t="s">
        <v>358</v>
      </c>
      <c r="O559" t="s">
        <v>352</v>
      </c>
      <c r="P559" t="s">
        <v>452</v>
      </c>
      <c r="Q559">
        <v>0</v>
      </c>
      <c r="R559">
        <f t="shared" si="56"/>
        <v>1</v>
      </c>
      <c r="S559">
        <f t="shared" si="57"/>
        <v>1</v>
      </c>
      <c r="T559">
        <f t="shared" si="58"/>
        <v>1</v>
      </c>
      <c r="U559" s="4">
        <f t="shared" si="59"/>
        <v>0</v>
      </c>
      <c r="V559" s="9" t="str">
        <f t="shared" si="60"/>
        <v>-</v>
      </c>
      <c r="W559" t="str">
        <f t="shared" si="61"/>
        <v>SE_utilitypv_class1_moderate_70_0_2_3</v>
      </c>
      <c r="X559" t="str">
        <f t="shared" si="62"/>
        <v>SE_utilitypv_class1_moderate_70_0_2_3_edge</v>
      </c>
    </row>
    <row r="560" spans="1:24" x14ac:dyDescent="0.2">
      <c r="A560" t="s">
        <v>144</v>
      </c>
      <c r="B560" t="s">
        <v>9</v>
      </c>
      <c r="C560" t="s">
        <v>145</v>
      </c>
      <c r="D560" t="s">
        <v>359</v>
      </c>
      <c r="E560" t="s">
        <v>360</v>
      </c>
      <c r="F560" t="s">
        <v>352</v>
      </c>
      <c r="G560" t="s">
        <v>452</v>
      </c>
      <c r="H560">
        <v>0</v>
      </c>
      <c r="J560" t="s">
        <v>144</v>
      </c>
      <c r="K560" t="s">
        <v>9</v>
      </c>
      <c r="L560" t="s">
        <v>145</v>
      </c>
      <c r="M560" t="s">
        <v>359</v>
      </c>
      <c r="N560" t="s">
        <v>360</v>
      </c>
      <c r="O560" t="s">
        <v>352</v>
      </c>
      <c r="P560" t="s">
        <v>452</v>
      </c>
      <c r="Q560">
        <v>0</v>
      </c>
      <c r="R560">
        <f t="shared" si="56"/>
        <v>1</v>
      </c>
      <c r="S560">
        <f t="shared" si="57"/>
        <v>1</v>
      </c>
      <c r="T560">
        <f t="shared" si="58"/>
        <v>1</v>
      </c>
      <c r="U560" s="4">
        <f t="shared" si="59"/>
        <v>0</v>
      </c>
      <c r="V560" s="9" t="str">
        <f t="shared" si="60"/>
        <v>-</v>
      </c>
      <c r="W560" t="str">
        <f t="shared" si="61"/>
        <v>SE_utilitypv_class1_moderate_70_0_2_4</v>
      </c>
      <c r="X560" t="str">
        <f t="shared" si="62"/>
        <v>SE_utilitypv_class1_moderate_70_0_2_4_edge</v>
      </c>
    </row>
    <row r="561" spans="1:24" x14ac:dyDescent="0.2">
      <c r="A561" t="s">
        <v>144</v>
      </c>
      <c r="B561" t="s">
        <v>9</v>
      </c>
      <c r="C561" t="s">
        <v>145</v>
      </c>
      <c r="D561" t="s">
        <v>361</v>
      </c>
      <c r="E561" t="s">
        <v>362</v>
      </c>
      <c r="F561" t="s">
        <v>352</v>
      </c>
      <c r="G561" t="s">
        <v>452</v>
      </c>
      <c r="H561">
        <v>0</v>
      </c>
      <c r="J561" t="s">
        <v>144</v>
      </c>
      <c r="K561" t="s">
        <v>9</v>
      </c>
      <c r="L561" t="s">
        <v>145</v>
      </c>
      <c r="M561" t="s">
        <v>361</v>
      </c>
      <c r="N561" t="s">
        <v>362</v>
      </c>
      <c r="O561" t="s">
        <v>352</v>
      </c>
      <c r="P561" t="s">
        <v>452</v>
      </c>
      <c r="Q561">
        <v>0</v>
      </c>
      <c r="R561">
        <f t="shared" si="56"/>
        <v>1</v>
      </c>
      <c r="S561">
        <f t="shared" si="57"/>
        <v>1</v>
      </c>
      <c r="T561">
        <f t="shared" si="58"/>
        <v>1</v>
      </c>
      <c r="U561" s="4">
        <f t="shared" si="59"/>
        <v>0</v>
      </c>
      <c r="V561" s="9" t="str">
        <f t="shared" si="60"/>
        <v>-</v>
      </c>
      <c r="W561" t="str">
        <f t="shared" si="61"/>
        <v>SE_utilitypv_class1_moderate_70_0_2_5</v>
      </c>
      <c r="X561" t="str">
        <f t="shared" si="62"/>
        <v>SE_utilitypv_class1_moderate_70_0_2_5_edge</v>
      </c>
    </row>
    <row r="562" spans="1:24" x14ac:dyDescent="0.2">
      <c r="A562" t="s">
        <v>144</v>
      </c>
      <c r="B562" t="s">
        <v>9</v>
      </c>
      <c r="C562" t="s">
        <v>145</v>
      </c>
      <c r="D562" t="s">
        <v>363</v>
      </c>
      <c r="E562" t="s">
        <v>364</v>
      </c>
      <c r="F562" t="s">
        <v>352</v>
      </c>
      <c r="G562" t="s">
        <v>452</v>
      </c>
      <c r="H562">
        <v>0</v>
      </c>
      <c r="J562" t="s">
        <v>144</v>
      </c>
      <c r="K562" t="s">
        <v>9</v>
      </c>
      <c r="L562" t="s">
        <v>145</v>
      </c>
      <c r="M562" t="s">
        <v>363</v>
      </c>
      <c r="N562" t="s">
        <v>364</v>
      </c>
      <c r="O562" t="s">
        <v>352</v>
      </c>
      <c r="P562" t="s">
        <v>452</v>
      </c>
      <c r="Q562">
        <v>0</v>
      </c>
      <c r="R562">
        <f t="shared" si="56"/>
        <v>1</v>
      </c>
      <c r="S562">
        <f t="shared" si="57"/>
        <v>1</v>
      </c>
      <c r="T562">
        <f t="shared" si="58"/>
        <v>1</v>
      </c>
      <c r="U562" s="4">
        <f t="shared" si="59"/>
        <v>0</v>
      </c>
      <c r="V562" s="9" t="str">
        <f t="shared" si="60"/>
        <v>-</v>
      </c>
      <c r="W562" t="str">
        <f t="shared" si="61"/>
        <v>SE_utilitypv_class1_moderate_70_0_2_6</v>
      </c>
      <c r="X562" t="str">
        <f t="shared" si="62"/>
        <v>SE_utilitypv_class1_moderate_70_0_2_6_edge</v>
      </c>
    </row>
    <row r="563" spans="1:24" x14ac:dyDescent="0.2">
      <c r="A563" t="s">
        <v>144</v>
      </c>
      <c r="B563" t="s">
        <v>9</v>
      </c>
      <c r="C563" t="s">
        <v>145</v>
      </c>
      <c r="D563" t="s">
        <v>365</v>
      </c>
      <c r="E563" t="s">
        <v>366</v>
      </c>
      <c r="F563" t="s">
        <v>352</v>
      </c>
      <c r="G563" t="s">
        <v>452</v>
      </c>
      <c r="H563">
        <v>0</v>
      </c>
      <c r="J563" t="s">
        <v>144</v>
      </c>
      <c r="K563" t="s">
        <v>9</v>
      </c>
      <c r="L563" t="s">
        <v>145</v>
      </c>
      <c r="M563" t="s">
        <v>365</v>
      </c>
      <c r="N563" t="s">
        <v>366</v>
      </c>
      <c r="O563" t="s">
        <v>352</v>
      </c>
      <c r="P563" t="s">
        <v>452</v>
      </c>
      <c r="Q563">
        <v>0</v>
      </c>
      <c r="R563">
        <f t="shared" si="56"/>
        <v>1</v>
      </c>
      <c r="S563">
        <f t="shared" si="57"/>
        <v>1</v>
      </c>
      <c r="T563">
        <f t="shared" si="58"/>
        <v>1</v>
      </c>
      <c r="U563" s="4">
        <f t="shared" si="59"/>
        <v>0</v>
      </c>
      <c r="V563" s="9" t="str">
        <f t="shared" si="60"/>
        <v>-</v>
      </c>
      <c r="W563" t="str">
        <f t="shared" si="61"/>
        <v>SE_utilitypv_class1_moderate_70_0_2_7</v>
      </c>
      <c r="X563" t="str">
        <f t="shared" si="62"/>
        <v>SE_utilitypv_class1_moderate_70_0_2_7_edge</v>
      </c>
    </row>
    <row r="564" spans="1:24" x14ac:dyDescent="0.2">
      <c r="A564" t="s">
        <v>144</v>
      </c>
      <c r="B564" t="s">
        <v>9</v>
      </c>
      <c r="C564" t="s">
        <v>145</v>
      </c>
      <c r="D564" t="s">
        <v>367</v>
      </c>
      <c r="E564" t="s">
        <v>368</v>
      </c>
      <c r="F564" t="s">
        <v>352</v>
      </c>
      <c r="G564" t="s">
        <v>452</v>
      </c>
      <c r="H564">
        <v>0</v>
      </c>
      <c r="J564" t="s">
        <v>144</v>
      </c>
      <c r="K564" t="s">
        <v>9</v>
      </c>
      <c r="L564" t="s">
        <v>145</v>
      </c>
      <c r="M564" t="s">
        <v>367</v>
      </c>
      <c r="N564" t="s">
        <v>368</v>
      </c>
      <c r="O564" t="s">
        <v>352</v>
      </c>
      <c r="P564" t="s">
        <v>452</v>
      </c>
      <c r="Q564">
        <v>0</v>
      </c>
      <c r="R564">
        <f t="shared" si="56"/>
        <v>1</v>
      </c>
      <c r="S564">
        <f t="shared" si="57"/>
        <v>1</v>
      </c>
      <c r="T564">
        <f t="shared" si="58"/>
        <v>1</v>
      </c>
      <c r="U564" s="4">
        <f t="shared" si="59"/>
        <v>0</v>
      </c>
      <c r="V564" s="9" t="str">
        <f t="shared" si="60"/>
        <v>-</v>
      </c>
      <c r="W564" t="str">
        <f t="shared" si="61"/>
        <v>SE_utilitypv_class1_moderate_70_0_2_8</v>
      </c>
      <c r="X564" t="str">
        <f t="shared" si="62"/>
        <v>SE_utilitypv_class1_moderate_70_0_2_8_edge</v>
      </c>
    </row>
    <row r="565" spans="1:24" x14ac:dyDescent="0.2">
      <c r="A565" t="s">
        <v>144</v>
      </c>
      <c r="B565" t="s">
        <v>9</v>
      </c>
      <c r="C565" t="s">
        <v>149</v>
      </c>
      <c r="D565" t="s">
        <v>369</v>
      </c>
      <c r="E565" t="s">
        <v>370</v>
      </c>
      <c r="F565" t="s">
        <v>352</v>
      </c>
      <c r="G565" t="s">
        <v>452</v>
      </c>
      <c r="H565">
        <v>0</v>
      </c>
      <c r="J565" t="s">
        <v>144</v>
      </c>
      <c r="K565" t="s">
        <v>9</v>
      </c>
      <c r="L565" t="s">
        <v>149</v>
      </c>
      <c r="M565" t="s">
        <v>369</v>
      </c>
      <c r="N565" t="s">
        <v>370</v>
      </c>
      <c r="O565" t="s">
        <v>352</v>
      </c>
      <c r="P565" t="s">
        <v>452</v>
      </c>
      <c r="Q565">
        <v>0</v>
      </c>
      <c r="R565">
        <f t="shared" si="56"/>
        <v>1</v>
      </c>
      <c r="S565">
        <f t="shared" si="57"/>
        <v>1</v>
      </c>
      <c r="T565">
        <f t="shared" si="58"/>
        <v>1</v>
      </c>
      <c r="U565" s="4">
        <f t="shared" si="59"/>
        <v>0</v>
      </c>
      <c r="V565" s="9" t="str">
        <f t="shared" si="60"/>
        <v>-</v>
      </c>
      <c r="W565" t="str">
        <f t="shared" si="61"/>
        <v>MIDAT_utilitypv_class1_moderate_70_0_2_1</v>
      </c>
      <c r="X565" t="str">
        <f t="shared" si="62"/>
        <v>MIDAT_utilitypv_class1_moderate_70_0_2_1_edge</v>
      </c>
    </row>
    <row r="566" spans="1:24" x14ac:dyDescent="0.2">
      <c r="A566" t="s">
        <v>144</v>
      </c>
      <c r="B566" t="s">
        <v>9</v>
      </c>
      <c r="C566" t="s">
        <v>149</v>
      </c>
      <c r="D566" t="s">
        <v>371</v>
      </c>
      <c r="E566" t="s">
        <v>372</v>
      </c>
      <c r="F566" t="s">
        <v>352</v>
      </c>
      <c r="G566" t="s">
        <v>452</v>
      </c>
      <c r="H566">
        <v>0</v>
      </c>
      <c r="J566" t="s">
        <v>144</v>
      </c>
      <c r="K566" t="s">
        <v>9</v>
      </c>
      <c r="L566" t="s">
        <v>149</v>
      </c>
      <c r="M566" t="s">
        <v>371</v>
      </c>
      <c r="N566" t="s">
        <v>372</v>
      </c>
      <c r="O566" t="s">
        <v>352</v>
      </c>
      <c r="P566" t="s">
        <v>452</v>
      </c>
      <c r="Q566">
        <v>0</v>
      </c>
      <c r="R566">
        <f t="shared" si="56"/>
        <v>1</v>
      </c>
      <c r="S566">
        <f t="shared" si="57"/>
        <v>1</v>
      </c>
      <c r="T566">
        <f t="shared" si="58"/>
        <v>1</v>
      </c>
      <c r="U566" s="4">
        <f t="shared" si="59"/>
        <v>0</v>
      </c>
      <c r="V566" s="9" t="str">
        <f t="shared" si="60"/>
        <v>-</v>
      </c>
      <c r="W566" t="str">
        <f t="shared" si="61"/>
        <v>MIDAT_utilitypv_class1_moderate_70_0_2_2</v>
      </c>
      <c r="X566" t="str">
        <f t="shared" si="62"/>
        <v>MIDAT_utilitypv_class1_moderate_70_0_2_2_edge</v>
      </c>
    </row>
    <row r="567" spans="1:24" x14ac:dyDescent="0.2">
      <c r="A567" t="s">
        <v>144</v>
      </c>
      <c r="B567" t="s">
        <v>9</v>
      </c>
      <c r="C567" t="s">
        <v>149</v>
      </c>
      <c r="D567" t="s">
        <v>373</v>
      </c>
      <c r="E567" t="s">
        <v>374</v>
      </c>
      <c r="F567" t="s">
        <v>352</v>
      </c>
      <c r="G567" t="s">
        <v>452</v>
      </c>
      <c r="H567">
        <v>0</v>
      </c>
      <c r="J567" t="s">
        <v>144</v>
      </c>
      <c r="K567" t="s">
        <v>9</v>
      </c>
      <c r="L567" t="s">
        <v>149</v>
      </c>
      <c r="M567" t="s">
        <v>373</v>
      </c>
      <c r="N567" t="s">
        <v>374</v>
      </c>
      <c r="O567" t="s">
        <v>352</v>
      </c>
      <c r="P567" t="s">
        <v>452</v>
      </c>
      <c r="Q567">
        <v>0</v>
      </c>
      <c r="R567">
        <f t="shared" si="56"/>
        <v>1</v>
      </c>
      <c r="S567">
        <f t="shared" si="57"/>
        <v>1</v>
      </c>
      <c r="T567">
        <f t="shared" si="58"/>
        <v>1</v>
      </c>
      <c r="U567" s="4">
        <f t="shared" si="59"/>
        <v>0</v>
      </c>
      <c r="V567" s="9" t="str">
        <f t="shared" si="60"/>
        <v>-</v>
      </c>
      <c r="W567" t="str">
        <f t="shared" si="61"/>
        <v>MIDAT_utilitypv_class1_moderate_70_0_2_3</v>
      </c>
      <c r="X567" t="str">
        <f t="shared" si="62"/>
        <v>MIDAT_utilitypv_class1_moderate_70_0_2_3_edge</v>
      </c>
    </row>
    <row r="568" spans="1:24" x14ac:dyDescent="0.2">
      <c r="A568" t="s">
        <v>144</v>
      </c>
      <c r="B568" t="s">
        <v>9</v>
      </c>
      <c r="C568" t="s">
        <v>149</v>
      </c>
      <c r="D568" t="s">
        <v>375</v>
      </c>
      <c r="E568" t="s">
        <v>376</v>
      </c>
      <c r="F568" t="s">
        <v>352</v>
      </c>
      <c r="G568" t="s">
        <v>452</v>
      </c>
      <c r="H568">
        <v>0</v>
      </c>
      <c r="J568" t="s">
        <v>144</v>
      </c>
      <c r="K568" t="s">
        <v>9</v>
      </c>
      <c r="L568" t="s">
        <v>149</v>
      </c>
      <c r="M568" t="s">
        <v>375</v>
      </c>
      <c r="N568" t="s">
        <v>376</v>
      </c>
      <c r="O568" t="s">
        <v>352</v>
      </c>
      <c r="P568" t="s">
        <v>452</v>
      </c>
      <c r="Q568">
        <v>0</v>
      </c>
      <c r="R568">
        <f t="shared" si="56"/>
        <v>1</v>
      </c>
      <c r="S568">
        <f t="shared" si="57"/>
        <v>1</v>
      </c>
      <c r="T568">
        <f t="shared" si="58"/>
        <v>1</v>
      </c>
      <c r="U568" s="4">
        <f t="shared" si="59"/>
        <v>0</v>
      </c>
      <c r="V568" s="9" t="str">
        <f t="shared" si="60"/>
        <v>-</v>
      </c>
      <c r="W568" t="str">
        <f t="shared" si="61"/>
        <v>MIDAT_utilitypv_class1_moderate_70_0_2_4</v>
      </c>
      <c r="X568" t="str">
        <f t="shared" si="62"/>
        <v>MIDAT_utilitypv_class1_moderate_70_0_2_4_edge</v>
      </c>
    </row>
    <row r="569" spans="1:24" x14ac:dyDescent="0.2">
      <c r="A569" t="s">
        <v>144</v>
      </c>
      <c r="B569" t="s">
        <v>9</v>
      </c>
      <c r="C569" t="s">
        <v>149</v>
      </c>
      <c r="D569" t="s">
        <v>377</v>
      </c>
      <c r="E569" t="s">
        <v>378</v>
      </c>
      <c r="F569" t="s">
        <v>352</v>
      </c>
      <c r="G569" t="s">
        <v>452</v>
      </c>
      <c r="H569">
        <v>0</v>
      </c>
      <c r="J569" t="s">
        <v>144</v>
      </c>
      <c r="K569" t="s">
        <v>9</v>
      </c>
      <c r="L569" t="s">
        <v>149</v>
      </c>
      <c r="M569" t="s">
        <v>377</v>
      </c>
      <c r="N569" t="s">
        <v>378</v>
      </c>
      <c r="O569" t="s">
        <v>352</v>
      </c>
      <c r="P569" t="s">
        <v>452</v>
      </c>
      <c r="Q569">
        <v>0</v>
      </c>
      <c r="R569">
        <f t="shared" si="56"/>
        <v>1</v>
      </c>
      <c r="S569">
        <f t="shared" si="57"/>
        <v>1</v>
      </c>
      <c r="T569">
        <f t="shared" si="58"/>
        <v>1</v>
      </c>
      <c r="U569" s="4">
        <f t="shared" si="59"/>
        <v>0</v>
      </c>
      <c r="V569" s="9" t="str">
        <f t="shared" si="60"/>
        <v>-</v>
      </c>
      <c r="W569" t="str">
        <f t="shared" si="61"/>
        <v>MIDAT_utilitypv_class1_moderate_70_0_2_5</v>
      </c>
      <c r="X569" t="str">
        <f t="shared" si="62"/>
        <v>MIDAT_utilitypv_class1_moderate_70_0_2_5_edge</v>
      </c>
    </row>
    <row r="570" spans="1:24" x14ac:dyDescent="0.2">
      <c r="A570" t="s">
        <v>144</v>
      </c>
      <c r="B570" t="s">
        <v>9</v>
      </c>
      <c r="C570" t="s">
        <v>149</v>
      </c>
      <c r="D570" t="s">
        <v>379</v>
      </c>
      <c r="E570" t="s">
        <v>380</v>
      </c>
      <c r="F570" t="s">
        <v>352</v>
      </c>
      <c r="G570" t="s">
        <v>452</v>
      </c>
      <c r="H570">
        <v>0</v>
      </c>
      <c r="J570" t="s">
        <v>144</v>
      </c>
      <c r="K570" t="s">
        <v>9</v>
      </c>
      <c r="L570" t="s">
        <v>149</v>
      </c>
      <c r="M570" t="s">
        <v>379</v>
      </c>
      <c r="N570" t="s">
        <v>380</v>
      </c>
      <c r="O570" t="s">
        <v>352</v>
      </c>
      <c r="P570" t="s">
        <v>452</v>
      </c>
      <c r="Q570">
        <v>0</v>
      </c>
      <c r="R570">
        <f t="shared" si="56"/>
        <v>1</v>
      </c>
      <c r="S570">
        <f t="shared" si="57"/>
        <v>1</v>
      </c>
      <c r="T570">
        <f t="shared" si="58"/>
        <v>1</v>
      </c>
      <c r="U570" s="4">
        <f t="shared" si="59"/>
        <v>0</v>
      </c>
      <c r="V570" s="9" t="str">
        <f t="shared" si="60"/>
        <v>-</v>
      </c>
      <c r="W570" t="str">
        <f t="shared" si="61"/>
        <v>MIDAT_utilitypv_class1_moderate_70_0_2_6</v>
      </c>
      <c r="X570" t="str">
        <f t="shared" si="62"/>
        <v>MIDAT_utilitypv_class1_moderate_70_0_2_6_edge</v>
      </c>
    </row>
    <row r="571" spans="1:24" x14ac:dyDescent="0.2">
      <c r="A571" t="s">
        <v>144</v>
      </c>
      <c r="B571" t="s">
        <v>9</v>
      </c>
      <c r="C571" t="s">
        <v>149</v>
      </c>
      <c r="D571" t="s">
        <v>381</v>
      </c>
      <c r="E571" t="s">
        <v>382</v>
      </c>
      <c r="F571" t="s">
        <v>352</v>
      </c>
      <c r="G571" t="s">
        <v>452</v>
      </c>
      <c r="H571">
        <v>0</v>
      </c>
      <c r="J571" t="s">
        <v>144</v>
      </c>
      <c r="K571" t="s">
        <v>9</v>
      </c>
      <c r="L571" t="s">
        <v>149</v>
      </c>
      <c r="M571" t="s">
        <v>381</v>
      </c>
      <c r="N571" t="s">
        <v>382</v>
      </c>
      <c r="O571" t="s">
        <v>352</v>
      </c>
      <c r="P571" t="s">
        <v>452</v>
      </c>
      <c r="Q571">
        <v>0</v>
      </c>
      <c r="R571">
        <f t="shared" si="56"/>
        <v>1</v>
      </c>
      <c r="S571">
        <f t="shared" si="57"/>
        <v>1</v>
      </c>
      <c r="T571">
        <f t="shared" si="58"/>
        <v>1</v>
      </c>
      <c r="U571" s="4">
        <f t="shared" si="59"/>
        <v>0</v>
      </c>
      <c r="V571" s="9" t="str">
        <f t="shared" si="60"/>
        <v>-</v>
      </c>
      <c r="W571" t="str">
        <f t="shared" si="61"/>
        <v>MIDAT_utilitypv_class1_moderate_70_0_2_7</v>
      </c>
      <c r="X571" t="str">
        <f t="shared" si="62"/>
        <v>MIDAT_utilitypv_class1_moderate_70_0_2_7_edge</v>
      </c>
    </row>
    <row r="572" spans="1:24" x14ac:dyDescent="0.2">
      <c r="A572" t="s">
        <v>144</v>
      </c>
      <c r="B572" t="s">
        <v>9</v>
      </c>
      <c r="C572" t="s">
        <v>152</v>
      </c>
      <c r="D572" t="s">
        <v>383</v>
      </c>
      <c r="E572" t="s">
        <v>384</v>
      </c>
      <c r="F572" t="s">
        <v>352</v>
      </c>
      <c r="G572" t="s">
        <v>452</v>
      </c>
      <c r="H572">
        <v>0</v>
      </c>
      <c r="J572" t="s">
        <v>144</v>
      </c>
      <c r="K572" t="s">
        <v>9</v>
      </c>
      <c r="L572" t="s">
        <v>152</v>
      </c>
      <c r="M572" t="s">
        <v>383</v>
      </c>
      <c r="N572" t="s">
        <v>384</v>
      </c>
      <c r="O572" t="s">
        <v>352</v>
      </c>
      <c r="P572" t="s">
        <v>452</v>
      </c>
      <c r="Q572">
        <v>0</v>
      </c>
      <c r="R572">
        <f t="shared" si="56"/>
        <v>1</v>
      </c>
      <c r="S572">
        <f t="shared" si="57"/>
        <v>1</v>
      </c>
      <c r="T572">
        <f t="shared" si="58"/>
        <v>1</v>
      </c>
      <c r="U572" s="4">
        <f t="shared" si="59"/>
        <v>0</v>
      </c>
      <c r="V572" s="9" t="str">
        <f t="shared" si="60"/>
        <v>-</v>
      </c>
      <c r="W572" t="str">
        <f t="shared" si="61"/>
        <v>NE_utilitypv_class1_moderate_70_0_2_1</v>
      </c>
      <c r="X572" t="str">
        <f t="shared" si="62"/>
        <v>NE_utilitypv_class1_moderate_70_0_2_1_edge</v>
      </c>
    </row>
    <row r="573" spans="1:24" x14ac:dyDescent="0.2">
      <c r="A573" t="s">
        <v>144</v>
      </c>
      <c r="B573" t="s">
        <v>9</v>
      </c>
      <c r="C573" t="s">
        <v>152</v>
      </c>
      <c r="D573" t="s">
        <v>385</v>
      </c>
      <c r="E573" t="s">
        <v>386</v>
      </c>
      <c r="F573" t="s">
        <v>352</v>
      </c>
      <c r="G573" t="s">
        <v>452</v>
      </c>
      <c r="H573">
        <v>0</v>
      </c>
      <c r="J573" t="s">
        <v>144</v>
      </c>
      <c r="K573" t="s">
        <v>9</v>
      </c>
      <c r="L573" t="s">
        <v>152</v>
      </c>
      <c r="M573" t="s">
        <v>385</v>
      </c>
      <c r="N573" t="s">
        <v>386</v>
      </c>
      <c r="O573" t="s">
        <v>352</v>
      </c>
      <c r="P573" t="s">
        <v>452</v>
      </c>
      <c r="Q573">
        <v>0</v>
      </c>
      <c r="R573">
        <f t="shared" si="56"/>
        <v>1</v>
      </c>
      <c r="S573">
        <f t="shared" si="57"/>
        <v>1</v>
      </c>
      <c r="T573">
        <f t="shared" si="58"/>
        <v>1</v>
      </c>
      <c r="U573" s="4">
        <f t="shared" si="59"/>
        <v>0</v>
      </c>
      <c r="V573" s="9" t="str">
        <f t="shared" si="60"/>
        <v>-</v>
      </c>
      <c r="W573" t="str">
        <f t="shared" si="61"/>
        <v>NE_utilitypv_class1_moderate_70_0_2_2</v>
      </c>
      <c r="X573" t="str">
        <f t="shared" si="62"/>
        <v>NE_utilitypv_class1_moderate_70_0_2_2_edge</v>
      </c>
    </row>
    <row r="574" spans="1:24" x14ac:dyDescent="0.2">
      <c r="A574" t="s">
        <v>144</v>
      </c>
      <c r="B574" t="s">
        <v>9</v>
      </c>
      <c r="C574" t="s">
        <v>152</v>
      </c>
      <c r="D574" t="s">
        <v>387</v>
      </c>
      <c r="E574" t="s">
        <v>388</v>
      </c>
      <c r="F574" t="s">
        <v>352</v>
      </c>
      <c r="G574" t="s">
        <v>452</v>
      </c>
      <c r="H574">
        <v>0</v>
      </c>
      <c r="J574" t="s">
        <v>144</v>
      </c>
      <c r="K574" t="s">
        <v>9</v>
      </c>
      <c r="L574" t="s">
        <v>152</v>
      </c>
      <c r="M574" t="s">
        <v>387</v>
      </c>
      <c r="N574" t="s">
        <v>388</v>
      </c>
      <c r="O574" t="s">
        <v>352</v>
      </c>
      <c r="P574" t="s">
        <v>452</v>
      </c>
      <c r="Q574">
        <v>0</v>
      </c>
      <c r="R574">
        <f t="shared" si="56"/>
        <v>1</v>
      </c>
      <c r="S574">
        <f t="shared" si="57"/>
        <v>1</v>
      </c>
      <c r="T574">
        <f t="shared" si="58"/>
        <v>1</v>
      </c>
      <c r="U574" s="4">
        <f t="shared" si="59"/>
        <v>0</v>
      </c>
      <c r="V574" s="9" t="str">
        <f t="shared" si="60"/>
        <v>-</v>
      </c>
      <c r="W574" t="str">
        <f t="shared" si="61"/>
        <v>NE_utilitypv_class1_moderate_70_0_2_3</v>
      </c>
      <c r="X574" t="str">
        <f t="shared" si="62"/>
        <v>NE_utilitypv_class1_moderate_70_0_2_3_edge</v>
      </c>
    </row>
    <row r="575" spans="1:24" x14ac:dyDescent="0.2">
      <c r="A575" t="s">
        <v>144</v>
      </c>
      <c r="B575" t="s">
        <v>9</v>
      </c>
      <c r="C575" t="s">
        <v>152</v>
      </c>
      <c r="D575" t="s">
        <v>389</v>
      </c>
      <c r="E575" t="s">
        <v>390</v>
      </c>
      <c r="F575" t="s">
        <v>352</v>
      </c>
      <c r="G575" t="s">
        <v>452</v>
      </c>
      <c r="H575">
        <v>0</v>
      </c>
      <c r="J575" t="s">
        <v>144</v>
      </c>
      <c r="K575" t="s">
        <v>9</v>
      </c>
      <c r="L575" t="s">
        <v>152</v>
      </c>
      <c r="M575" t="s">
        <v>389</v>
      </c>
      <c r="N575" t="s">
        <v>390</v>
      </c>
      <c r="O575" t="s">
        <v>352</v>
      </c>
      <c r="P575" t="s">
        <v>452</v>
      </c>
      <c r="Q575">
        <v>0</v>
      </c>
      <c r="R575">
        <f t="shared" si="56"/>
        <v>1</v>
      </c>
      <c r="S575">
        <f t="shared" si="57"/>
        <v>1</v>
      </c>
      <c r="T575">
        <f t="shared" si="58"/>
        <v>1</v>
      </c>
      <c r="U575" s="4">
        <f t="shared" si="59"/>
        <v>0</v>
      </c>
      <c r="V575" s="9" t="str">
        <f t="shared" si="60"/>
        <v>-</v>
      </c>
      <c r="W575" t="str">
        <f t="shared" si="61"/>
        <v>NE_utilitypv_class1_moderate_70_0_2_4</v>
      </c>
      <c r="X575" t="str">
        <f t="shared" si="62"/>
        <v>NE_utilitypv_class1_moderate_70_0_2_4_edge</v>
      </c>
    </row>
    <row r="576" spans="1:24" x14ac:dyDescent="0.2">
      <c r="A576" t="s">
        <v>144</v>
      </c>
      <c r="B576" t="s">
        <v>9</v>
      </c>
      <c r="C576" t="s">
        <v>152</v>
      </c>
      <c r="D576" t="s">
        <v>391</v>
      </c>
      <c r="E576" t="s">
        <v>392</v>
      </c>
      <c r="F576" t="s">
        <v>352</v>
      </c>
      <c r="G576" t="s">
        <v>452</v>
      </c>
      <c r="H576">
        <v>0</v>
      </c>
      <c r="J576" t="s">
        <v>144</v>
      </c>
      <c r="K576" t="s">
        <v>9</v>
      </c>
      <c r="L576" t="s">
        <v>152</v>
      </c>
      <c r="M576" t="s">
        <v>391</v>
      </c>
      <c r="N576" t="s">
        <v>392</v>
      </c>
      <c r="O576" t="s">
        <v>352</v>
      </c>
      <c r="P576" t="s">
        <v>452</v>
      </c>
      <c r="Q576">
        <v>0</v>
      </c>
      <c r="R576">
        <f t="shared" si="56"/>
        <v>1</v>
      </c>
      <c r="S576">
        <f t="shared" si="57"/>
        <v>1</v>
      </c>
      <c r="T576">
        <f t="shared" si="58"/>
        <v>1</v>
      </c>
      <c r="U576" s="4">
        <f t="shared" si="59"/>
        <v>0</v>
      </c>
      <c r="V576" s="9" t="str">
        <f t="shared" si="60"/>
        <v>-</v>
      </c>
      <c r="W576" t="str">
        <f t="shared" si="61"/>
        <v>NE_utilitypv_class1_moderate_70_0_2_5</v>
      </c>
      <c r="X576" t="str">
        <f t="shared" si="62"/>
        <v>NE_utilitypv_class1_moderate_70_0_2_5_edge</v>
      </c>
    </row>
    <row r="577" spans="1:24" x14ac:dyDescent="0.2">
      <c r="A577" t="s">
        <v>144</v>
      </c>
      <c r="B577" t="s">
        <v>9</v>
      </c>
      <c r="C577" t="s">
        <v>152</v>
      </c>
      <c r="D577" t="s">
        <v>393</v>
      </c>
      <c r="E577" t="s">
        <v>394</v>
      </c>
      <c r="F577" t="s">
        <v>352</v>
      </c>
      <c r="G577" t="s">
        <v>452</v>
      </c>
      <c r="H577">
        <v>0</v>
      </c>
      <c r="J577" t="s">
        <v>144</v>
      </c>
      <c r="K577" t="s">
        <v>9</v>
      </c>
      <c r="L577" t="s">
        <v>152</v>
      </c>
      <c r="M577" t="s">
        <v>393</v>
      </c>
      <c r="N577" t="s">
        <v>394</v>
      </c>
      <c r="O577" t="s">
        <v>352</v>
      </c>
      <c r="P577" t="s">
        <v>452</v>
      </c>
      <c r="Q577">
        <v>0</v>
      </c>
      <c r="R577">
        <f t="shared" si="56"/>
        <v>1</v>
      </c>
      <c r="S577">
        <f t="shared" si="57"/>
        <v>1</v>
      </c>
      <c r="T577">
        <f t="shared" si="58"/>
        <v>1</v>
      </c>
      <c r="U577" s="4">
        <f t="shared" si="59"/>
        <v>0</v>
      </c>
      <c r="V577" s="9" t="str">
        <f t="shared" si="60"/>
        <v>-</v>
      </c>
      <c r="W577" t="str">
        <f t="shared" si="61"/>
        <v>NE_utilitypv_class1_moderate_70_0_2_6</v>
      </c>
      <c r="X577" t="str">
        <f t="shared" si="62"/>
        <v>NE_utilitypv_class1_moderate_70_0_2_6_edge</v>
      </c>
    </row>
    <row r="578" spans="1:24" x14ac:dyDescent="0.2">
      <c r="A578" t="s">
        <v>144</v>
      </c>
      <c r="B578" t="s">
        <v>9</v>
      </c>
      <c r="C578" t="s">
        <v>152</v>
      </c>
      <c r="D578" t="s">
        <v>395</v>
      </c>
      <c r="E578" t="s">
        <v>396</v>
      </c>
      <c r="F578" t="s">
        <v>352</v>
      </c>
      <c r="G578" t="s">
        <v>452</v>
      </c>
      <c r="H578">
        <v>0</v>
      </c>
      <c r="J578" t="s">
        <v>144</v>
      </c>
      <c r="K578" t="s">
        <v>9</v>
      </c>
      <c r="L578" t="s">
        <v>152</v>
      </c>
      <c r="M578" t="s">
        <v>395</v>
      </c>
      <c r="N578" t="s">
        <v>396</v>
      </c>
      <c r="O578" t="s">
        <v>352</v>
      </c>
      <c r="P578" t="s">
        <v>452</v>
      </c>
      <c r="Q578">
        <v>0</v>
      </c>
      <c r="R578">
        <f t="shared" si="56"/>
        <v>1</v>
      </c>
      <c r="S578">
        <f t="shared" si="57"/>
        <v>1</v>
      </c>
      <c r="T578">
        <f t="shared" si="58"/>
        <v>1</v>
      </c>
      <c r="U578" s="4">
        <f t="shared" si="59"/>
        <v>0</v>
      </c>
      <c r="V578" s="9" t="str">
        <f t="shared" si="60"/>
        <v>-</v>
      </c>
      <c r="W578" t="str">
        <f t="shared" si="61"/>
        <v>NE_utilitypv_class1_moderate_70_0_2_7</v>
      </c>
      <c r="X578" t="str">
        <f t="shared" si="62"/>
        <v>NE_utilitypv_class1_moderate_70_0_2_7_edge</v>
      </c>
    </row>
    <row r="579" spans="1:24" x14ac:dyDescent="0.2">
      <c r="A579" t="s">
        <v>144</v>
      </c>
      <c r="B579" t="s">
        <v>9</v>
      </c>
      <c r="C579" t="s">
        <v>145</v>
      </c>
      <c r="D579" t="s">
        <v>397</v>
      </c>
      <c r="E579" t="s">
        <v>398</v>
      </c>
      <c r="F579" t="s">
        <v>352</v>
      </c>
      <c r="G579" t="s">
        <v>452</v>
      </c>
      <c r="H579">
        <v>0</v>
      </c>
      <c r="J579" t="s">
        <v>144</v>
      </c>
      <c r="K579" t="s">
        <v>9</v>
      </c>
      <c r="L579" t="s">
        <v>145</v>
      </c>
      <c r="M579" t="s">
        <v>397</v>
      </c>
      <c r="N579" t="s">
        <v>398</v>
      </c>
      <c r="O579" t="s">
        <v>352</v>
      </c>
      <c r="P579" t="s">
        <v>452</v>
      </c>
      <c r="Q579">
        <v>0</v>
      </c>
      <c r="R579">
        <f t="shared" si="56"/>
        <v>1</v>
      </c>
      <c r="S579">
        <f t="shared" si="57"/>
        <v>1</v>
      </c>
      <c r="T579">
        <f t="shared" si="58"/>
        <v>1</v>
      </c>
      <c r="U579" s="4">
        <f t="shared" si="59"/>
        <v>0</v>
      </c>
      <c r="V579" s="9" t="str">
        <f t="shared" si="60"/>
        <v>-</v>
      </c>
      <c r="W579" t="str">
        <f t="shared" si="61"/>
        <v>SE_landbasedwind_class4_moderate_70_1</v>
      </c>
      <c r="X579" t="str">
        <f t="shared" si="62"/>
        <v>SE_landbasedwind_class4_moderate_70_1_edge</v>
      </c>
    </row>
    <row r="580" spans="1:24" x14ac:dyDescent="0.2">
      <c r="A580" t="s">
        <v>144</v>
      </c>
      <c r="B580" t="s">
        <v>9</v>
      </c>
      <c r="C580" t="s">
        <v>145</v>
      </c>
      <c r="D580" t="s">
        <v>399</v>
      </c>
      <c r="E580" t="s">
        <v>400</v>
      </c>
      <c r="F580" t="s">
        <v>352</v>
      </c>
      <c r="G580" t="s">
        <v>452</v>
      </c>
      <c r="H580">
        <v>0</v>
      </c>
      <c r="J580" t="s">
        <v>144</v>
      </c>
      <c r="K580" t="s">
        <v>9</v>
      </c>
      <c r="L580" t="s">
        <v>145</v>
      </c>
      <c r="M580" t="s">
        <v>399</v>
      </c>
      <c r="N580" t="s">
        <v>400</v>
      </c>
      <c r="O580" t="s">
        <v>352</v>
      </c>
      <c r="P580" t="s">
        <v>452</v>
      </c>
      <c r="Q580">
        <v>0</v>
      </c>
      <c r="R580">
        <f t="shared" ref="R580:R605" si="63">IF(A580=J580,1,0)</f>
        <v>1</v>
      </c>
      <c r="S580">
        <f t="shared" ref="S580:S605" si="64">IF(C580=L580,1,0)</f>
        <v>1</v>
      </c>
      <c r="T580">
        <f t="shared" ref="T580:T605" si="65">IF(E580=N580,1,0)</f>
        <v>1</v>
      </c>
      <c r="U580" s="4">
        <f t="shared" ref="U580:U605" si="66">Q580-H580</f>
        <v>0</v>
      </c>
      <c r="V580" s="9" t="str">
        <f t="shared" ref="V580:V605" si="67">IFERROR(U580/Q580,IF(H580=0,IF(Q580=0,"-",0),0))</f>
        <v>-</v>
      </c>
      <c r="W580" t="str">
        <f t="shared" ref="W580:W605" si="68">M580</f>
        <v>SE_landbasedwind_class4_moderate_70_2</v>
      </c>
      <c r="X580" t="str">
        <f t="shared" ref="X580:X605" si="69">N580</f>
        <v>SE_landbasedwind_class4_moderate_70_2_edge</v>
      </c>
    </row>
    <row r="581" spans="1:24" x14ac:dyDescent="0.2">
      <c r="A581" t="s">
        <v>144</v>
      </c>
      <c r="B581" t="s">
        <v>9</v>
      </c>
      <c r="C581" t="s">
        <v>145</v>
      </c>
      <c r="D581" t="s">
        <v>401</v>
      </c>
      <c r="E581" t="s">
        <v>402</v>
      </c>
      <c r="F581" t="s">
        <v>352</v>
      </c>
      <c r="G581" t="s">
        <v>452</v>
      </c>
      <c r="H581">
        <v>0</v>
      </c>
      <c r="J581" t="s">
        <v>144</v>
      </c>
      <c r="K581" t="s">
        <v>9</v>
      </c>
      <c r="L581" t="s">
        <v>145</v>
      </c>
      <c r="M581" t="s">
        <v>401</v>
      </c>
      <c r="N581" t="s">
        <v>402</v>
      </c>
      <c r="O581" t="s">
        <v>352</v>
      </c>
      <c r="P581" t="s">
        <v>452</v>
      </c>
      <c r="Q581">
        <v>0</v>
      </c>
      <c r="R581">
        <f t="shared" si="63"/>
        <v>1</v>
      </c>
      <c r="S581">
        <f t="shared" si="64"/>
        <v>1</v>
      </c>
      <c r="T581">
        <f t="shared" si="65"/>
        <v>1</v>
      </c>
      <c r="U581" s="4">
        <f t="shared" si="66"/>
        <v>0</v>
      </c>
      <c r="V581" s="9" t="str">
        <f t="shared" si="67"/>
        <v>-</v>
      </c>
      <c r="W581" t="str">
        <f t="shared" si="68"/>
        <v>SE_landbasedwind_class4_moderate_70_3</v>
      </c>
      <c r="X581" t="str">
        <f t="shared" si="69"/>
        <v>SE_landbasedwind_class4_moderate_70_3_edge</v>
      </c>
    </row>
    <row r="582" spans="1:24" x14ac:dyDescent="0.2">
      <c r="A582" t="s">
        <v>144</v>
      </c>
      <c r="B582" t="s">
        <v>9</v>
      </c>
      <c r="C582" t="s">
        <v>145</v>
      </c>
      <c r="D582" t="s">
        <v>403</v>
      </c>
      <c r="E582" t="s">
        <v>404</v>
      </c>
      <c r="F582" t="s">
        <v>352</v>
      </c>
      <c r="G582" t="s">
        <v>452</v>
      </c>
      <c r="H582">
        <v>0</v>
      </c>
      <c r="J582" t="s">
        <v>144</v>
      </c>
      <c r="K582" t="s">
        <v>9</v>
      </c>
      <c r="L582" t="s">
        <v>145</v>
      </c>
      <c r="M582" t="s">
        <v>403</v>
      </c>
      <c r="N582" t="s">
        <v>404</v>
      </c>
      <c r="O582" t="s">
        <v>352</v>
      </c>
      <c r="P582" t="s">
        <v>452</v>
      </c>
      <c r="Q582">
        <v>0</v>
      </c>
      <c r="R582">
        <f t="shared" si="63"/>
        <v>1</v>
      </c>
      <c r="S582">
        <f t="shared" si="64"/>
        <v>1</v>
      </c>
      <c r="T582">
        <f t="shared" si="65"/>
        <v>1</v>
      </c>
      <c r="U582" s="4">
        <f t="shared" si="66"/>
        <v>0</v>
      </c>
      <c r="V582" s="9" t="str">
        <f t="shared" si="67"/>
        <v>-</v>
      </c>
      <c r="W582" t="str">
        <f t="shared" si="68"/>
        <v>SE_landbasedwind_class4_moderate_70_4</v>
      </c>
      <c r="X582" t="str">
        <f t="shared" si="69"/>
        <v>SE_landbasedwind_class4_moderate_70_4_edge</v>
      </c>
    </row>
    <row r="583" spans="1:24" x14ac:dyDescent="0.2">
      <c r="A583" t="s">
        <v>144</v>
      </c>
      <c r="B583" t="s">
        <v>9</v>
      </c>
      <c r="C583" t="s">
        <v>145</v>
      </c>
      <c r="D583" t="s">
        <v>405</v>
      </c>
      <c r="E583" t="s">
        <v>406</v>
      </c>
      <c r="F583" t="s">
        <v>352</v>
      </c>
      <c r="G583" t="s">
        <v>452</v>
      </c>
      <c r="H583">
        <v>0</v>
      </c>
      <c r="J583" t="s">
        <v>144</v>
      </c>
      <c r="K583" t="s">
        <v>9</v>
      </c>
      <c r="L583" t="s">
        <v>145</v>
      </c>
      <c r="M583" t="s">
        <v>405</v>
      </c>
      <c r="N583" t="s">
        <v>406</v>
      </c>
      <c r="O583" t="s">
        <v>352</v>
      </c>
      <c r="P583" t="s">
        <v>452</v>
      </c>
      <c r="Q583">
        <v>0</v>
      </c>
      <c r="R583">
        <f t="shared" si="63"/>
        <v>1</v>
      </c>
      <c r="S583">
        <f t="shared" si="64"/>
        <v>1</v>
      </c>
      <c r="T583">
        <f t="shared" si="65"/>
        <v>1</v>
      </c>
      <c r="U583" s="4">
        <f t="shared" si="66"/>
        <v>0</v>
      </c>
      <c r="V583" s="9" t="str">
        <f t="shared" si="67"/>
        <v>-</v>
      </c>
      <c r="W583" t="str">
        <f t="shared" si="68"/>
        <v>SE_landbasedwind_class4_moderate_70_5</v>
      </c>
      <c r="X583" t="str">
        <f t="shared" si="69"/>
        <v>SE_landbasedwind_class4_moderate_70_5_edge</v>
      </c>
    </row>
    <row r="584" spans="1:24" x14ac:dyDescent="0.2">
      <c r="A584" t="s">
        <v>144</v>
      </c>
      <c r="B584" t="s">
        <v>9</v>
      </c>
      <c r="C584" t="s">
        <v>145</v>
      </c>
      <c r="D584" t="s">
        <v>407</v>
      </c>
      <c r="E584" t="s">
        <v>408</v>
      </c>
      <c r="F584" t="s">
        <v>352</v>
      </c>
      <c r="G584" t="s">
        <v>452</v>
      </c>
      <c r="H584">
        <v>0</v>
      </c>
      <c r="J584" t="s">
        <v>144</v>
      </c>
      <c r="K584" t="s">
        <v>9</v>
      </c>
      <c r="L584" t="s">
        <v>145</v>
      </c>
      <c r="M584" t="s">
        <v>407</v>
      </c>
      <c r="N584" t="s">
        <v>408</v>
      </c>
      <c r="O584" t="s">
        <v>352</v>
      </c>
      <c r="P584" t="s">
        <v>452</v>
      </c>
      <c r="Q584">
        <v>0</v>
      </c>
      <c r="R584">
        <f t="shared" si="63"/>
        <v>1</v>
      </c>
      <c r="S584">
        <f t="shared" si="64"/>
        <v>1</v>
      </c>
      <c r="T584">
        <f t="shared" si="65"/>
        <v>1</v>
      </c>
      <c r="U584" s="4">
        <f t="shared" si="66"/>
        <v>0</v>
      </c>
      <c r="V584" s="9" t="str">
        <f t="shared" si="67"/>
        <v>-</v>
      </c>
      <c r="W584" t="str">
        <f t="shared" si="68"/>
        <v>SE_landbasedwind_class4_moderate_70_6</v>
      </c>
      <c r="X584" t="str">
        <f t="shared" si="69"/>
        <v>SE_landbasedwind_class4_moderate_70_6_edge</v>
      </c>
    </row>
    <row r="585" spans="1:24" x14ac:dyDescent="0.2">
      <c r="A585" t="s">
        <v>144</v>
      </c>
      <c r="B585" t="s">
        <v>9</v>
      </c>
      <c r="C585" t="s">
        <v>145</v>
      </c>
      <c r="D585" t="s">
        <v>409</v>
      </c>
      <c r="E585" t="s">
        <v>410</v>
      </c>
      <c r="F585" t="s">
        <v>352</v>
      </c>
      <c r="G585" t="s">
        <v>452</v>
      </c>
      <c r="H585">
        <v>0</v>
      </c>
      <c r="J585" t="s">
        <v>144</v>
      </c>
      <c r="K585" t="s">
        <v>9</v>
      </c>
      <c r="L585" t="s">
        <v>145</v>
      </c>
      <c r="M585" t="s">
        <v>409</v>
      </c>
      <c r="N585" t="s">
        <v>410</v>
      </c>
      <c r="O585" t="s">
        <v>352</v>
      </c>
      <c r="P585" t="s">
        <v>452</v>
      </c>
      <c r="Q585">
        <v>0</v>
      </c>
      <c r="R585">
        <f t="shared" si="63"/>
        <v>1</v>
      </c>
      <c r="S585">
        <f t="shared" si="64"/>
        <v>1</v>
      </c>
      <c r="T585">
        <f t="shared" si="65"/>
        <v>1</v>
      </c>
      <c r="U585" s="4">
        <f t="shared" si="66"/>
        <v>0</v>
      </c>
      <c r="V585" s="9" t="str">
        <f t="shared" si="67"/>
        <v>-</v>
      </c>
      <c r="W585" t="str">
        <f t="shared" si="68"/>
        <v>SE_landbasedwind_class4_moderate_70_7</v>
      </c>
      <c r="X585" t="str">
        <f t="shared" si="69"/>
        <v>SE_landbasedwind_class4_moderate_70_7_edge</v>
      </c>
    </row>
    <row r="586" spans="1:24" x14ac:dyDescent="0.2">
      <c r="A586" t="s">
        <v>144</v>
      </c>
      <c r="B586" t="s">
        <v>9</v>
      </c>
      <c r="C586" t="s">
        <v>145</v>
      </c>
      <c r="D586" t="s">
        <v>411</v>
      </c>
      <c r="E586" t="s">
        <v>412</v>
      </c>
      <c r="F586" t="s">
        <v>352</v>
      </c>
      <c r="G586" t="s">
        <v>452</v>
      </c>
      <c r="H586">
        <v>0</v>
      </c>
      <c r="J586" t="s">
        <v>144</v>
      </c>
      <c r="K586" t="s">
        <v>9</v>
      </c>
      <c r="L586" t="s">
        <v>145</v>
      </c>
      <c r="M586" t="s">
        <v>411</v>
      </c>
      <c r="N586" t="s">
        <v>412</v>
      </c>
      <c r="O586" t="s">
        <v>352</v>
      </c>
      <c r="P586" t="s">
        <v>452</v>
      </c>
      <c r="Q586">
        <v>0</v>
      </c>
      <c r="R586">
        <f t="shared" si="63"/>
        <v>1</v>
      </c>
      <c r="S586">
        <f t="shared" si="64"/>
        <v>1</v>
      </c>
      <c r="T586">
        <f t="shared" si="65"/>
        <v>1</v>
      </c>
      <c r="U586" s="4">
        <f t="shared" si="66"/>
        <v>0</v>
      </c>
      <c r="V586" s="9" t="str">
        <f t="shared" si="67"/>
        <v>-</v>
      </c>
      <c r="W586" t="str">
        <f t="shared" si="68"/>
        <v>SE_landbasedwind_class4_moderate_70_8</v>
      </c>
      <c r="X586" t="str">
        <f t="shared" si="69"/>
        <v>SE_landbasedwind_class4_moderate_70_8_edge</v>
      </c>
    </row>
    <row r="587" spans="1:24" x14ac:dyDescent="0.2">
      <c r="A587" t="s">
        <v>144</v>
      </c>
      <c r="B587" t="s">
        <v>9</v>
      </c>
      <c r="C587" t="s">
        <v>149</v>
      </c>
      <c r="D587" t="s">
        <v>413</v>
      </c>
      <c r="E587" t="s">
        <v>414</v>
      </c>
      <c r="F587" t="s">
        <v>352</v>
      </c>
      <c r="G587" t="s">
        <v>452</v>
      </c>
      <c r="H587">
        <v>0</v>
      </c>
      <c r="J587" t="s">
        <v>144</v>
      </c>
      <c r="K587" t="s">
        <v>9</v>
      </c>
      <c r="L587" t="s">
        <v>149</v>
      </c>
      <c r="M587" t="s">
        <v>413</v>
      </c>
      <c r="N587" t="s">
        <v>414</v>
      </c>
      <c r="O587" t="s">
        <v>352</v>
      </c>
      <c r="P587" t="s">
        <v>452</v>
      </c>
      <c r="Q587">
        <v>0</v>
      </c>
      <c r="R587">
        <f t="shared" si="63"/>
        <v>1</v>
      </c>
      <c r="S587">
        <f t="shared" si="64"/>
        <v>1</v>
      </c>
      <c r="T587">
        <f t="shared" si="65"/>
        <v>1</v>
      </c>
      <c r="U587" s="4">
        <f t="shared" si="66"/>
        <v>0</v>
      </c>
      <c r="V587" s="9" t="str">
        <f t="shared" si="67"/>
        <v>-</v>
      </c>
      <c r="W587" t="str">
        <f t="shared" si="68"/>
        <v>MIDAT_landbasedwind_class4_moderate_70_1</v>
      </c>
      <c r="X587" t="str">
        <f t="shared" si="69"/>
        <v>MIDAT_landbasedwind_class4_moderate_70_1_edge</v>
      </c>
    </row>
    <row r="588" spans="1:24" x14ac:dyDescent="0.2">
      <c r="A588" t="s">
        <v>144</v>
      </c>
      <c r="B588" t="s">
        <v>9</v>
      </c>
      <c r="C588" t="s">
        <v>149</v>
      </c>
      <c r="D588" t="s">
        <v>415</v>
      </c>
      <c r="E588" t="s">
        <v>416</v>
      </c>
      <c r="F588" t="s">
        <v>352</v>
      </c>
      <c r="G588" t="s">
        <v>452</v>
      </c>
      <c r="H588">
        <v>0</v>
      </c>
      <c r="J588" t="s">
        <v>144</v>
      </c>
      <c r="K588" t="s">
        <v>9</v>
      </c>
      <c r="L588" t="s">
        <v>149</v>
      </c>
      <c r="M588" t="s">
        <v>415</v>
      </c>
      <c r="N588" t="s">
        <v>416</v>
      </c>
      <c r="O588" t="s">
        <v>352</v>
      </c>
      <c r="P588" t="s">
        <v>452</v>
      </c>
      <c r="Q588">
        <v>0</v>
      </c>
      <c r="R588">
        <f t="shared" si="63"/>
        <v>1</v>
      </c>
      <c r="S588">
        <f t="shared" si="64"/>
        <v>1</v>
      </c>
      <c r="T588">
        <f t="shared" si="65"/>
        <v>1</v>
      </c>
      <c r="U588" s="4">
        <f t="shared" si="66"/>
        <v>0</v>
      </c>
      <c r="V588" s="9" t="str">
        <f t="shared" si="67"/>
        <v>-</v>
      </c>
      <c r="W588" t="str">
        <f t="shared" si="68"/>
        <v>MIDAT_landbasedwind_class4_moderate_70_2</v>
      </c>
      <c r="X588" t="str">
        <f t="shared" si="69"/>
        <v>MIDAT_landbasedwind_class4_moderate_70_2_edge</v>
      </c>
    </row>
    <row r="589" spans="1:24" x14ac:dyDescent="0.2">
      <c r="A589" t="s">
        <v>144</v>
      </c>
      <c r="B589" t="s">
        <v>9</v>
      </c>
      <c r="C589" t="s">
        <v>149</v>
      </c>
      <c r="D589" t="s">
        <v>417</v>
      </c>
      <c r="E589" t="s">
        <v>418</v>
      </c>
      <c r="F589" t="s">
        <v>352</v>
      </c>
      <c r="G589" t="s">
        <v>452</v>
      </c>
      <c r="H589">
        <v>0</v>
      </c>
      <c r="J589" t="s">
        <v>144</v>
      </c>
      <c r="K589" t="s">
        <v>9</v>
      </c>
      <c r="L589" t="s">
        <v>149</v>
      </c>
      <c r="M589" t="s">
        <v>417</v>
      </c>
      <c r="N589" t="s">
        <v>418</v>
      </c>
      <c r="O589" t="s">
        <v>352</v>
      </c>
      <c r="P589" t="s">
        <v>452</v>
      </c>
      <c r="Q589">
        <v>0</v>
      </c>
      <c r="R589">
        <f t="shared" si="63"/>
        <v>1</v>
      </c>
      <c r="S589">
        <f t="shared" si="64"/>
        <v>1</v>
      </c>
      <c r="T589">
        <f t="shared" si="65"/>
        <v>1</v>
      </c>
      <c r="U589" s="4">
        <f t="shared" si="66"/>
        <v>0</v>
      </c>
      <c r="V589" s="9" t="str">
        <f t="shared" si="67"/>
        <v>-</v>
      </c>
      <c r="W589" t="str">
        <f t="shared" si="68"/>
        <v>MIDAT_landbasedwind_class4_moderate_70_3</v>
      </c>
      <c r="X589" t="str">
        <f t="shared" si="69"/>
        <v>MIDAT_landbasedwind_class4_moderate_70_3_edge</v>
      </c>
    </row>
    <row r="590" spans="1:24" x14ac:dyDescent="0.2">
      <c r="A590" t="s">
        <v>144</v>
      </c>
      <c r="B590" t="s">
        <v>9</v>
      </c>
      <c r="C590" t="s">
        <v>149</v>
      </c>
      <c r="D590" t="s">
        <v>419</v>
      </c>
      <c r="E590" t="s">
        <v>420</v>
      </c>
      <c r="F590" t="s">
        <v>352</v>
      </c>
      <c r="G590" t="s">
        <v>452</v>
      </c>
      <c r="H590">
        <v>0</v>
      </c>
      <c r="J590" t="s">
        <v>144</v>
      </c>
      <c r="K590" t="s">
        <v>9</v>
      </c>
      <c r="L590" t="s">
        <v>149</v>
      </c>
      <c r="M590" t="s">
        <v>419</v>
      </c>
      <c r="N590" t="s">
        <v>420</v>
      </c>
      <c r="O590" t="s">
        <v>352</v>
      </c>
      <c r="P590" t="s">
        <v>452</v>
      </c>
      <c r="Q590">
        <v>0</v>
      </c>
      <c r="R590">
        <f t="shared" si="63"/>
        <v>1</v>
      </c>
      <c r="S590">
        <f t="shared" si="64"/>
        <v>1</v>
      </c>
      <c r="T590">
        <f t="shared" si="65"/>
        <v>1</v>
      </c>
      <c r="U590" s="4">
        <f t="shared" si="66"/>
        <v>0</v>
      </c>
      <c r="V590" s="9" t="str">
        <f t="shared" si="67"/>
        <v>-</v>
      </c>
      <c r="W590" t="str">
        <f t="shared" si="68"/>
        <v>MIDAT_landbasedwind_class4_moderate_70_4</v>
      </c>
      <c r="X590" t="str">
        <f t="shared" si="69"/>
        <v>MIDAT_landbasedwind_class4_moderate_70_4_edge</v>
      </c>
    </row>
    <row r="591" spans="1:24" x14ac:dyDescent="0.2">
      <c r="A591" t="s">
        <v>144</v>
      </c>
      <c r="B591" t="s">
        <v>9</v>
      </c>
      <c r="C591" t="s">
        <v>149</v>
      </c>
      <c r="D591" t="s">
        <v>421</v>
      </c>
      <c r="E591" t="s">
        <v>422</v>
      </c>
      <c r="F591" t="s">
        <v>352</v>
      </c>
      <c r="G591" t="s">
        <v>452</v>
      </c>
      <c r="H591">
        <v>0</v>
      </c>
      <c r="J591" t="s">
        <v>144</v>
      </c>
      <c r="K591" t="s">
        <v>9</v>
      </c>
      <c r="L591" t="s">
        <v>149</v>
      </c>
      <c r="M591" t="s">
        <v>421</v>
      </c>
      <c r="N591" t="s">
        <v>422</v>
      </c>
      <c r="O591" t="s">
        <v>352</v>
      </c>
      <c r="P591" t="s">
        <v>452</v>
      </c>
      <c r="Q591">
        <v>0</v>
      </c>
      <c r="R591">
        <f t="shared" si="63"/>
        <v>1</v>
      </c>
      <c r="S591">
        <f t="shared" si="64"/>
        <v>1</v>
      </c>
      <c r="T591">
        <f t="shared" si="65"/>
        <v>1</v>
      </c>
      <c r="U591" s="4">
        <f t="shared" si="66"/>
        <v>0</v>
      </c>
      <c r="V591" s="9" t="str">
        <f t="shared" si="67"/>
        <v>-</v>
      </c>
      <c r="W591" t="str">
        <f t="shared" si="68"/>
        <v>MIDAT_landbasedwind_class4_moderate_70_5</v>
      </c>
      <c r="X591" t="str">
        <f t="shared" si="69"/>
        <v>MIDAT_landbasedwind_class4_moderate_70_5_edge</v>
      </c>
    </row>
    <row r="592" spans="1:24" x14ac:dyDescent="0.2">
      <c r="A592" t="s">
        <v>144</v>
      </c>
      <c r="B592" t="s">
        <v>9</v>
      </c>
      <c r="C592" t="s">
        <v>149</v>
      </c>
      <c r="D592" t="s">
        <v>423</v>
      </c>
      <c r="E592" t="s">
        <v>424</v>
      </c>
      <c r="F592" t="s">
        <v>352</v>
      </c>
      <c r="G592" t="s">
        <v>452</v>
      </c>
      <c r="H592">
        <v>0</v>
      </c>
      <c r="J592" t="s">
        <v>144</v>
      </c>
      <c r="K592" t="s">
        <v>9</v>
      </c>
      <c r="L592" t="s">
        <v>149</v>
      </c>
      <c r="M592" t="s">
        <v>423</v>
      </c>
      <c r="N592" t="s">
        <v>424</v>
      </c>
      <c r="O592" t="s">
        <v>352</v>
      </c>
      <c r="P592" t="s">
        <v>452</v>
      </c>
      <c r="Q592">
        <v>0</v>
      </c>
      <c r="R592">
        <f t="shared" si="63"/>
        <v>1</v>
      </c>
      <c r="S592">
        <f t="shared" si="64"/>
        <v>1</v>
      </c>
      <c r="T592">
        <f t="shared" si="65"/>
        <v>1</v>
      </c>
      <c r="U592" s="4">
        <f t="shared" si="66"/>
        <v>0</v>
      </c>
      <c r="V592" s="9" t="str">
        <f t="shared" si="67"/>
        <v>-</v>
      </c>
      <c r="W592" t="str">
        <f t="shared" si="68"/>
        <v>MIDAT_landbasedwind_class4_moderate_70_6</v>
      </c>
      <c r="X592" t="str">
        <f t="shared" si="69"/>
        <v>MIDAT_landbasedwind_class4_moderate_70_6_edge</v>
      </c>
    </row>
    <row r="593" spans="1:24" x14ac:dyDescent="0.2">
      <c r="A593" t="s">
        <v>144</v>
      </c>
      <c r="B593" t="s">
        <v>9</v>
      </c>
      <c r="C593" t="s">
        <v>149</v>
      </c>
      <c r="D593" t="s">
        <v>425</v>
      </c>
      <c r="E593" t="s">
        <v>426</v>
      </c>
      <c r="F593" t="s">
        <v>352</v>
      </c>
      <c r="G593" t="s">
        <v>452</v>
      </c>
      <c r="H593">
        <v>0</v>
      </c>
      <c r="J593" t="s">
        <v>144</v>
      </c>
      <c r="K593" t="s">
        <v>9</v>
      </c>
      <c r="L593" t="s">
        <v>149</v>
      </c>
      <c r="M593" t="s">
        <v>425</v>
      </c>
      <c r="N593" t="s">
        <v>426</v>
      </c>
      <c r="O593" t="s">
        <v>352</v>
      </c>
      <c r="P593" t="s">
        <v>452</v>
      </c>
      <c r="Q593">
        <v>0</v>
      </c>
      <c r="R593">
        <f t="shared" si="63"/>
        <v>1</v>
      </c>
      <c r="S593">
        <f t="shared" si="64"/>
        <v>1</v>
      </c>
      <c r="T593">
        <f t="shared" si="65"/>
        <v>1</v>
      </c>
      <c r="U593" s="4">
        <f t="shared" si="66"/>
        <v>0</v>
      </c>
      <c r="V593" s="9" t="str">
        <f t="shared" si="67"/>
        <v>-</v>
      </c>
      <c r="W593" t="str">
        <f t="shared" si="68"/>
        <v>MIDAT_landbasedwind_class4_moderate_70_7</v>
      </c>
      <c r="X593" t="str">
        <f t="shared" si="69"/>
        <v>MIDAT_landbasedwind_class4_moderate_70_7_edge</v>
      </c>
    </row>
    <row r="594" spans="1:24" x14ac:dyDescent="0.2">
      <c r="A594" t="s">
        <v>144</v>
      </c>
      <c r="B594" t="s">
        <v>9</v>
      </c>
      <c r="C594" t="s">
        <v>152</v>
      </c>
      <c r="D594" t="s">
        <v>427</v>
      </c>
      <c r="E594" t="s">
        <v>428</v>
      </c>
      <c r="F594" t="s">
        <v>352</v>
      </c>
      <c r="G594" t="s">
        <v>452</v>
      </c>
      <c r="H594">
        <v>0</v>
      </c>
      <c r="J594" t="s">
        <v>144</v>
      </c>
      <c r="K594" t="s">
        <v>9</v>
      </c>
      <c r="L594" t="s">
        <v>152</v>
      </c>
      <c r="M594" t="s">
        <v>427</v>
      </c>
      <c r="N594" t="s">
        <v>428</v>
      </c>
      <c r="O594" t="s">
        <v>352</v>
      </c>
      <c r="P594" t="s">
        <v>452</v>
      </c>
      <c r="Q594">
        <v>0</v>
      </c>
      <c r="R594">
        <f t="shared" si="63"/>
        <v>1</v>
      </c>
      <c r="S594">
        <f t="shared" si="64"/>
        <v>1</v>
      </c>
      <c r="T594">
        <f t="shared" si="65"/>
        <v>1</v>
      </c>
      <c r="U594" s="4">
        <f t="shared" si="66"/>
        <v>0</v>
      </c>
      <c r="V594" s="9" t="str">
        <f t="shared" si="67"/>
        <v>-</v>
      </c>
      <c r="W594" t="str">
        <f t="shared" si="68"/>
        <v>NE_landbasedwind_class4_moderate_70_1</v>
      </c>
      <c r="X594" t="str">
        <f t="shared" si="69"/>
        <v>NE_landbasedwind_class4_moderate_70_1_edge</v>
      </c>
    </row>
    <row r="595" spans="1:24" x14ac:dyDescent="0.2">
      <c r="A595" t="s">
        <v>144</v>
      </c>
      <c r="B595" t="s">
        <v>9</v>
      </c>
      <c r="C595" t="s">
        <v>152</v>
      </c>
      <c r="D595" t="s">
        <v>429</v>
      </c>
      <c r="E595" t="s">
        <v>430</v>
      </c>
      <c r="F595" t="s">
        <v>352</v>
      </c>
      <c r="G595" t="s">
        <v>452</v>
      </c>
      <c r="H595">
        <v>0</v>
      </c>
      <c r="J595" t="s">
        <v>144</v>
      </c>
      <c r="K595" t="s">
        <v>9</v>
      </c>
      <c r="L595" t="s">
        <v>152</v>
      </c>
      <c r="M595" t="s">
        <v>429</v>
      </c>
      <c r="N595" t="s">
        <v>430</v>
      </c>
      <c r="O595" t="s">
        <v>352</v>
      </c>
      <c r="P595" t="s">
        <v>452</v>
      </c>
      <c r="Q595">
        <v>0</v>
      </c>
      <c r="R595">
        <f t="shared" si="63"/>
        <v>1</v>
      </c>
      <c r="S595">
        <f t="shared" si="64"/>
        <v>1</v>
      </c>
      <c r="T595">
        <f t="shared" si="65"/>
        <v>1</v>
      </c>
      <c r="U595" s="4">
        <f t="shared" si="66"/>
        <v>0</v>
      </c>
      <c r="V595" s="9" t="str">
        <f t="shared" si="67"/>
        <v>-</v>
      </c>
      <c r="W595" t="str">
        <f t="shared" si="68"/>
        <v>NE_landbasedwind_class4_moderate_70_2</v>
      </c>
      <c r="X595" t="str">
        <f t="shared" si="69"/>
        <v>NE_landbasedwind_class4_moderate_70_2_edge</v>
      </c>
    </row>
    <row r="596" spans="1:24" x14ac:dyDescent="0.2">
      <c r="A596" t="s">
        <v>144</v>
      </c>
      <c r="B596" t="s">
        <v>9</v>
      </c>
      <c r="C596" t="s">
        <v>152</v>
      </c>
      <c r="D596" t="s">
        <v>431</v>
      </c>
      <c r="E596" t="s">
        <v>432</v>
      </c>
      <c r="F596" t="s">
        <v>352</v>
      </c>
      <c r="G596" t="s">
        <v>452</v>
      </c>
      <c r="H596">
        <v>0</v>
      </c>
      <c r="J596" t="s">
        <v>144</v>
      </c>
      <c r="K596" t="s">
        <v>9</v>
      </c>
      <c r="L596" t="s">
        <v>152</v>
      </c>
      <c r="M596" t="s">
        <v>431</v>
      </c>
      <c r="N596" t="s">
        <v>432</v>
      </c>
      <c r="O596" t="s">
        <v>352</v>
      </c>
      <c r="P596" t="s">
        <v>452</v>
      </c>
      <c r="Q596">
        <v>0</v>
      </c>
      <c r="R596">
        <f t="shared" si="63"/>
        <v>1</v>
      </c>
      <c r="S596">
        <f t="shared" si="64"/>
        <v>1</v>
      </c>
      <c r="T596">
        <f t="shared" si="65"/>
        <v>1</v>
      </c>
      <c r="U596" s="4">
        <f t="shared" si="66"/>
        <v>0</v>
      </c>
      <c r="V596" s="9" t="str">
        <f t="shared" si="67"/>
        <v>-</v>
      </c>
      <c r="W596" t="str">
        <f t="shared" si="68"/>
        <v>NE_landbasedwind_class4_moderate_70_3</v>
      </c>
      <c r="X596" t="str">
        <f t="shared" si="69"/>
        <v>NE_landbasedwind_class4_moderate_70_3_edge</v>
      </c>
    </row>
    <row r="597" spans="1:24" x14ac:dyDescent="0.2">
      <c r="A597" t="s">
        <v>144</v>
      </c>
      <c r="B597" t="s">
        <v>9</v>
      </c>
      <c r="C597" t="s">
        <v>152</v>
      </c>
      <c r="D597" t="s">
        <v>433</v>
      </c>
      <c r="E597" t="s">
        <v>434</v>
      </c>
      <c r="F597" t="s">
        <v>352</v>
      </c>
      <c r="G597" t="s">
        <v>452</v>
      </c>
      <c r="H597">
        <v>0</v>
      </c>
      <c r="J597" t="s">
        <v>144</v>
      </c>
      <c r="K597" t="s">
        <v>9</v>
      </c>
      <c r="L597" t="s">
        <v>152</v>
      </c>
      <c r="M597" t="s">
        <v>433</v>
      </c>
      <c r="N597" t="s">
        <v>434</v>
      </c>
      <c r="O597" t="s">
        <v>352</v>
      </c>
      <c r="P597" t="s">
        <v>452</v>
      </c>
      <c r="Q597">
        <v>0</v>
      </c>
      <c r="R597">
        <f t="shared" si="63"/>
        <v>1</v>
      </c>
      <c r="S597">
        <f t="shared" si="64"/>
        <v>1</v>
      </c>
      <c r="T597">
        <f t="shared" si="65"/>
        <v>1</v>
      </c>
      <c r="U597" s="4">
        <f t="shared" si="66"/>
        <v>0</v>
      </c>
      <c r="V597" s="9" t="str">
        <f t="shared" si="67"/>
        <v>-</v>
      </c>
      <c r="W597" t="str">
        <f t="shared" si="68"/>
        <v>NE_landbasedwind_class4_moderate_70_4</v>
      </c>
      <c r="X597" t="str">
        <f t="shared" si="69"/>
        <v>NE_landbasedwind_class4_moderate_70_4_edge</v>
      </c>
    </row>
    <row r="598" spans="1:24" x14ac:dyDescent="0.2">
      <c r="A598" t="s">
        <v>144</v>
      </c>
      <c r="B598" t="s">
        <v>9</v>
      </c>
      <c r="C598" t="s">
        <v>152</v>
      </c>
      <c r="D598" t="s">
        <v>435</v>
      </c>
      <c r="E598" t="s">
        <v>436</v>
      </c>
      <c r="F598" t="s">
        <v>352</v>
      </c>
      <c r="G598" t="s">
        <v>452</v>
      </c>
      <c r="H598">
        <v>0</v>
      </c>
      <c r="J598" t="s">
        <v>144</v>
      </c>
      <c r="K598" t="s">
        <v>9</v>
      </c>
      <c r="L598" t="s">
        <v>152</v>
      </c>
      <c r="M598" t="s">
        <v>435</v>
      </c>
      <c r="N598" t="s">
        <v>436</v>
      </c>
      <c r="O598" t="s">
        <v>352</v>
      </c>
      <c r="P598" t="s">
        <v>452</v>
      </c>
      <c r="Q598">
        <v>0</v>
      </c>
      <c r="R598">
        <f t="shared" si="63"/>
        <v>1</v>
      </c>
      <c r="S598">
        <f t="shared" si="64"/>
        <v>1</v>
      </c>
      <c r="T598">
        <f t="shared" si="65"/>
        <v>1</v>
      </c>
      <c r="U598" s="4">
        <f t="shared" si="66"/>
        <v>0</v>
      </c>
      <c r="V598" s="9" t="str">
        <f t="shared" si="67"/>
        <v>-</v>
      </c>
      <c r="W598" t="str">
        <f t="shared" si="68"/>
        <v>NE_landbasedwind_class4_moderate_70_5</v>
      </c>
      <c r="X598" t="str">
        <f t="shared" si="69"/>
        <v>NE_landbasedwind_class4_moderate_70_5_edge</v>
      </c>
    </row>
    <row r="599" spans="1:24" x14ac:dyDescent="0.2">
      <c r="A599" t="s">
        <v>144</v>
      </c>
      <c r="B599" t="s">
        <v>9</v>
      </c>
      <c r="C599" t="s">
        <v>152</v>
      </c>
      <c r="D599" t="s">
        <v>437</v>
      </c>
      <c r="E599" t="s">
        <v>438</v>
      </c>
      <c r="F599" t="s">
        <v>352</v>
      </c>
      <c r="G599" t="s">
        <v>452</v>
      </c>
      <c r="H599">
        <v>0</v>
      </c>
      <c r="J599" t="s">
        <v>144</v>
      </c>
      <c r="K599" t="s">
        <v>9</v>
      </c>
      <c r="L599" t="s">
        <v>152</v>
      </c>
      <c r="M599" t="s">
        <v>437</v>
      </c>
      <c r="N599" t="s">
        <v>438</v>
      </c>
      <c r="O599" t="s">
        <v>352</v>
      </c>
      <c r="P599" t="s">
        <v>452</v>
      </c>
      <c r="Q599">
        <v>0</v>
      </c>
      <c r="R599">
        <f t="shared" si="63"/>
        <v>1</v>
      </c>
      <c r="S599">
        <f t="shared" si="64"/>
        <v>1</v>
      </c>
      <c r="T599">
        <f t="shared" si="65"/>
        <v>1</v>
      </c>
      <c r="U599" s="4">
        <f t="shared" si="66"/>
        <v>0</v>
      </c>
      <c r="V599" s="9" t="str">
        <f t="shared" si="67"/>
        <v>-</v>
      </c>
      <c r="W599" t="str">
        <f t="shared" si="68"/>
        <v>NE_landbasedwind_class4_moderate_70_6</v>
      </c>
      <c r="X599" t="str">
        <f t="shared" si="69"/>
        <v>NE_landbasedwind_class4_moderate_70_6_edge</v>
      </c>
    </row>
    <row r="600" spans="1:24" x14ac:dyDescent="0.2">
      <c r="A600" t="s">
        <v>144</v>
      </c>
      <c r="B600" t="s">
        <v>9</v>
      </c>
      <c r="C600" t="s">
        <v>152</v>
      </c>
      <c r="D600" t="s">
        <v>439</v>
      </c>
      <c r="E600" t="s">
        <v>440</v>
      </c>
      <c r="F600" t="s">
        <v>352</v>
      </c>
      <c r="G600" t="s">
        <v>452</v>
      </c>
      <c r="H600">
        <v>0</v>
      </c>
      <c r="J600" t="s">
        <v>144</v>
      </c>
      <c r="K600" t="s">
        <v>9</v>
      </c>
      <c r="L600" t="s">
        <v>152</v>
      </c>
      <c r="M600" t="s">
        <v>439</v>
      </c>
      <c r="N600" t="s">
        <v>440</v>
      </c>
      <c r="O600" t="s">
        <v>352</v>
      </c>
      <c r="P600" t="s">
        <v>452</v>
      </c>
      <c r="Q600">
        <v>0</v>
      </c>
      <c r="R600">
        <f t="shared" si="63"/>
        <v>1</v>
      </c>
      <c r="S600">
        <f t="shared" si="64"/>
        <v>1</v>
      </c>
      <c r="T600">
        <f t="shared" si="65"/>
        <v>1</v>
      </c>
      <c r="U600" s="4">
        <f t="shared" si="66"/>
        <v>0</v>
      </c>
      <c r="V600" s="9" t="str">
        <f t="shared" si="67"/>
        <v>-</v>
      </c>
      <c r="W600" t="str">
        <f t="shared" si="68"/>
        <v>NE_landbasedwind_class4_moderate_70_7</v>
      </c>
      <c r="X600" t="str">
        <f t="shared" si="69"/>
        <v>NE_landbasedwind_class4_moderate_70_7_edge</v>
      </c>
    </row>
    <row r="601" spans="1:24" x14ac:dyDescent="0.2">
      <c r="A601" t="s">
        <v>144</v>
      </c>
      <c r="B601" t="s">
        <v>9</v>
      </c>
      <c r="C601" t="s">
        <v>149</v>
      </c>
      <c r="D601" t="s">
        <v>441</v>
      </c>
      <c r="E601" t="s">
        <v>442</v>
      </c>
      <c r="F601" t="s">
        <v>352</v>
      </c>
      <c r="G601" t="s">
        <v>452</v>
      </c>
      <c r="H601">
        <v>0</v>
      </c>
      <c r="J601" t="s">
        <v>144</v>
      </c>
      <c r="K601" t="s">
        <v>9</v>
      </c>
      <c r="L601" t="s">
        <v>149</v>
      </c>
      <c r="M601" t="s">
        <v>441</v>
      </c>
      <c r="N601" t="s">
        <v>442</v>
      </c>
      <c r="O601" t="s">
        <v>352</v>
      </c>
      <c r="P601" t="s">
        <v>452</v>
      </c>
      <c r="Q601">
        <v>0</v>
      </c>
      <c r="R601">
        <f t="shared" si="63"/>
        <v>1</v>
      </c>
      <c r="S601">
        <f t="shared" si="64"/>
        <v>1</v>
      </c>
      <c r="T601">
        <f t="shared" si="65"/>
        <v>1</v>
      </c>
      <c r="U601" s="4">
        <f t="shared" si="66"/>
        <v>0</v>
      </c>
      <c r="V601" s="9" t="str">
        <f t="shared" si="67"/>
        <v>-</v>
      </c>
      <c r="W601" t="str">
        <f t="shared" si="68"/>
        <v>existing_solar_MIDAT</v>
      </c>
      <c r="X601" t="str">
        <f t="shared" si="69"/>
        <v>existing_solar_MIDAT_edge</v>
      </c>
    </row>
    <row r="602" spans="1:24" x14ac:dyDescent="0.2">
      <c r="A602" t="s">
        <v>144</v>
      </c>
      <c r="B602" t="s">
        <v>9</v>
      </c>
      <c r="C602" t="s">
        <v>145</v>
      </c>
      <c r="D602" t="s">
        <v>443</v>
      </c>
      <c r="E602" t="s">
        <v>444</v>
      </c>
      <c r="F602" t="s">
        <v>352</v>
      </c>
      <c r="G602" t="s">
        <v>452</v>
      </c>
      <c r="H602">
        <v>0</v>
      </c>
      <c r="J602" t="s">
        <v>144</v>
      </c>
      <c r="K602" t="s">
        <v>9</v>
      </c>
      <c r="L602" t="s">
        <v>145</v>
      </c>
      <c r="M602" t="s">
        <v>443</v>
      </c>
      <c r="N602" t="s">
        <v>444</v>
      </c>
      <c r="O602" t="s">
        <v>352</v>
      </c>
      <c r="P602" t="s">
        <v>452</v>
      </c>
      <c r="Q602">
        <v>0</v>
      </c>
      <c r="R602">
        <f t="shared" si="63"/>
        <v>1</v>
      </c>
      <c r="S602">
        <f t="shared" si="64"/>
        <v>1</v>
      </c>
      <c r="T602">
        <f t="shared" si="65"/>
        <v>1</v>
      </c>
      <c r="U602" s="4">
        <f t="shared" si="66"/>
        <v>0</v>
      </c>
      <c r="V602" s="9" t="str">
        <f t="shared" si="67"/>
        <v>-</v>
      </c>
      <c r="W602" t="str">
        <f t="shared" si="68"/>
        <v>existing_solar_SE</v>
      </c>
      <c r="X602" t="str">
        <f t="shared" si="69"/>
        <v>existing_solar_SE_edge</v>
      </c>
    </row>
    <row r="603" spans="1:24" x14ac:dyDescent="0.2">
      <c r="A603" t="s">
        <v>144</v>
      </c>
      <c r="B603" t="s">
        <v>9</v>
      </c>
      <c r="C603" t="s">
        <v>152</v>
      </c>
      <c r="D603" t="s">
        <v>445</v>
      </c>
      <c r="E603" t="s">
        <v>446</v>
      </c>
      <c r="F603" t="s">
        <v>352</v>
      </c>
      <c r="G603" t="s">
        <v>452</v>
      </c>
      <c r="H603">
        <v>0</v>
      </c>
      <c r="J603" t="s">
        <v>144</v>
      </c>
      <c r="K603" t="s">
        <v>9</v>
      </c>
      <c r="L603" t="s">
        <v>152</v>
      </c>
      <c r="M603" t="s">
        <v>445</v>
      </c>
      <c r="N603" t="s">
        <v>446</v>
      </c>
      <c r="O603" t="s">
        <v>352</v>
      </c>
      <c r="P603" t="s">
        <v>452</v>
      </c>
      <c r="Q603">
        <v>0</v>
      </c>
      <c r="R603">
        <f t="shared" si="63"/>
        <v>1</v>
      </c>
      <c r="S603">
        <f t="shared" si="64"/>
        <v>1</v>
      </c>
      <c r="T603">
        <f t="shared" si="65"/>
        <v>1</v>
      </c>
      <c r="U603" s="4">
        <f t="shared" si="66"/>
        <v>0</v>
      </c>
      <c r="V603" s="9" t="str">
        <f t="shared" si="67"/>
        <v>-</v>
      </c>
      <c r="W603" t="str">
        <f t="shared" si="68"/>
        <v>existing_solar_NE</v>
      </c>
      <c r="X603" t="str">
        <f t="shared" si="69"/>
        <v>existing_solar_NE_edge</v>
      </c>
    </row>
    <row r="604" spans="1:24" x14ac:dyDescent="0.2">
      <c r="A604" t="s">
        <v>144</v>
      </c>
      <c r="B604" t="s">
        <v>9</v>
      </c>
      <c r="C604" t="s">
        <v>152</v>
      </c>
      <c r="D604" t="s">
        <v>447</v>
      </c>
      <c r="E604" t="s">
        <v>448</v>
      </c>
      <c r="F604" t="s">
        <v>352</v>
      </c>
      <c r="G604" t="s">
        <v>452</v>
      </c>
      <c r="H604">
        <v>0</v>
      </c>
      <c r="J604" t="s">
        <v>144</v>
      </c>
      <c r="K604" t="s">
        <v>9</v>
      </c>
      <c r="L604" t="s">
        <v>152</v>
      </c>
      <c r="M604" t="s">
        <v>447</v>
      </c>
      <c r="N604" t="s">
        <v>448</v>
      </c>
      <c r="O604" t="s">
        <v>352</v>
      </c>
      <c r="P604" t="s">
        <v>452</v>
      </c>
      <c r="Q604">
        <v>0</v>
      </c>
      <c r="R604">
        <f t="shared" si="63"/>
        <v>1</v>
      </c>
      <c r="S604">
        <f t="shared" si="64"/>
        <v>1</v>
      </c>
      <c r="T604">
        <f t="shared" si="65"/>
        <v>1</v>
      </c>
      <c r="U604" s="4">
        <f t="shared" si="66"/>
        <v>0</v>
      </c>
      <c r="V604" s="9" t="str">
        <f t="shared" si="67"/>
        <v>-</v>
      </c>
      <c r="W604" t="str">
        <f t="shared" si="68"/>
        <v>existing_wind_NE</v>
      </c>
      <c r="X604" t="str">
        <f t="shared" si="69"/>
        <v>existing_wind_NE_edge</v>
      </c>
    </row>
    <row r="605" spans="1:24" x14ac:dyDescent="0.2">
      <c r="A605" t="s">
        <v>144</v>
      </c>
      <c r="B605" t="s">
        <v>9</v>
      </c>
      <c r="C605" t="s">
        <v>149</v>
      </c>
      <c r="D605" t="s">
        <v>449</v>
      </c>
      <c r="E605" t="s">
        <v>450</v>
      </c>
      <c r="F605" t="s">
        <v>352</v>
      </c>
      <c r="G605" t="s">
        <v>452</v>
      </c>
      <c r="H605">
        <v>0</v>
      </c>
      <c r="J605" t="s">
        <v>144</v>
      </c>
      <c r="K605" t="s">
        <v>9</v>
      </c>
      <c r="L605" t="s">
        <v>149</v>
      </c>
      <c r="M605" t="s">
        <v>449</v>
      </c>
      <c r="N605" t="s">
        <v>450</v>
      </c>
      <c r="O605" t="s">
        <v>352</v>
      </c>
      <c r="P605" t="s">
        <v>452</v>
      </c>
      <c r="Q605">
        <v>0</v>
      </c>
      <c r="R605">
        <f t="shared" si="63"/>
        <v>1</v>
      </c>
      <c r="S605">
        <f t="shared" si="64"/>
        <v>1</v>
      </c>
      <c r="T605">
        <f t="shared" si="65"/>
        <v>1</v>
      </c>
      <c r="U605" s="4">
        <f t="shared" si="66"/>
        <v>0</v>
      </c>
      <c r="V605" s="9" t="str">
        <f t="shared" si="67"/>
        <v>-</v>
      </c>
      <c r="W605" t="str">
        <f t="shared" si="68"/>
        <v>existing_wind_MIDAT</v>
      </c>
      <c r="X605" t="str">
        <f t="shared" si="69"/>
        <v>existing_wind_MIDAT_edge</v>
      </c>
    </row>
  </sheetData>
  <conditionalFormatting sqref="T3:T6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6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S6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2CD7-7D8C-3F4A-A6E7-871DA7461D8F}">
  <dimension ref="A1:U5"/>
  <sheetViews>
    <sheetView tabSelected="1" workbookViewId="0">
      <selection activeCell="J2" sqref="J2:Q5"/>
    </sheetView>
  </sheetViews>
  <sheetFormatPr baseColWidth="10" defaultRowHeight="16" x14ac:dyDescent="0.2"/>
  <sheetData>
    <row r="1" spans="1:21" x14ac:dyDescent="0.2">
      <c r="S1" t="s">
        <v>455</v>
      </c>
      <c r="T1" t="s">
        <v>456</v>
      </c>
      <c r="U1" t="s">
        <v>457</v>
      </c>
    </row>
    <row r="2" spans="1:2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s="2">
        <f>SUM(S3:S605)/COUNT(S3:S605)</f>
        <v>1</v>
      </c>
    </row>
    <row r="3" spans="1:21" x14ac:dyDescent="0.2">
      <c r="A3" s="5" t="s">
        <v>460</v>
      </c>
      <c r="B3" s="5" t="s">
        <v>461</v>
      </c>
      <c r="C3" s="5" t="s">
        <v>460</v>
      </c>
      <c r="D3" s="5" t="s">
        <v>460</v>
      </c>
      <c r="E3" s="5" t="s">
        <v>460</v>
      </c>
      <c r="F3" s="5" t="s">
        <v>462</v>
      </c>
      <c r="G3" s="5" t="s">
        <v>463</v>
      </c>
      <c r="H3" s="6">
        <v>91743248457.843094</v>
      </c>
      <c r="J3" t="s">
        <v>460</v>
      </c>
      <c r="K3" t="s">
        <v>461</v>
      </c>
      <c r="L3" t="s">
        <v>460</v>
      </c>
      <c r="M3" t="s">
        <v>460</v>
      </c>
      <c r="N3" t="s">
        <v>460</v>
      </c>
      <c r="O3" t="s">
        <v>462</v>
      </c>
      <c r="P3" t="s">
        <v>463</v>
      </c>
      <c r="Q3" s="1">
        <v>92619578572.057205</v>
      </c>
      <c r="S3">
        <f>IF(G3=P3,1,0)</f>
        <v>1</v>
      </c>
      <c r="T3" s="1">
        <f>Q3-H3</f>
        <v>876330114.21411133</v>
      </c>
      <c r="U3" s="3">
        <f>IFERROR(T3/Q3,0)</f>
        <v>9.4616076614118284E-3</v>
      </c>
    </row>
    <row r="4" spans="1:21" x14ac:dyDescent="0.2">
      <c r="A4" s="5" t="s">
        <v>460</v>
      </c>
      <c r="B4" s="5" t="s">
        <v>461</v>
      </c>
      <c r="C4" s="5" t="s">
        <v>460</v>
      </c>
      <c r="D4" s="5" t="s">
        <v>460</v>
      </c>
      <c r="E4" s="5" t="s">
        <v>460</v>
      </c>
      <c r="F4" s="5" t="s">
        <v>462</v>
      </c>
      <c r="G4" s="5" t="s">
        <v>464</v>
      </c>
      <c r="H4" s="6">
        <v>14699159327.5467</v>
      </c>
      <c r="J4" t="s">
        <v>460</v>
      </c>
      <c r="K4" t="s">
        <v>461</v>
      </c>
      <c r="L4" t="s">
        <v>460</v>
      </c>
      <c r="M4" t="s">
        <v>460</v>
      </c>
      <c r="N4" t="s">
        <v>460</v>
      </c>
      <c r="O4" t="s">
        <v>462</v>
      </c>
      <c r="P4" t="s">
        <v>464</v>
      </c>
      <c r="Q4" s="1">
        <v>14607954370.0257</v>
      </c>
      <c r="S4">
        <f t="shared" ref="S4:S5" si="0">IF(G4=P4,1,0)</f>
        <v>1</v>
      </c>
      <c r="T4" s="1">
        <f t="shared" ref="T4:T5" si="1">Q4-H4</f>
        <v>-91204957.520999908</v>
      </c>
      <c r="U4" s="3">
        <f t="shared" ref="U4:U5" si="2">IFERROR(T4/Q4,0)</f>
        <v>-6.2435133086221062E-3</v>
      </c>
    </row>
    <row r="5" spans="1:21" x14ac:dyDescent="0.2">
      <c r="A5" s="5" t="s">
        <v>460</v>
      </c>
      <c r="B5" s="5" t="s">
        <v>461</v>
      </c>
      <c r="C5" s="5" t="s">
        <v>460</v>
      </c>
      <c r="D5" s="5" t="s">
        <v>460</v>
      </c>
      <c r="E5" s="5" t="s">
        <v>460</v>
      </c>
      <c r="F5" s="5" t="s">
        <v>462</v>
      </c>
      <c r="G5" s="5" t="s">
        <v>465</v>
      </c>
      <c r="H5" s="6">
        <v>106442407785.38901</v>
      </c>
      <c r="J5" t="s">
        <v>460</v>
      </c>
      <c r="K5" t="s">
        <v>461</v>
      </c>
      <c r="L5" t="s">
        <v>460</v>
      </c>
      <c r="M5" t="s">
        <v>460</v>
      </c>
      <c r="N5" t="s">
        <v>460</v>
      </c>
      <c r="O5" t="s">
        <v>462</v>
      </c>
      <c r="P5" t="s">
        <v>465</v>
      </c>
      <c r="Q5" s="1">
        <v>107227532942.08299</v>
      </c>
      <c r="S5">
        <f t="shared" si="0"/>
        <v>1</v>
      </c>
      <c r="T5" s="1">
        <f t="shared" si="1"/>
        <v>785125156.69398499</v>
      </c>
      <c r="U5" s="3">
        <f t="shared" si="2"/>
        <v>7.3220481265577203E-3</v>
      </c>
    </row>
  </sheetData>
  <conditionalFormatting sqref="S3:S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Ruaridh Macdonald</dc:creator>
  <cp:lastModifiedBy>Ruaridh Macdonald</cp:lastModifiedBy>
  <dcterms:created xsi:type="dcterms:W3CDTF">2025-03-19T06:16:40Z</dcterms:created>
  <dcterms:modified xsi:type="dcterms:W3CDTF">2025-03-19T14:40:23Z</dcterms:modified>
</cp:coreProperties>
</file>