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h\Desktop\"/>
    </mc:Choice>
  </mc:AlternateContent>
  <xr:revisionPtr revIDLastSave="0" documentId="13_ncr:1_{3147AC06-F096-4D7B-8BAD-6FCF1266919A}" xr6:coauthVersionLast="47" xr6:coauthVersionMax="47" xr10:uidLastSave="{00000000-0000-0000-0000-000000000000}"/>
  <bookViews>
    <workbookView xWindow="28680" yWindow="-120" windowWidth="29040" windowHeight="15720" xr2:uid="{F8AAD8FB-D1D5-7645-A288-AEA8D908BEDD}"/>
  </bookViews>
  <sheets>
    <sheet name="Dependency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G57" i="1"/>
  <c r="H57" i="1"/>
  <c r="I57" i="1"/>
  <c r="J57" i="1"/>
  <c r="C56" i="1"/>
  <c r="D56" i="1"/>
  <c r="E56" i="1"/>
  <c r="F56" i="1"/>
  <c r="G56" i="1"/>
  <c r="H56" i="1"/>
  <c r="I56" i="1"/>
  <c r="J56" i="1"/>
  <c r="C55" i="1"/>
  <c r="D55" i="1"/>
  <c r="E55" i="1"/>
  <c r="F55" i="1"/>
  <c r="G55" i="1"/>
  <c r="H55" i="1"/>
  <c r="I55" i="1"/>
  <c r="J55" i="1"/>
  <c r="B57" i="1"/>
  <c r="B56" i="1"/>
  <c r="B27" i="1"/>
  <c r="B55" i="1"/>
  <c r="B26" i="1"/>
  <c r="C28" i="1"/>
  <c r="D28" i="1"/>
  <c r="E28" i="1"/>
  <c r="F28" i="1"/>
  <c r="G28" i="1"/>
  <c r="H28" i="1"/>
  <c r="I28" i="1"/>
  <c r="J28" i="1"/>
  <c r="C27" i="1"/>
  <c r="D27" i="1"/>
  <c r="E27" i="1"/>
  <c r="F27" i="1"/>
  <c r="G27" i="1"/>
  <c r="H27" i="1"/>
  <c r="I27" i="1"/>
  <c r="J27" i="1"/>
  <c r="C26" i="1"/>
  <c r="D26" i="1"/>
  <c r="E26" i="1"/>
  <c r="F26" i="1"/>
  <c r="G26" i="1"/>
  <c r="H26" i="1"/>
  <c r="I26" i="1"/>
  <c r="J26" i="1"/>
  <c r="B28" i="1"/>
  <c r="T57" i="1"/>
  <c r="S57" i="1"/>
  <c r="T56" i="1"/>
  <c r="S56" i="1"/>
  <c r="T55" i="1"/>
  <c r="S55" i="1"/>
</calcChain>
</file>

<file path=xl/sharedStrings.xml><?xml version="1.0" encoding="utf-8"?>
<sst xmlns="http://schemas.openxmlformats.org/spreadsheetml/2006/main" count="75" uniqueCount="41">
  <si>
    <t>Burkina Faso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</si>
  <si>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</si>
  <si>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</si>
  <si>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</si>
  <si>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</si>
  <si>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</si>
  <si>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</si>
  <si>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</si>
  <si>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</si>
  <si>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</si>
  <si>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</si>
  <si>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</si>
  <si>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</si>
  <si>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</si>
  <si>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</si>
  <si>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</si>
  <si>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</si>
  <si>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</si>
  <si>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</si>
  <si>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</si>
  <si>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</si>
  <si>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</si>
  <si>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Kenya</t>
  </si>
  <si>
    <t>Guatemala</t>
  </si>
  <si>
    <t>India</t>
  </si>
  <si>
    <t>South Africa</t>
  </si>
  <si>
    <t>Thailand</t>
  </si>
  <si>
    <t>China</t>
  </si>
  <si>
    <t>Republic of Korea</t>
  </si>
  <si>
    <t>Japan</t>
  </si>
  <si>
    <t>https://population.un.org/wpp/Download/Standard/Population/</t>
  </si>
  <si>
    <t xml:space="preserve"> </t>
  </si>
  <si>
    <t xml:space="preserve">Total </t>
  </si>
  <si>
    <t>Population by age both sexes, 2015</t>
  </si>
  <si>
    <t>Youth dependency</t>
  </si>
  <si>
    <t>Elderly dependency</t>
  </si>
  <si>
    <t>Total dependency</t>
  </si>
  <si>
    <t>Total</t>
  </si>
  <si>
    <t>Population growth rate</t>
  </si>
  <si>
    <t>Population by age both sexes, 2050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</si>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</sst>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/>
    <xf numFmtId="0" fontId="1" fillId="0" borderId="0" xfId="1"/>
    <xf numFmtId="0" fontId="4" fillId="3" borderId="0" xfId="0" quotePrefix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'Dependency data'!$B$25:$J$25</c:f>
              <c:numCache>
                <c:formatCode>0.00</c:formatCode>
                <c:ptCount val="9"/>
                <c:pt idx="0">
                  <c:v>2.98</c:v>
                </c:pt>
                <c:pt idx="1">
                  <c:v>2.61</c:v>
                </c:pt>
                <c:pt idx="2">
                  <c:v>2.1</c:v>
                </c:pt>
                <c:pt idx="3">
                  <c:v>1.19</c:v>
                </c:pt>
                <c:pt idx="4">
                  <c:v>1.57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0.51</c:v>
                </c:pt>
                <c:pt idx="8">
                  <c:v>-0.09</c:v>
                </c:pt>
              </c:numCache>
            </c:numRef>
          </c:xVal>
          <c:yVal>
            <c:numRef>
              <c:f>'Dependency data'!$B$28:$J$28</c:f>
              <c:numCache>
                <c:formatCode>0.00</c:formatCode>
                <c:ptCount val="9"/>
                <c:pt idx="0">
                  <c:v>0.92240499014310018</c:v>
                </c:pt>
                <c:pt idx="1">
                  <c:v>0.77129989880154903</c:v>
                </c:pt>
                <c:pt idx="2">
                  <c:v>0.68745000701874459</c:v>
                </c:pt>
                <c:pt idx="3">
                  <c:v>0.51643440994709622</c:v>
                </c:pt>
                <c:pt idx="4">
                  <c:v>0.52254643521270783</c:v>
                </c:pt>
                <c:pt idx="5">
                  <c:v>0.40009457097330065</c:v>
                </c:pt>
                <c:pt idx="6">
                  <c:v>0.37713857655177885</c:v>
                </c:pt>
                <c:pt idx="7">
                  <c:v>0.36316077129185054</c:v>
                </c:pt>
                <c:pt idx="8">
                  <c:v>0.6395785045822765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F8-4309-A1F0-C0128B99EC1C}"/>
            </c:ext>
          </c:extLst>
        </c:ser>
        <c:ser>
          <c:idx val="2"/>
          <c:order val="1"/>
          <c:tx>
            <c:v>2050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'Dependency data'!$B$54:$J$54</c:f>
              <c:numCache>
                <c:formatCode>General</c:formatCode>
                <c:ptCount val="9"/>
                <c:pt idx="0">
                  <c:v>2.1</c:v>
                </c:pt>
                <c:pt idx="1">
                  <c:v>0.8</c:v>
                </c:pt>
                <c:pt idx="2">
                  <c:v>0.8</c:v>
                </c:pt>
                <c:pt idx="3">
                  <c:v>0.4</c:v>
                </c:pt>
                <c:pt idx="4">
                  <c:v>0.1</c:v>
                </c:pt>
                <c:pt idx="5">
                  <c:v>0.3</c:v>
                </c:pt>
                <c:pt idx="6">
                  <c:v>-0.5</c:v>
                </c:pt>
                <c:pt idx="7">
                  <c:v>-0.9</c:v>
                </c:pt>
                <c:pt idx="8">
                  <c:v>-0.7</c:v>
                </c:pt>
              </c:numCache>
            </c:numRef>
          </c:xVal>
          <c:yVal>
            <c:numRef>
              <c:f>'Dependency data'!$B$57:$J$57</c:f>
              <c:numCache>
                <c:formatCode>0.00</c:formatCode>
                <c:ptCount val="9"/>
                <c:pt idx="0">
                  <c:v>0.68219532628596269</c:v>
                </c:pt>
                <c:pt idx="1">
                  <c:v>0.47874031246433402</c:v>
                </c:pt>
                <c:pt idx="2">
                  <c:v>0.47940341955442972</c:v>
                </c:pt>
                <c:pt idx="3">
                  <c:v>0.52685316879538924</c:v>
                </c:pt>
                <c:pt idx="4">
                  <c:v>0.4974647849411763</c:v>
                </c:pt>
                <c:pt idx="5">
                  <c:v>0.68566709259201541</c:v>
                </c:pt>
                <c:pt idx="6">
                  <c:v>0.67948533245731824</c:v>
                </c:pt>
                <c:pt idx="7">
                  <c:v>0.85623211483553729</c:v>
                </c:pt>
                <c:pt idx="8">
                  <c:v>1.0376806627164519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F8-4309-A1F0-C0128B99E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788127"/>
        <c:axId val="1984790527"/>
      </c:scatterChart>
      <c:valAx>
        <c:axId val="19847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790527"/>
        <c:crosses val="autoZero"/>
        <c:crossBetween val="midCat"/>
      </c:valAx>
      <c:valAx>
        <c:axId val="198479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78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22</xdr:row>
      <xdr:rowOff>114300</xdr:rowOff>
    </xdr:from>
    <xdr:to>
      <xdr:col>17</xdr:col>
      <xdr:colOff>658158</xdr:colOff>
      <xdr:row>46</xdr:row>
      <xdr:rowOff>73397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EB6237-C736-DD8D-F432-4C3070934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opulation.un.org/wpp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AE3-082E-BE4B-99B9-F6772E7ADC14}">
  <dimension ref="A1:T60"/>
  <sheetViews>
    <sheetView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K39" sqref="K39"/>
    </sheetView>
  </sheetViews>
  <sheetFormatPr defaultColWidth="10.83203125" defaultRowHeight="12.5" x14ac:dyDescent="0.25"/>
  <cols>
    <col min="1" max="1" width="19.83203125" style="2" customWidth="1"/>
    <col min="2" max="2" width="11.1640625" style="2" customWidth="1"/>
    <col min="3" max="3" width="12.33203125" style="2" customWidth="1"/>
    <col min="4" max="4" width="11" style="2" bestFit="1" customWidth="1"/>
    <col min="5" max="5" width="12.33203125" style="2" bestFit="1" customWidth="1"/>
    <col min="6" max="6" width="11" style="2" bestFit="1" customWidth="1"/>
    <col min="7" max="7" width="12.1640625" style="2" customWidth="1"/>
    <col min="8" max="8" width="12.83203125" style="2" customWidth="1"/>
    <col min="9" max="9" width="11.5" style="2" customWidth="1"/>
    <col min="10" max="10" width="12.5" style="2" customWidth="1"/>
    <col min="11" max="18" width="10.83203125" style="2"/>
    <col min="19" max="19" width="15.1640625" style="2" customWidth="1"/>
    <col min="20" max="30" width="10.83203125" style="2"/>
    <col min="31" max="31" width="42.33203125" style="2" customWidth="1"/>
    <col min="32" max="16384" width="10.83203125" style="2"/>
  </cols>
  <sheetData>
    <row r="1" spans="1:10" ht="13" x14ac:dyDescent="0.3">
      <c r="A1" s="1" t="s">
        <v>33</v>
      </c>
    </row>
    <row r="2" spans="1:10" s="3" customFormat="1" ht="25" x14ac:dyDescent="0.25">
      <c r="A2" s="11" t="s">
        <v>31</v>
      </c>
      <c r="B2" s="12" t="s">
        <v>0</v>
      </c>
      <c r="C2" s="12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</row>
    <row r="3" spans="1:10" x14ac:dyDescent="0.25">
      <c r="A3" s="8" t="s">
        <v>32</v>
      </c>
      <c r="B3" s="3">
        <v>18110615.999999996</v>
      </c>
      <c r="C3" s="3">
        <v>47878339</v>
      </c>
      <c r="D3" s="3">
        <v>16252424.999999998</v>
      </c>
      <c r="E3" s="3">
        <v>1310152392</v>
      </c>
      <c r="F3" s="3">
        <v>55386369</v>
      </c>
      <c r="G3" s="3">
        <v>68714519</v>
      </c>
      <c r="H3" s="3">
        <v>1406847867.9999998</v>
      </c>
      <c r="I3" s="3">
        <v>50823087.000000007</v>
      </c>
      <c r="J3" s="3">
        <v>127985139.00000001</v>
      </c>
    </row>
    <row r="4" spans="1:10" x14ac:dyDescent="0.25">
      <c r="A4" s="15" t="s">
        <v>1</v>
      </c>
      <c r="B4" s="16">
        <v>3161236</v>
      </c>
      <c r="C4" s="16">
        <v>7035726</v>
      </c>
      <c r="D4" s="16">
        <v>1994028</v>
      </c>
      <c r="E4" s="16">
        <v>118983308</v>
      </c>
      <c r="F4" s="16">
        <v>5832267</v>
      </c>
      <c r="G4" s="16">
        <v>3844929</v>
      </c>
      <c r="H4" s="16">
        <v>86938274</v>
      </c>
      <c r="I4" s="16">
        <v>2256260</v>
      </c>
      <c r="J4" s="16">
        <v>5395316</v>
      </c>
    </row>
    <row r="5" spans="1:10" x14ac:dyDescent="0.25">
      <c r="A5" s="15" t="s">
        <v>2</v>
      </c>
      <c r="B5" s="16">
        <v>2754713</v>
      </c>
      <c r="C5" s="16">
        <v>6764469</v>
      </c>
      <c r="D5" s="16">
        <v>1934367</v>
      </c>
      <c r="E5" s="16">
        <v>126825235</v>
      </c>
      <c r="F5" s="16">
        <v>5501924</v>
      </c>
      <c r="G5" s="16">
        <v>4118453.9999999995</v>
      </c>
      <c r="H5" s="16">
        <v>84413418</v>
      </c>
      <c r="I5" s="16">
        <v>2276376</v>
      </c>
      <c r="J5" s="16">
        <v>5559526</v>
      </c>
    </row>
    <row r="6" spans="1:10" x14ac:dyDescent="0.25">
      <c r="A6" s="15" t="s">
        <v>3</v>
      </c>
      <c r="B6" s="16">
        <v>2337776</v>
      </c>
      <c r="C6" s="16">
        <v>6042142</v>
      </c>
      <c r="D6" s="16">
        <v>1960131</v>
      </c>
      <c r="E6" s="16">
        <v>126814524</v>
      </c>
      <c r="F6" s="16">
        <v>4889101</v>
      </c>
      <c r="G6" s="16">
        <v>4387514</v>
      </c>
      <c r="H6" s="16">
        <v>82638317</v>
      </c>
      <c r="I6" s="16">
        <v>2471657</v>
      </c>
      <c r="J6" s="16">
        <v>5669640</v>
      </c>
    </row>
    <row r="7" spans="1:10" x14ac:dyDescent="0.25">
      <c r="A7" s="9" t="s">
        <v>4</v>
      </c>
      <c r="B7" s="3">
        <v>1968390</v>
      </c>
      <c r="C7" s="3">
        <v>5287131</v>
      </c>
      <c r="D7" s="3">
        <v>1826914</v>
      </c>
      <c r="E7" s="3">
        <v>123643839</v>
      </c>
      <c r="F7" s="3">
        <v>4855550</v>
      </c>
      <c r="G7" s="3">
        <v>4819462</v>
      </c>
      <c r="H7" s="3">
        <v>87675479</v>
      </c>
      <c r="I7" s="3">
        <v>3208909</v>
      </c>
      <c r="J7" s="3">
        <v>5979560</v>
      </c>
    </row>
    <row r="8" spans="1:10" x14ac:dyDescent="0.25">
      <c r="A8" s="9" t="s">
        <v>5</v>
      </c>
      <c r="B8" s="3">
        <v>1641749</v>
      </c>
      <c r="C8" s="3">
        <v>4420116</v>
      </c>
      <c r="D8" s="3">
        <v>1638542</v>
      </c>
      <c r="E8" s="3">
        <v>118706038</v>
      </c>
      <c r="F8" s="3">
        <v>5158219</v>
      </c>
      <c r="G8" s="3">
        <v>4829646</v>
      </c>
      <c r="H8" s="3">
        <v>98594368</v>
      </c>
      <c r="I8" s="3">
        <v>3495576</v>
      </c>
      <c r="J8" s="3">
        <v>6139082</v>
      </c>
    </row>
    <row r="9" spans="1:10" x14ac:dyDescent="0.25">
      <c r="A9" s="9" t="s">
        <v>6</v>
      </c>
      <c r="B9" s="3">
        <v>1367244</v>
      </c>
      <c r="C9" s="3">
        <v>4095886</v>
      </c>
      <c r="D9" s="3">
        <v>1379822</v>
      </c>
      <c r="E9" s="3">
        <v>113483881</v>
      </c>
      <c r="F9" s="3">
        <v>5384502</v>
      </c>
      <c r="G9" s="3">
        <v>4481171</v>
      </c>
      <c r="H9" s="3">
        <v>129454936</v>
      </c>
      <c r="I9" s="3">
        <v>3282339</v>
      </c>
      <c r="J9" s="3">
        <v>6756384</v>
      </c>
    </row>
    <row r="10" spans="1:10" x14ac:dyDescent="0.25">
      <c r="A10" s="9" t="s">
        <v>7</v>
      </c>
      <c r="B10" s="3">
        <v>1147328</v>
      </c>
      <c r="C10" s="3">
        <v>3527383</v>
      </c>
      <c r="D10" s="3">
        <v>1200747</v>
      </c>
      <c r="E10" s="3">
        <v>104894516</v>
      </c>
      <c r="F10" s="3">
        <v>4865305</v>
      </c>
      <c r="G10" s="3">
        <v>4800098</v>
      </c>
      <c r="H10" s="3">
        <v>100710906</v>
      </c>
      <c r="I10" s="3">
        <v>3804103</v>
      </c>
      <c r="J10" s="3">
        <v>7609284</v>
      </c>
    </row>
    <row r="11" spans="1:10" x14ac:dyDescent="0.25">
      <c r="A11" s="9" t="s">
        <v>8</v>
      </c>
      <c r="B11" s="3">
        <v>926908</v>
      </c>
      <c r="C11" s="3">
        <v>2840654</v>
      </c>
      <c r="D11" s="3">
        <v>975906</v>
      </c>
      <c r="E11" s="3">
        <v>91815880</v>
      </c>
      <c r="F11" s="3">
        <v>3931743</v>
      </c>
      <c r="G11" s="3">
        <v>5379063</v>
      </c>
      <c r="H11" s="3">
        <v>96972908</v>
      </c>
      <c r="I11" s="3">
        <v>3939477</v>
      </c>
      <c r="J11" s="3">
        <v>8480279</v>
      </c>
    </row>
    <row r="12" spans="1:10" x14ac:dyDescent="0.25">
      <c r="A12" s="9" t="s">
        <v>9</v>
      </c>
      <c r="B12" s="3">
        <v>723765</v>
      </c>
      <c r="C12" s="3">
        <v>2221731</v>
      </c>
      <c r="D12" s="3">
        <v>762946</v>
      </c>
      <c r="E12" s="3">
        <v>81321892</v>
      </c>
      <c r="F12" s="3">
        <v>3378167</v>
      </c>
      <c r="G12" s="3">
        <v>5709896</v>
      </c>
      <c r="H12" s="3">
        <v>120968014</v>
      </c>
      <c r="I12" s="3">
        <v>4323035</v>
      </c>
      <c r="J12" s="3">
        <v>10045568</v>
      </c>
    </row>
    <row r="13" spans="1:10" x14ac:dyDescent="0.25">
      <c r="A13" s="9" t="s">
        <v>10</v>
      </c>
      <c r="B13" s="3">
        <v>582628</v>
      </c>
      <c r="C13" s="3">
        <v>1680397</v>
      </c>
      <c r="D13" s="3">
        <v>600300</v>
      </c>
      <c r="E13" s="3">
        <v>71345796</v>
      </c>
      <c r="F13" s="3">
        <v>2853132</v>
      </c>
      <c r="G13" s="3">
        <v>5739781</v>
      </c>
      <c r="H13" s="3">
        <v>125209050</v>
      </c>
      <c r="I13" s="3">
        <v>4362929</v>
      </c>
      <c r="J13" s="3">
        <v>8722498</v>
      </c>
    </row>
    <row r="14" spans="1:10" x14ac:dyDescent="0.25">
      <c r="A14" s="9" t="s">
        <v>11</v>
      </c>
      <c r="B14" s="3">
        <v>453908</v>
      </c>
      <c r="C14" s="3">
        <v>1277225</v>
      </c>
      <c r="D14" s="3">
        <v>486423</v>
      </c>
      <c r="E14" s="3">
        <v>62557005</v>
      </c>
      <c r="F14" s="3">
        <v>2391507</v>
      </c>
      <c r="G14" s="3">
        <v>5255158</v>
      </c>
      <c r="H14" s="3">
        <v>101080795</v>
      </c>
      <c r="I14" s="3">
        <v>4228859</v>
      </c>
      <c r="J14" s="3">
        <v>7989045</v>
      </c>
    </row>
    <row r="15" spans="1:10" x14ac:dyDescent="0.25">
      <c r="A15" s="9" t="s">
        <v>12</v>
      </c>
      <c r="B15" s="3">
        <v>349957</v>
      </c>
      <c r="C15" s="3">
        <v>965567</v>
      </c>
      <c r="D15" s="3">
        <v>410917</v>
      </c>
      <c r="E15" s="3">
        <v>52987678</v>
      </c>
      <c r="F15" s="3">
        <v>1981669</v>
      </c>
      <c r="G15" s="3">
        <v>4579301</v>
      </c>
      <c r="H15" s="3">
        <v>80825388</v>
      </c>
      <c r="I15" s="3">
        <v>3863122</v>
      </c>
      <c r="J15" s="3">
        <v>7662296</v>
      </c>
    </row>
    <row r="16" spans="1:10" x14ac:dyDescent="0.25">
      <c r="A16" s="9" t="s">
        <v>13</v>
      </c>
      <c r="B16" s="3">
        <v>258935</v>
      </c>
      <c r="C16" s="3">
        <v>713968</v>
      </c>
      <c r="D16" s="3">
        <v>348835</v>
      </c>
      <c r="E16" s="3">
        <v>43212522</v>
      </c>
      <c r="F16" s="3">
        <v>1577664</v>
      </c>
      <c r="G16" s="3">
        <v>3484908</v>
      </c>
      <c r="H16" s="3">
        <v>80081360</v>
      </c>
      <c r="I16" s="3">
        <v>2774918</v>
      </c>
      <c r="J16" s="3">
        <v>8675785</v>
      </c>
    </row>
    <row r="17" spans="1:20" x14ac:dyDescent="0.25">
      <c r="A17" s="17" t="s">
        <v>14</v>
      </c>
      <c r="B17" s="18">
        <v>190188</v>
      </c>
      <c r="C17" s="18">
        <v>461901</v>
      </c>
      <c r="D17" s="18">
        <v>242354</v>
      </c>
      <c r="E17" s="18">
        <v>29176761</v>
      </c>
      <c r="F17" s="18">
        <v>1106577</v>
      </c>
      <c r="G17" s="18">
        <v>2526213</v>
      </c>
      <c r="H17" s="18">
        <v>51724028</v>
      </c>
      <c r="I17" s="18">
        <v>2123701</v>
      </c>
      <c r="J17" s="18">
        <v>9628270</v>
      </c>
    </row>
    <row r="18" spans="1:20" x14ac:dyDescent="0.25">
      <c r="A18" s="17" t="s">
        <v>15</v>
      </c>
      <c r="B18" s="18">
        <v>131556</v>
      </c>
      <c r="C18" s="18">
        <v>262424</v>
      </c>
      <c r="D18" s="18">
        <v>187975</v>
      </c>
      <c r="E18" s="18">
        <v>20257232</v>
      </c>
      <c r="F18" s="18">
        <v>807259</v>
      </c>
      <c r="G18" s="18">
        <v>1869646</v>
      </c>
      <c r="H18" s="18">
        <v>33968863</v>
      </c>
      <c r="I18" s="18">
        <v>1750328</v>
      </c>
      <c r="J18" s="18">
        <v>7704311</v>
      </c>
    </row>
    <row r="19" spans="1:20" x14ac:dyDescent="0.25">
      <c r="A19" s="17" t="s">
        <v>16</v>
      </c>
      <c r="B19" s="18">
        <v>73356</v>
      </c>
      <c r="C19" s="18">
        <v>168337</v>
      </c>
      <c r="D19" s="18">
        <v>142935</v>
      </c>
      <c r="E19" s="18">
        <v>13302265</v>
      </c>
      <c r="F19" s="18">
        <v>510030</v>
      </c>
      <c r="G19" s="18">
        <v>1402446</v>
      </c>
      <c r="H19" s="18">
        <v>23974200</v>
      </c>
      <c r="I19" s="18">
        <v>1340851</v>
      </c>
      <c r="J19" s="18">
        <v>6259230</v>
      </c>
    </row>
    <row r="20" spans="1:20" x14ac:dyDescent="0.25">
      <c r="A20" s="17" t="s">
        <v>17</v>
      </c>
      <c r="B20" s="18">
        <v>30770</v>
      </c>
      <c r="C20" s="18">
        <v>85266</v>
      </c>
      <c r="D20" s="18">
        <v>95575</v>
      </c>
      <c r="E20" s="18">
        <v>7047194</v>
      </c>
      <c r="F20" s="18">
        <v>261036</v>
      </c>
      <c r="G20" s="18">
        <v>867554</v>
      </c>
      <c r="H20" s="18">
        <v>13893555</v>
      </c>
      <c r="I20" s="18">
        <v>797470</v>
      </c>
      <c r="J20" s="18">
        <v>4883796</v>
      </c>
    </row>
    <row r="21" spans="1:20" x14ac:dyDescent="0.25">
      <c r="A21" s="17" t="s">
        <v>18</v>
      </c>
      <c r="B21" s="18">
        <v>8727</v>
      </c>
      <c r="C21" s="18">
        <v>24539</v>
      </c>
      <c r="D21" s="18">
        <v>46868</v>
      </c>
      <c r="E21" s="18">
        <v>2817892</v>
      </c>
      <c r="F21" s="18">
        <v>85889</v>
      </c>
      <c r="G21" s="18">
        <v>439745</v>
      </c>
      <c r="H21" s="18">
        <v>5688322</v>
      </c>
      <c r="I21" s="18">
        <v>365278</v>
      </c>
      <c r="J21" s="18">
        <v>3074611</v>
      </c>
    </row>
    <row r="22" spans="1:20" x14ac:dyDescent="0.25">
      <c r="A22" s="17" t="s">
        <v>19</v>
      </c>
      <c r="B22" s="18">
        <v>1379</v>
      </c>
      <c r="C22" s="18">
        <v>3301</v>
      </c>
      <c r="D22" s="18">
        <v>14186</v>
      </c>
      <c r="E22" s="18">
        <v>760039</v>
      </c>
      <c r="F22" s="18">
        <v>13796</v>
      </c>
      <c r="G22" s="18">
        <v>141014</v>
      </c>
      <c r="H22" s="18">
        <v>1652296</v>
      </c>
      <c r="I22" s="18">
        <v>131172</v>
      </c>
      <c r="J22" s="18">
        <v>1325078</v>
      </c>
    </row>
    <row r="23" spans="1:20" x14ac:dyDescent="0.25">
      <c r="A23" s="17" t="s">
        <v>20</v>
      </c>
      <c r="B23" s="18">
        <v>102</v>
      </c>
      <c r="C23" s="18">
        <v>171</v>
      </c>
      <c r="D23" s="18">
        <v>2464</v>
      </c>
      <c r="E23" s="18">
        <v>164885</v>
      </c>
      <c r="F23" s="18">
        <v>993</v>
      </c>
      <c r="G23" s="18">
        <v>33209</v>
      </c>
      <c r="H23" s="18">
        <v>341354</v>
      </c>
      <c r="I23" s="18">
        <v>24090</v>
      </c>
      <c r="J23" s="18">
        <v>368686</v>
      </c>
    </row>
    <row r="24" spans="1:20" x14ac:dyDescent="0.25">
      <c r="A24" s="17" t="s">
        <v>21</v>
      </c>
      <c r="B24" s="18">
        <v>1</v>
      </c>
      <c r="C24" s="18">
        <v>5</v>
      </c>
      <c r="D24" s="18">
        <v>190</v>
      </c>
      <c r="E24" s="18">
        <v>34010</v>
      </c>
      <c r="F24" s="18">
        <v>39</v>
      </c>
      <c r="G24" s="18">
        <v>5311</v>
      </c>
      <c r="H24" s="18">
        <v>42037</v>
      </c>
      <c r="I24" s="18">
        <v>2637</v>
      </c>
      <c r="J24" s="18">
        <v>56894</v>
      </c>
    </row>
    <row r="25" spans="1:20" x14ac:dyDescent="0.25">
      <c r="A25" s="2" t="s">
        <v>38</v>
      </c>
      <c r="B25" s="10">
        <v>2.98</v>
      </c>
      <c r="C25" s="10">
        <v>2.61</v>
      </c>
      <c r="D25" s="10">
        <v>2.1</v>
      </c>
      <c r="E25" s="10">
        <v>1.19</v>
      </c>
      <c r="F25" s="10">
        <v>1.57</v>
      </c>
      <c r="G25" s="10">
        <v>0.45</v>
      </c>
      <c r="H25" s="10">
        <v>0.55000000000000004</v>
      </c>
      <c r="I25" s="10">
        <v>0.51</v>
      </c>
      <c r="J25" s="10">
        <v>-0.09</v>
      </c>
    </row>
    <row r="26" spans="1:20" x14ac:dyDescent="0.25">
      <c r="A26" s="7" t="s">
        <v>34</v>
      </c>
      <c r="B26" s="4">
        <f>SUM(B4:B6)/SUM(B7:B16)</f>
        <v>0.87611609275293889</v>
      </c>
      <c r="C26" s="4">
        <f t="shared" ref="C26:J26" si="0">SUM(C4:C6)/SUM(C7:C16)</f>
        <v>0.73408414439954217</v>
      </c>
      <c r="D26" s="4">
        <f t="shared" si="0"/>
        <v>0.61139142251264411</v>
      </c>
      <c r="E26" s="4">
        <f t="shared" si="0"/>
        <v>0.43129214905774282</v>
      </c>
      <c r="F26" s="4">
        <f t="shared" si="0"/>
        <v>0.44597101864566785</v>
      </c>
      <c r="G26" s="4">
        <f t="shared" si="0"/>
        <v>0.25165604137242709</v>
      </c>
      <c r="H26" s="4">
        <f t="shared" si="0"/>
        <v>0.24862634219994675</v>
      </c>
      <c r="I26" s="4">
        <f t="shared" si="0"/>
        <v>0.18786693236941923</v>
      </c>
      <c r="J26" s="4">
        <f t="shared" si="0"/>
        <v>0.21297115860471091</v>
      </c>
    </row>
    <row r="27" spans="1:20" x14ac:dyDescent="0.25">
      <c r="A27" s="7" t="s">
        <v>35</v>
      </c>
      <c r="B27" s="4">
        <f>SUM(B17:B24)/SUM(B7:B16)</f>
        <v>4.6288897390161274E-2</v>
      </c>
      <c r="C27" s="4">
        <f t="shared" ref="C27:J27" si="1">SUM(C17:C24)/SUM(C7:C16)</f>
        <v>3.7215754402006834E-2</v>
      </c>
      <c r="D27" s="4">
        <f t="shared" si="1"/>
        <v>7.6058584506100493E-2</v>
      </c>
      <c r="E27" s="4">
        <f t="shared" si="1"/>
        <v>8.5142260889353366E-2</v>
      </c>
      <c r="F27" s="4">
        <f t="shared" si="1"/>
        <v>7.657541656703995E-2</v>
      </c>
      <c r="G27" s="4">
        <f t="shared" si="1"/>
        <v>0.14843852960087356</v>
      </c>
      <c r="H27" s="4">
        <f t="shared" si="1"/>
        <v>0.12851223435183212</v>
      </c>
      <c r="I27" s="4">
        <f t="shared" si="1"/>
        <v>0.17529383892243133</v>
      </c>
      <c r="J27" s="4">
        <f t="shared" si="1"/>
        <v>0.42660734597756556</v>
      </c>
    </row>
    <row r="28" spans="1:20" x14ac:dyDescent="0.25">
      <c r="A28" s="7" t="s">
        <v>36</v>
      </c>
      <c r="B28" s="4">
        <f>B26+B27</f>
        <v>0.92240499014310018</v>
      </c>
      <c r="C28" s="4">
        <f t="shared" ref="C28:J28" si="2">C26+C27</f>
        <v>0.77129989880154903</v>
      </c>
      <c r="D28" s="4">
        <f t="shared" si="2"/>
        <v>0.68745000701874459</v>
      </c>
      <c r="E28" s="4">
        <f t="shared" si="2"/>
        <v>0.51643440994709622</v>
      </c>
      <c r="F28" s="4">
        <f t="shared" si="2"/>
        <v>0.52254643521270783</v>
      </c>
      <c r="G28" s="4">
        <f t="shared" si="2"/>
        <v>0.40009457097330065</v>
      </c>
      <c r="H28" s="4">
        <f t="shared" si="2"/>
        <v>0.37713857655177885</v>
      </c>
      <c r="I28" s="4">
        <f t="shared" si="2"/>
        <v>0.36316077129185054</v>
      </c>
      <c r="J28" s="4">
        <f t="shared" si="2"/>
        <v>0.6395785045822765</v>
      </c>
    </row>
    <row r="30" spans="1:20" ht="13" x14ac:dyDescent="0.3">
      <c r="A30" s="1" t="s">
        <v>39</v>
      </c>
      <c r="L30" s="5"/>
      <c r="M30" s="5"/>
      <c r="N30" s="5"/>
      <c r="O30" s="5"/>
      <c r="P30" s="5"/>
      <c r="Q30" s="5"/>
      <c r="R30" s="5"/>
      <c r="S30" s="5"/>
      <c r="T30" s="5"/>
    </row>
    <row r="31" spans="1:20" ht="25" x14ac:dyDescent="0.25">
      <c r="A31" s="13"/>
      <c r="B31" s="11" t="s">
        <v>0</v>
      </c>
      <c r="C31" s="11" t="s">
        <v>22</v>
      </c>
      <c r="D31" s="11" t="s">
        <v>23</v>
      </c>
      <c r="E31" s="11" t="s">
        <v>24</v>
      </c>
      <c r="F31" s="11" t="s">
        <v>25</v>
      </c>
      <c r="G31" s="11" t="s">
        <v>26</v>
      </c>
      <c r="H31" s="11" t="s">
        <v>27</v>
      </c>
      <c r="I31" s="12" t="s">
        <v>28</v>
      </c>
      <c r="J31" s="11" t="s">
        <v>29</v>
      </c>
    </row>
    <row r="32" spans="1:20" x14ac:dyDescent="0.25">
      <c r="A32" s="2" t="s">
        <v>37</v>
      </c>
      <c r="B32" s="3">
        <v>47429509</v>
      </c>
      <c r="C32" s="3">
        <v>70755460</v>
      </c>
      <c r="D32" s="3">
        <v>22995434</v>
      </c>
      <c r="E32" s="3">
        <v>1656553632</v>
      </c>
      <c r="F32" s="3">
        <v>49400628</v>
      </c>
      <c r="G32" s="3">
        <v>69611256</v>
      </c>
      <c r="H32" s="3">
        <v>1303723332</v>
      </c>
      <c r="I32" s="3">
        <v>43368983</v>
      </c>
      <c r="J32" s="3">
        <v>107209536</v>
      </c>
    </row>
    <row r="33" spans="1:10" x14ac:dyDescent="0.25">
      <c r="A33" s="2" t="s">
        <v>1</v>
      </c>
      <c r="B33" s="3">
        <v>6186568</v>
      </c>
      <c r="C33" s="3">
        <v>5196641</v>
      </c>
      <c r="D33" s="3">
        <v>1688902</v>
      </c>
      <c r="E33" s="3">
        <v>108723228</v>
      </c>
      <c r="F33" s="3">
        <v>3559310</v>
      </c>
      <c r="G33" s="3">
        <v>3326619</v>
      </c>
      <c r="H33" s="3">
        <v>59208102</v>
      </c>
      <c r="I33" s="3">
        <v>1439120</v>
      </c>
      <c r="J33" s="3">
        <v>3697336</v>
      </c>
    </row>
    <row r="34" spans="1:10" x14ac:dyDescent="0.25">
      <c r="A34" s="2" t="s">
        <v>2</v>
      </c>
      <c r="B34" s="3">
        <v>5754862</v>
      </c>
      <c r="C34" s="3">
        <v>5515666</v>
      </c>
      <c r="D34" s="3">
        <v>1691860</v>
      </c>
      <c r="E34" s="3">
        <v>109122817</v>
      </c>
      <c r="F34" s="3">
        <v>3592218</v>
      </c>
      <c r="G34" s="3">
        <v>3406541</v>
      </c>
      <c r="H34" s="3">
        <v>60178069</v>
      </c>
      <c r="I34" s="3">
        <v>1461512</v>
      </c>
      <c r="J34" s="3">
        <v>3900093</v>
      </c>
    </row>
    <row r="35" spans="1:10" x14ac:dyDescent="0.25">
      <c r="A35" s="2" t="s">
        <v>3</v>
      </c>
      <c r="B35" s="3">
        <v>5335723</v>
      </c>
      <c r="C35" s="3">
        <v>5682492</v>
      </c>
      <c r="D35" s="3">
        <v>1698507</v>
      </c>
      <c r="E35" s="3">
        <v>110360218</v>
      </c>
      <c r="F35" s="3">
        <v>3638628</v>
      </c>
      <c r="G35" s="3">
        <v>3492232</v>
      </c>
      <c r="H35" s="3">
        <v>59291242</v>
      </c>
      <c r="I35" s="3">
        <v>1524962</v>
      </c>
      <c r="J35" s="3">
        <v>4059710</v>
      </c>
    </row>
    <row r="36" spans="1:10" x14ac:dyDescent="0.25">
      <c r="A36" s="2" t="s">
        <v>4</v>
      </c>
      <c r="B36" s="3">
        <v>4886701</v>
      </c>
      <c r="C36" s="3">
        <v>5423981</v>
      </c>
      <c r="D36" s="3">
        <v>1703011</v>
      </c>
      <c r="E36" s="3">
        <v>111676299</v>
      </c>
      <c r="F36" s="3">
        <v>3730865</v>
      </c>
      <c r="G36" s="3">
        <v>3607758</v>
      </c>
      <c r="H36" s="3">
        <v>58959674</v>
      </c>
      <c r="I36" s="3">
        <v>1655910</v>
      </c>
      <c r="J36" s="3">
        <v>4156891</v>
      </c>
    </row>
    <row r="37" spans="1:10" x14ac:dyDescent="0.25">
      <c r="A37" s="2" t="s">
        <v>5</v>
      </c>
      <c r="B37" s="3">
        <v>4407191</v>
      </c>
      <c r="C37" s="3">
        <v>4926418</v>
      </c>
      <c r="D37" s="3">
        <v>1697736</v>
      </c>
      <c r="E37" s="3">
        <v>112631546</v>
      </c>
      <c r="F37" s="3">
        <v>3805970</v>
      </c>
      <c r="G37" s="3">
        <v>3789901</v>
      </c>
      <c r="H37" s="3">
        <v>62044106</v>
      </c>
      <c r="I37" s="3">
        <v>1841284</v>
      </c>
      <c r="J37" s="3">
        <v>4251423</v>
      </c>
    </row>
    <row r="38" spans="1:10" x14ac:dyDescent="0.25">
      <c r="A38" s="2" t="s">
        <v>6</v>
      </c>
      <c r="B38" s="3">
        <v>3914899</v>
      </c>
      <c r="C38" s="3">
        <v>4734392</v>
      </c>
      <c r="D38" s="3">
        <v>1685860</v>
      </c>
      <c r="E38" s="3">
        <v>113179872</v>
      </c>
      <c r="F38" s="3">
        <v>3823877</v>
      </c>
      <c r="G38" s="3">
        <v>3956450</v>
      </c>
      <c r="H38" s="3">
        <v>69184336</v>
      </c>
      <c r="I38" s="3">
        <v>1974049</v>
      </c>
      <c r="J38" s="3">
        <v>4431052</v>
      </c>
    </row>
    <row r="39" spans="1:10" x14ac:dyDescent="0.25">
      <c r="A39" s="2" t="s">
        <v>7</v>
      </c>
      <c r="B39" s="3">
        <v>3422795</v>
      </c>
      <c r="C39" s="3">
        <v>5130292</v>
      </c>
      <c r="D39" s="3">
        <v>1667760</v>
      </c>
      <c r="E39" s="3">
        <v>113195476</v>
      </c>
      <c r="F39" s="3">
        <v>3699903</v>
      </c>
      <c r="G39" s="3">
        <v>4042034</v>
      </c>
      <c r="H39" s="3">
        <v>76278377</v>
      </c>
      <c r="I39" s="3">
        <v>1987458</v>
      </c>
      <c r="J39" s="3">
        <v>4776120</v>
      </c>
    </row>
    <row r="40" spans="1:10" x14ac:dyDescent="0.25">
      <c r="A40" s="2" t="s">
        <v>8</v>
      </c>
      <c r="B40" s="3">
        <v>2938195</v>
      </c>
      <c r="C40" s="3">
        <v>5994337</v>
      </c>
      <c r="D40" s="3">
        <v>1639924</v>
      </c>
      <c r="E40" s="3">
        <v>113115170</v>
      </c>
      <c r="F40" s="3">
        <v>3519899</v>
      </c>
      <c r="G40" s="3">
        <v>4111978</v>
      </c>
      <c r="H40" s="3">
        <v>78165614</v>
      </c>
      <c r="I40" s="3">
        <v>2027164</v>
      </c>
      <c r="J40" s="3">
        <v>5250221</v>
      </c>
    </row>
    <row r="41" spans="1:10" x14ac:dyDescent="0.25">
      <c r="A41" s="2" t="s">
        <v>9</v>
      </c>
      <c r="B41" s="3">
        <v>2476085</v>
      </c>
      <c r="C41" s="3">
        <v>6241163</v>
      </c>
      <c r="D41" s="3">
        <v>1595590</v>
      </c>
      <c r="E41" s="3">
        <v>112501480</v>
      </c>
      <c r="F41" s="3">
        <v>3353069</v>
      </c>
      <c r="G41" s="3">
        <v>4161161</v>
      </c>
      <c r="H41" s="3">
        <v>72699101</v>
      </c>
      <c r="I41" s="3">
        <v>2146792</v>
      </c>
      <c r="J41" s="3">
        <v>5580456</v>
      </c>
    </row>
    <row r="42" spans="1:10" x14ac:dyDescent="0.25">
      <c r="A42" s="2" t="s">
        <v>10</v>
      </c>
      <c r="B42" s="3">
        <v>2056438</v>
      </c>
      <c r="C42" s="3">
        <v>5295283</v>
      </c>
      <c r="D42" s="3">
        <v>1538083</v>
      </c>
      <c r="E42" s="3">
        <v>111623032</v>
      </c>
      <c r="F42" s="3">
        <v>3091456</v>
      </c>
      <c r="G42" s="3">
        <v>4141642</v>
      </c>
      <c r="H42" s="3">
        <v>71307013</v>
      </c>
      <c r="I42" s="3">
        <v>2456935</v>
      </c>
      <c r="J42" s="3">
        <v>5701652</v>
      </c>
    </row>
    <row r="43" spans="1:10" x14ac:dyDescent="0.25">
      <c r="A43" s="2" t="s">
        <v>11</v>
      </c>
      <c r="B43" s="3">
        <v>1691778</v>
      </c>
      <c r="C43" s="3">
        <v>3819428</v>
      </c>
      <c r="D43" s="3">
        <v>1503673</v>
      </c>
      <c r="E43" s="3">
        <v>108238248</v>
      </c>
      <c r="F43" s="3">
        <v>2841886</v>
      </c>
      <c r="G43" s="3">
        <v>4487376</v>
      </c>
      <c r="H43" s="3">
        <v>81496231</v>
      </c>
      <c r="I43" s="3">
        <v>3118792</v>
      </c>
      <c r="J43" s="3">
        <v>6075072</v>
      </c>
    </row>
    <row r="44" spans="1:10" x14ac:dyDescent="0.25">
      <c r="A44" s="2" t="s">
        <v>12</v>
      </c>
      <c r="B44" s="3">
        <v>1359802</v>
      </c>
      <c r="C44" s="3">
        <v>3295786</v>
      </c>
      <c r="D44" s="3">
        <v>1377836</v>
      </c>
      <c r="E44" s="3">
        <v>99651485</v>
      </c>
      <c r="F44" s="3">
        <v>2694083</v>
      </c>
      <c r="G44" s="3">
        <v>4741465</v>
      </c>
      <c r="H44" s="3">
        <v>95386079</v>
      </c>
      <c r="I44" s="3">
        <v>3277463</v>
      </c>
      <c r="J44" s="3">
        <v>6022548</v>
      </c>
    </row>
    <row r="45" spans="1:10" x14ac:dyDescent="0.25">
      <c r="A45" s="2" t="s">
        <v>13</v>
      </c>
      <c r="B45" s="3">
        <v>1041123</v>
      </c>
      <c r="C45" s="3">
        <v>2987389</v>
      </c>
      <c r="D45" s="3">
        <v>1134248</v>
      </c>
      <c r="E45" s="3">
        <v>89133650</v>
      </c>
      <c r="F45" s="3">
        <v>2428501</v>
      </c>
      <c r="G45" s="3">
        <v>4256204</v>
      </c>
      <c r="H45" s="3">
        <v>110743070</v>
      </c>
      <c r="I45" s="3">
        <v>2878140</v>
      </c>
      <c r="J45" s="3">
        <v>6368077</v>
      </c>
    </row>
    <row r="46" spans="1:10" x14ac:dyDescent="0.25">
      <c r="A46" s="2" t="s">
        <v>14</v>
      </c>
      <c r="B46" s="3">
        <v>782063</v>
      </c>
      <c r="C46" s="3">
        <v>2541095</v>
      </c>
      <c r="D46" s="3">
        <v>848170</v>
      </c>
      <c r="E46" s="3">
        <v>77907561</v>
      </c>
      <c r="F46" s="3">
        <v>1800630</v>
      </c>
      <c r="G46" s="3">
        <v>4442620</v>
      </c>
      <c r="H46" s="3">
        <v>85629789</v>
      </c>
      <c r="I46" s="3">
        <v>3357259</v>
      </c>
      <c r="J46" s="3">
        <v>7162974</v>
      </c>
    </row>
    <row r="47" spans="1:10" x14ac:dyDescent="0.25">
      <c r="A47" s="2" t="s">
        <v>15</v>
      </c>
      <c r="B47" s="3">
        <v>565822</v>
      </c>
      <c r="C47" s="3">
        <v>1828176</v>
      </c>
      <c r="D47" s="3">
        <v>617984</v>
      </c>
      <c r="E47" s="3">
        <v>64198329</v>
      </c>
      <c r="F47" s="3">
        <v>1256523</v>
      </c>
      <c r="G47" s="3">
        <v>4303991</v>
      </c>
      <c r="H47" s="3">
        <v>72582298</v>
      </c>
      <c r="I47" s="3">
        <v>3113747</v>
      </c>
      <c r="J47" s="3">
        <v>7713296</v>
      </c>
    </row>
    <row r="48" spans="1:10" x14ac:dyDescent="0.25">
      <c r="A48" s="2" t="s">
        <v>16</v>
      </c>
      <c r="B48" s="3">
        <v>345839</v>
      </c>
      <c r="C48" s="3">
        <v>1058809</v>
      </c>
      <c r="D48" s="3">
        <v>422836</v>
      </c>
      <c r="E48" s="3">
        <v>48493740</v>
      </c>
      <c r="F48" s="3">
        <v>955538</v>
      </c>
      <c r="G48" s="3">
        <v>3574865</v>
      </c>
      <c r="H48" s="3">
        <v>76680440</v>
      </c>
      <c r="I48" s="3">
        <v>3023630</v>
      </c>
      <c r="J48" s="3">
        <v>8432083</v>
      </c>
    </row>
    <row r="49" spans="1:20" x14ac:dyDescent="0.25">
      <c r="A49" s="2" t="s">
        <v>17</v>
      </c>
      <c r="B49" s="3">
        <v>176563</v>
      </c>
      <c r="C49" s="3">
        <v>613457</v>
      </c>
      <c r="D49" s="3">
        <v>246778</v>
      </c>
      <c r="E49" s="3">
        <v>30498072</v>
      </c>
      <c r="F49" s="3">
        <v>731701</v>
      </c>
      <c r="G49" s="3">
        <v>2739983</v>
      </c>
      <c r="H49" s="3">
        <v>62239349</v>
      </c>
      <c r="I49" s="3">
        <v>2548802</v>
      </c>
      <c r="J49" s="3">
        <v>6847155</v>
      </c>
    </row>
    <row r="50" spans="1:20" x14ac:dyDescent="0.25">
      <c r="A50" s="2" t="s">
        <v>18</v>
      </c>
      <c r="B50" s="3">
        <v>65789</v>
      </c>
      <c r="C50" s="3">
        <v>314880</v>
      </c>
      <c r="D50" s="3">
        <v>146831</v>
      </c>
      <c r="E50" s="3">
        <v>15161005</v>
      </c>
      <c r="F50" s="3">
        <v>500776</v>
      </c>
      <c r="G50" s="3">
        <v>1771006</v>
      </c>
      <c r="H50" s="3">
        <v>33911542</v>
      </c>
      <c r="I50" s="3">
        <v>1887446</v>
      </c>
      <c r="J50" s="3">
        <v>5302913</v>
      </c>
    </row>
    <row r="51" spans="1:20" x14ac:dyDescent="0.25">
      <c r="A51" s="2" t="s">
        <v>19</v>
      </c>
      <c r="B51" s="3">
        <v>17661</v>
      </c>
      <c r="C51" s="3">
        <v>119913</v>
      </c>
      <c r="D51" s="3">
        <v>65749</v>
      </c>
      <c r="E51" s="3">
        <v>5580655</v>
      </c>
      <c r="F51" s="3">
        <v>263212</v>
      </c>
      <c r="G51" s="3">
        <v>882317</v>
      </c>
      <c r="H51" s="3">
        <v>12486051</v>
      </c>
      <c r="I51" s="3">
        <v>1108798</v>
      </c>
      <c r="J51" s="3">
        <v>3722437</v>
      </c>
    </row>
    <row r="52" spans="1:20" x14ac:dyDescent="0.25">
      <c r="A52" s="2" t="s">
        <v>20</v>
      </c>
      <c r="B52" s="3">
        <v>3244</v>
      </c>
      <c r="C52" s="3">
        <v>31021</v>
      </c>
      <c r="D52" s="3">
        <v>20175</v>
      </c>
      <c r="E52" s="3">
        <v>1358441</v>
      </c>
      <c r="F52" s="3">
        <v>91003</v>
      </c>
      <c r="G52" s="3">
        <v>303752</v>
      </c>
      <c r="H52" s="3">
        <v>4554386</v>
      </c>
      <c r="I52" s="3">
        <v>406340</v>
      </c>
      <c r="J52" s="3">
        <v>2428382</v>
      </c>
    </row>
    <row r="53" spans="1:20" x14ac:dyDescent="0.25">
      <c r="A53" s="2" t="s">
        <v>21</v>
      </c>
      <c r="B53" s="3">
        <v>368</v>
      </c>
      <c r="C53" s="3">
        <v>4841</v>
      </c>
      <c r="D53" s="3">
        <v>3921</v>
      </c>
      <c r="E53" s="3">
        <v>203308</v>
      </c>
      <c r="F53" s="3">
        <v>21580</v>
      </c>
      <c r="G53" s="3">
        <v>71361</v>
      </c>
      <c r="H53" s="3">
        <v>698463</v>
      </c>
      <c r="I53" s="3">
        <v>133380</v>
      </c>
      <c r="J53" s="3">
        <v>1329645</v>
      </c>
    </row>
    <row r="54" spans="1:20" x14ac:dyDescent="0.25">
      <c r="A54" s="2" t="s">
        <v>38</v>
      </c>
      <c r="B54" s="3">
        <v>2.1</v>
      </c>
      <c r="C54" s="3">
        <v>0.8</v>
      </c>
      <c r="D54" s="3">
        <v>0.8</v>
      </c>
      <c r="E54" s="3">
        <v>0.4</v>
      </c>
      <c r="F54" s="3">
        <v>0.1</v>
      </c>
      <c r="G54" s="3">
        <v>0.3</v>
      </c>
      <c r="H54" s="3">
        <v>-0.5</v>
      </c>
      <c r="I54" s="3">
        <v>-0.9</v>
      </c>
      <c r="J54" s="3">
        <v>-0.7</v>
      </c>
    </row>
    <row r="55" spans="1:20" x14ac:dyDescent="0.25">
      <c r="A55" s="7" t="s">
        <v>34</v>
      </c>
      <c r="B55" s="4">
        <f>SUM(B33:B35)/SUM(B36:B45)</f>
        <v>0.61277349567602524</v>
      </c>
      <c r="C55" s="4">
        <f t="shared" ref="C55:J55" si="3">SUM(C33:C35)/SUM(C36:C45)</f>
        <v>0.3426399912607444</v>
      </c>
      <c r="D55" s="4">
        <f t="shared" si="3"/>
        <v>0.32677304231078258</v>
      </c>
      <c r="E55" s="4">
        <f t="shared" si="3"/>
        <v>0.3025092354390147</v>
      </c>
      <c r="F55" s="4">
        <f t="shared" si="3"/>
        <v>0.32707840544095396</v>
      </c>
      <c r="G55" s="4">
        <f t="shared" si="3"/>
        <v>0.24761235170435159</v>
      </c>
      <c r="H55" s="4">
        <f t="shared" si="3"/>
        <v>0.23017620917665571</v>
      </c>
      <c r="I55" s="4">
        <f t="shared" si="3"/>
        <v>0.18941946851793745</v>
      </c>
      <c r="J55" s="4">
        <f t="shared" si="3"/>
        <v>0.22156169692682748</v>
      </c>
      <c r="S55" s="6">
        <f>SUM(C33:C35)/SUM(C36:C45)</f>
        <v>0.3426399912607444</v>
      </c>
      <c r="T55" s="6">
        <f>SUM(B33:B35)/SUM(B36:B45)</f>
        <v>0.61277349567602524</v>
      </c>
    </row>
    <row r="56" spans="1:20" x14ac:dyDescent="0.25">
      <c r="A56" s="7" t="s">
        <v>35</v>
      </c>
      <c r="B56" s="4">
        <f>SUM(B46:B53)/SUM(B36:B45)</f>
        <v>6.9421830609937424E-2</v>
      </c>
      <c r="C56" s="4">
        <f t="shared" ref="C56:J56" si="4">SUM(C46:C53)/SUM(C36:C45)</f>
        <v>0.13610032120358961</v>
      </c>
      <c r="D56" s="4">
        <f t="shared" si="4"/>
        <v>0.15263037724364714</v>
      </c>
      <c r="E56" s="4">
        <f t="shared" si="4"/>
        <v>0.22434393335637459</v>
      </c>
      <c r="F56" s="4">
        <f t="shared" si="4"/>
        <v>0.17038637950022234</v>
      </c>
      <c r="G56" s="4">
        <f t="shared" si="4"/>
        <v>0.43805474088766388</v>
      </c>
      <c r="H56" s="4">
        <f t="shared" si="4"/>
        <v>0.44930912328066247</v>
      </c>
      <c r="I56" s="4">
        <f t="shared" si="4"/>
        <v>0.66681264631759984</v>
      </c>
      <c r="J56" s="4">
        <f t="shared" si="4"/>
        <v>0.81611896578962451</v>
      </c>
      <c r="S56" s="6">
        <f>SUM(C46:C53)/SUM(C36:C45)</f>
        <v>0.13610032120358961</v>
      </c>
      <c r="T56" s="6">
        <f>SUM(B46:B53)/SUM(B36:B45)</f>
        <v>6.9421830609937424E-2</v>
      </c>
    </row>
    <row r="57" spans="1:20" x14ac:dyDescent="0.25">
      <c r="A57" s="7" t="s">
        <v>36</v>
      </c>
      <c r="B57" s="4">
        <f>B55+B56</f>
        <v>0.68219532628596269</v>
      </c>
      <c r="C57" s="4">
        <f t="shared" ref="C57:J57" si="5">C55+C56</f>
        <v>0.47874031246433402</v>
      </c>
      <c r="D57" s="4">
        <f t="shared" si="5"/>
        <v>0.47940341955442972</v>
      </c>
      <c r="E57" s="4">
        <f t="shared" si="5"/>
        <v>0.52685316879538924</v>
      </c>
      <c r="F57" s="4">
        <f t="shared" si="5"/>
        <v>0.4974647849411763</v>
      </c>
      <c r="G57" s="4">
        <f t="shared" si="5"/>
        <v>0.68566709259201541</v>
      </c>
      <c r="H57" s="4">
        <f t="shared" si="5"/>
        <v>0.67948533245731824</v>
      </c>
      <c r="I57" s="4">
        <f t="shared" si="5"/>
        <v>0.85623211483553729</v>
      </c>
      <c r="J57" s="4">
        <f t="shared" si="5"/>
        <v>1.0376806627164519</v>
      </c>
      <c r="S57" s="4">
        <f>(SUM(C33:C35)+SUM(C46:C53))/SUM(C36:C45)</f>
        <v>0.47874031246433402</v>
      </c>
      <c r="T57" s="4">
        <f>(SUM(B33:B35)+SUM(B46:B53))/SUM(B36:B45)</f>
        <v>0.68219532628596258</v>
      </c>
    </row>
    <row r="59" spans="1:20" x14ac:dyDescent="0.25">
      <c r="A59" s="2" t="s">
        <v>40</v>
      </c>
    </row>
    <row r="60" spans="1:20" ht="15.5" x14ac:dyDescent="0.35">
      <c r="A60" s="14" t="s">
        <v>30</v>
      </c>
    </row>
  </sheetData>
  <hyperlinks>
    <hyperlink ref="A60" r:id="rId1" xr:uid="{50BE5765-DADF-F24A-92A1-28D903758B3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Hall</cp:lastModifiedBy>
  <dcterms:created xsi:type="dcterms:W3CDTF">2020-11-19T03:47:01Z</dcterms:created>
  <dcterms:modified xsi:type="dcterms:W3CDTF">2023-07-23T20:27:24Z</dcterms:modified>
</cp:coreProperties>
</file>