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<sst xmlns="http://schemas.openxmlformats.org/spreadsheetml/2006/main" count="52" uniqueCount="16">
  <si>
    <t xml:space="preserve">I am injecting </t>
  </si>
  <si>
    <t xml:space="preserve"> mg</t>
  </si>
  <si>
    <t xml:space="preserve">every </t>
  </si>
  <si>
    <t xml:space="preserve"> days</t>
  </si>
  <si>
    <t xml:space="preserve">My vial is </t>
  </si>
  <si>
    <t xml:space="preserve"> mL</t>
  </si>
  <si>
    <t xml:space="preserve">at </t>
  </si>
  <si>
    <t xml:space="preserve"> mg/mL</t>
  </si>
  <si>
    <t xml:space="preserve">Inject a volume of </t>
  </si>
  <si>
    <t>How long will my vial last?</t>
  </si>
  <si>
    <t>Regular Syringe</t>
  </si>
  <si>
    <t xml:space="preserve"> doses</t>
  </si>
  <si>
    <t xml:space="preserve"> pct waste</t>
  </si>
  <si>
    <t xml:space="preserve"> uL dead space</t>
  </si>
  <si>
    <t>Low Waste Syringe</t>
  </si>
  <si>
    <t>Insulin Syringe (SubQ Only)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</si>
</sst>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0.0"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horizontal="right" shrinkToFit="0" vertical="bottom" wrapText="0"/>
    </xf>
    <xf borderId="5" fillId="2" fontId="3" numFmtId="0" xfId="0" applyAlignment="1" applyBorder="1" applyFont="1">
      <alignment readingOrder="0" shrinkToFit="0" vertical="bottom" wrapText="0"/>
    </xf>
    <xf borderId="5" fillId="2" fontId="3" numFmtId="0" xfId="0" applyAlignment="1" applyBorder="1" applyFont="1">
      <alignment shrinkToFit="0" vertical="bottom" wrapText="0"/>
    </xf>
    <xf borderId="4" fillId="2" fontId="4" numFmtId="2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horizontal="center" shrinkToFit="0" vertical="center" wrapText="0"/>
    </xf>
    <xf borderId="4" fillId="2" fontId="4" numFmtId="1" xfId="0" applyAlignment="1" applyBorder="1" applyFont="1" applyNumberForma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12</xdr:row>
      <xdr:rowOff>152400</xdr:rowOff>
    </xdr:from>
    <xdr:ext cx="466725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27</xdr:row>
      <xdr:rowOff>19050</xdr:rowOff>
    </xdr:from>
    <xdr:ext cx="495300" cy="952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20</xdr:row>
      <xdr:rowOff>0</xdr:rowOff>
    </xdr:from>
    <xdr:ext cx="476250" cy="9239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12</xdr:row>
      <xdr:rowOff>152400</xdr:rowOff>
    </xdr:from>
    <xdr:ext cx="55245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27</xdr:row>
      <xdr:rowOff>19050</xdr:rowOff>
    </xdr:from>
    <xdr:ext cx="581025" cy="952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20</xdr:row>
      <xdr:rowOff>0</xdr:rowOff>
    </xdr:from>
    <xdr:ext cx="561975" cy="9239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4.75"/>
    <col customWidth="1" min="3" max="3" width="5.38"/>
    <col customWidth="1" min="4" max="4" width="11.5"/>
    <col customWidth="1" min="5" max="5" width="18.13"/>
    <col customWidth="1" min="6" max="6" width="4.5"/>
    <col customWidth="1" min="7" max="7" width="5.5"/>
    <col customWidth="1" min="8" max="8" width="11.5"/>
    <col customWidth="1" min="9" max="26" width="8.63"/>
  </cols>
  <sheetData>
    <row r="1" ht="12.75" customHeight="1">
      <c r="A1" s="1" t="str">
        <f>B3&amp;" mg/"&amp;B4&amp;" days "&amp;B7&amp;" mg/mL"</f>
        <v>4 mg/7 days 40 mg/mL</v>
      </c>
      <c r="B1" s="2"/>
      <c r="C1" s="2"/>
      <c r="D1" s="3"/>
      <c r="E1" s="1" t="str">
        <f>F3&amp;" mg/"&amp;F4&amp;" days "&amp;F7&amp;" mg/mL"</f>
        <v>7 mg/10 days 40 mg/mL</v>
      </c>
      <c r="F1" s="2"/>
      <c r="G1" s="2"/>
      <c r="H1" s="3"/>
    </row>
    <row r="2" ht="12.75" customHeight="1">
      <c r="A2" s="4"/>
      <c r="B2" s="4"/>
      <c r="C2" s="4"/>
      <c r="D2" s="4"/>
      <c r="E2" s="4"/>
      <c r="F2" s="4"/>
      <c r="G2" s="4"/>
      <c r="H2" s="4"/>
    </row>
    <row r="3" ht="12.75" customHeight="1">
      <c r="A3" s="5" t="s">
        <v>0</v>
      </c>
      <c r="B3" s="6">
        <v>4.0</v>
      </c>
      <c r="C3" s="4" t="s">
        <v>1</v>
      </c>
      <c r="D3" s="4"/>
      <c r="E3" s="5" t="s">
        <v>0</v>
      </c>
      <c r="F3" s="6">
        <v>7.0</v>
      </c>
      <c r="G3" s="4" t="s">
        <v>1</v>
      </c>
      <c r="H3" s="4"/>
    </row>
    <row r="4" ht="12.75" customHeight="1">
      <c r="A4" s="5" t="s">
        <v>2</v>
      </c>
      <c r="B4" s="6">
        <v>7.0</v>
      </c>
      <c r="C4" s="4" t="s">
        <v>3</v>
      </c>
      <c r="D4" s="4"/>
      <c r="E4" s="5" t="s">
        <v>2</v>
      </c>
      <c r="F4" s="6">
        <v>10.0</v>
      </c>
      <c r="G4" s="4" t="s">
        <v>3</v>
      </c>
      <c r="H4" s="4"/>
    </row>
    <row r="5" ht="12.75" customHeight="1">
      <c r="A5" s="4"/>
      <c r="B5" s="4"/>
      <c r="C5" s="4"/>
      <c r="D5" s="4"/>
      <c r="E5" s="4"/>
      <c r="F5" s="4"/>
      <c r="G5" s="4"/>
      <c r="H5" s="4"/>
    </row>
    <row r="6" ht="12.75" customHeight="1">
      <c r="A6" s="5" t="s">
        <v>4</v>
      </c>
      <c r="B6" s="7">
        <v>10.0</v>
      </c>
      <c r="C6" s="4" t="s">
        <v>5</v>
      </c>
      <c r="D6" s="4"/>
      <c r="E6" s="5" t="s">
        <v>4</v>
      </c>
      <c r="F6" s="7">
        <v>10.0</v>
      </c>
      <c r="G6" s="4" t="s">
        <v>5</v>
      </c>
      <c r="H6" s="4"/>
    </row>
    <row r="7" ht="12.75" customHeight="1">
      <c r="A7" s="5" t="s">
        <v>6</v>
      </c>
      <c r="B7" s="6">
        <v>40.0</v>
      </c>
      <c r="C7" s="4" t="s">
        <v>7</v>
      </c>
      <c r="D7" s="4"/>
      <c r="E7" s="5" t="s">
        <v>6</v>
      </c>
      <c r="F7" s="6">
        <v>40.0</v>
      </c>
      <c r="G7" s="4" t="s">
        <v>7</v>
      </c>
      <c r="H7" s="4"/>
    </row>
    <row r="8" ht="12.75" customHeight="1">
      <c r="A8" s="4"/>
      <c r="B8" s="4"/>
      <c r="C8" s="4"/>
      <c r="D8" s="4"/>
      <c r="E8" s="4"/>
      <c r="F8" s="4"/>
      <c r="G8" s="4"/>
      <c r="H8" s="4"/>
    </row>
    <row r="9" ht="12.75" customHeight="1">
      <c r="A9" s="5" t="s">
        <v>8</v>
      </c>
      <c r="B9" s="8">
        <f>B3/B7</f>
        <v>0.1</v>
      </c>
      <c r="C9" s="4" t="s">
        <v>5</v>
      </c>
      <c r="D9" s="4"/>
      <c r="E9" s="5" t="s">
        <v>8</v>
      </c>
      <c r="F9" s="8">
        <f>F3/F7</f>
        <v>0.175</v>
      </c>
      <c r="G9" s="4" t="s">
        <v>5</v>
      </c>
      <c r="H9" s="4"/>
    </row>
    <row r="10" ht="12.75" customHeight="1">
      <c r="A10" s="4"/>
      <c r="B10" s="4"/>
      <c r="C10" s="4"/>
      <c r="D10" s="4"/>
      <c r="E10" s="4"/>
      <c r="F10" s="4"/>
      <c r="G10" s="4"/>
      <c r="H10" s="4"/>
    </row>
    <row r="11" ht="12.75" customHeight="1">
      <c r="A11" s="9" t="s">
        <v>9</v>
      </c>
      <c r="B11" s="2"/>
      <c r="C11" s="2"/>
      <c r="D11" s="3"/>
      <c r="E11" s="9" t="s">
        <v>9</v>
      </c>
      <c r="F11" s="2"/>
      <c r="G11" s="2"/>
      <c r="H11" s="3"/>
    </row>
    <row r="12" ht="12.75" customHeight="1">
      <c r="A12" s="4"/>
      <c r="B12" s="4"/>
      <c r="C12" s="4"/>
      <c r="D12" s="4"/>
      <c r="E12" s="4"/>
      <c r="F12" s="4"/>
      <c r="G12" s="4"/>
      <c r="H12" s="4"/>
    </row>
    <row r="13" ht="12.75" customHeight="1">
      <c r="A13" s="9" t="s">
        <v>10</v>
      </c>
      <c r="B13" s="2"/>
      <c r="C13" s="2"/>
      <c r="D13" s="3"/>
      <c r="E13" s="9" t="s">
        <v>10</v>
      </c>
      <c r="F13" s="2"/>
      <c r="G13" s="2"/>
      <c r="H13" s="3"/>
    </row>
    <row r="14" ht="12.75" customHeight="1">
      <c r="A14" s="4"/>
      <c r="B14" s="4"/>
      <c r="C14" s="4"/>
      <c r="D14" s="4"/>
      <c r="E14" s="4"/>
      <c r="F14" s="4"/>
      <c r="G14" s="4"/>
      <c r="H14" s="4"/>
    </row>
    <row r="15" ht="12.75" customHeight="1">
      <c r="A15" s="4"/>
      <c r="B15" s="10">
        <f>B$6/(B$3/B$7+$B18/1000)</f>
        <v>52.08333333</v>
      </c>
      <c r="C15" s="4" t="s">
        <v>11</v>
      </c>
      <c r="D15" s="4"/>
      <c r="E15" s="4"/>
      <c r="F15" s="10">
        <f>F$6/(F$3/F$7+$B18/1000)</f>
        <v>37.45318352</v>
      </c>
      <c r="G15" s="4" t="s">
        <v>11</v>
      </c>
      <c r="H15" s="4"/>
    </row>
    <row r="16" ht="12.75" customHeight="1">
      <c r="A16" s="4"/>
      <c r="B16" s="11">
        <f>B$4*B15</f>
        <v>364.5833333</v>
      </c>
      <c r="C16" s="4" t="s">
        <v>3</v>
      </c>
      <c r="D16" s="4"/>
      <c r="E16" s="4"/>
      <c r="F16" s="11">
        <f>F$4*F15</f>
        <v>374.5318352</v>
      </c>
      <c r="G16" s="4" t="s">
        <v>3</v>
      </c>
      <c r="H16" s="4"/>
    </row>
    <row r="17" ht="12.75" customHeight="1">
      <c r="A17" s="4"/>
      <c r="B17" s="10">
        <f>$B18*B15/B$6/10</f>
        <v>47.91666667</v>
      </c>
      <c r="C17" s="4" t="s">
        <v>12</v>
      </c>
      <c r="D17" s="4"/>
      <c r="E17" s="4"/>
      <c r="F17" s="10">
        <f>$B18*F15/F$6/10</f>
        <v>34.45692884</v>
      </c>
      <c r="G17" s="4" t="s">
        <v>12</v>
      </c>
      <c r="H17" s="4"/>
    </row>
    <row r="18" ht="12.75" customHeight="1">
      <c r="A18" s="4"/>
      <c r="B18" s="12">
        <v>92.0</v>
      </c>
      <c r="C18" s="12" t="s">
        <v>13</v>
      </c>
      <c r="D18" s="4"/>
      <c r="E18" s="4"/>
      <c r="F18" s="12">
        <v>92.0</v>
      </c>
      <c r="G18" s="12" t="s">
        <v>13</v>
      </c>
      <c r="H18" s="4"/>
    </row>
    <row r="19" ht="12.75" customHeight="1">
      <c r="A19" s="4"/>
      <c r="B19" s="4"/>
      <c r="C19" s="4"/>
      <c r="D19" s="4"/>
      <c r="E19" s="4"/>
      <c r="F19" s="4"/>
      <c r="G19" s="4"/>
      <c r="H19" s="4"/>
    </row>
    <row r="20" ht="12.75" customHeight="1">
      <c r="A20" s="9" t="s">
        <v>14</v>
      </c>
      <c r="B20" s="2"/>
      <c r="C20" s="2"/>
      <c r="D20" s="3"/>
      <c r="E20" s="9" t="s">
        <v>14</v>
      </c>
      <c r="F20" s="2"/>
      <c r="G20" s="2"/>
      <c r="H20" s="3"/>
    </row>
    <row r="21" ht="12.75" customHeight="1">
      <c r="A21" s="4"/>
      <c r="B21" s="4"/>
      <c r="C21" s="4"/>
      <c r="D21" s="4"/>
      <c r="E21" s="4"/>
      <c r="F21" s="4"/>
      <c r="G21" s="4"/>
      <c r="H21" s="4"/>
    </row>
    <row r="22" ht="12.75" customHeight="1">
      <c r="A22" s="4"/>
      <c r="B22" s="10">
        <f>B$6/(B$3/B$7+$B25/1000)</f>
        <v>62.89308176</v>
      </c>
      <c r="C22" s="4" t="s">
        <v>11</v>
      </c>
      <c r="D22" s="4"/>
      <c r="E22" s="4"/>
      <c r="F22" s="10">
        <f>F$6/(F$3/F$7+$B25/1000)</f>
        <v>42.73504274</v>
      </c>
      <c r="G22" s="4" t="s">
        <v>11</v>
      </c>
      <c r="H22" s="4"/>
    </row>
    <row r="23" ht="12.75" customHeight="1">
      <c r="A23" s="4"/>
      <c r="B23" s="11">
        <f>B$4*B22</f>
        <v>440.2515723</v>
      </c>
      <c r="C23" s="4" t="s">
        <v>3</v>
      </c>
      <c r="D23" s="4"/>
      <c r="E23" s="4"/>
      <c r="F23" s="11">
        <f>F$4*F22</f>
        <v>427.3504274</v>
      </c>
      <c r="G23" s="4" t="s">
        <v>3</v>
      </c>
      <c r="H23" s="4"/>
    </row>
    <row r="24" ht="12.75" customHeight="1">
      <c r="A24" s="4"/>
      <c r="B24" s="10">
        <f>$B25*B22/B$6/10</f>
        <v>37.10691824</v>
      </c>
      <c r="C24" s="4" t="s">
        <v>12</v>
      </c>
      <c r="D24" s="4"/>
      <c r="E24" s="4"/>
      <c r="F24" s="10">
        <f>$B25*F22/F$6/10</f>
        <v>25.21367521</v>
      </c>
      <c r="G24" s="4" t="s">
        <v>12</v>
      </c>
      <c r="H24" s="4"/>
    </row>
    <row r="25" ht="12.75" customHeight="1">
      <c r="A25" s="4"/>
      <c r="B25" s="12">
        <v>59.0</v>
      </c>
      <c r="C25" s="12" t="s">
        <v>13</v>
      </c>
      <c r="D25" s="4"/>
      <c r="E25" s="4"/>
      <c r="F25" s="12">
        <v>59.0</v>
      </c>
      <c r="G25" s="12" t="s">
        <v>13</v>
      </c>
      <c r="H25" s="4"/>
    </row>
    <row r="26" ht="12.75" customHeight="1">
      <c r="A26" s="4"/>
      <c r="B26" s="4"/>
      <c r="C26" s="4"/>
      <c r="D26" s="4"/>
      <c r="E26" s="4"/>
      <c r="F26" s="4"/>
      <c r="G26" s="4"/>
      <c r="H26" s="4"/>
    </row>
    <row r="27" ht="12.75" customHeight="1">
      <c r="A27" s="9" t="s">
        <v>15</v>
      </c>
      <c r="B27" s="2"/>
      <c r="C27" s="2"/>
      <c r="D27" s="3"/>
      <c r="E27" s="9" t="s">
        <v>15</v>
      </c>
      <c r="F27" s="2"/>
      <c r="G27" s="2"/>
      <c r="H27" s="3"/>
    </row>
    <row r="28" ht="12.75" customHeight="1">
      <c r="A28" s="4"/>
      <c r="B28" s="11"/>
      <c r="C28" s="4"/>
      <c r="D28" s="4"/>
      <c r="E28" s="4"/>
      <c r="F28" s="11"/>
      <c r="G28" s="4"/>
      <c r="H28" s="4"/>
    </row>
    <row r="29" ht="12.75" customHeight="1">
      <c r="A29" s="4"/>
      <c r="B29" s="10">
        <f>B$6/(B$3/B$7+$B32/1000)</f>
        <v>97.08737864</v>
      </c>
      <c r="C29" s="4" t="s">
        <v>11</v>
      </c>
      <c r="D29" s="4"/>
      <c r="E29" s="4"/>
      <c r="F29" s="10">
        <f>F$6/(F$3/F$7+$B32/1000)</f>
        <v>56.17977528</v>
      </c>
      <c r="G29" s="4" t="s">
        <v>11</v>
      </c>
      <c r="H29" s="4"/>
    </row>
    <row r="30" ht="12.75" customHeight="1">
      <c r="A30" s="4"/>
      <c r="B30" s="11">
        <f>B$4*B29</f>
        <v>679.6116505</v>
      </c>
      <c r="C30" s="4" t="s">
        <v>3</v>
      </c>
      <c r="D30" s="4"/>
      <c r="E30" s="4"/>
      <c r="F30" s="11">
        <f>F$4*F29</f>
        <v>561.7977528</v>
      </c>
      <c r="G30" s="4" t="s">
        <v>3</v>
      </c>
      <c r="H30" s="4"/>
    </row>
    <row r="31" ht="12.75" customHeight="1">
      <c r="A31" s="4"/>
      <c r="B31" s="10">
        <f>$B32*B29/B$6/10</f>
        <v>2.912621359</v>
      </c>
      <c r="C31" s="4" t="s">
        <v>12</v>
      </c>
      <c r="D31" s="4"/>
      <c r="E31" s="4"/>
      <c r="F31" s="10">
        <f>$B32*F29/F$6/10</f>
        <v>1.685393258</v>
      </c>
      <c r="G31" s="4" t="s">
        <v>12</v>
      </c>
      <c r="H31" s="4"/>
    </row>
    <row r="32" ht="12.75" customHeight="1">
      <c r="A32" s="4"/>
      <c r="B32" s="12">
        <v>3.0</v>
      </c>
      <c r="C32" s="12" t="s">
        <v>13</v>
      </c>
      <c r="D32" s="4"/>
      <c r="E32" s="4"/>
      <c r="F32" s="12">
        <v>3.0</v>
      </c>
      <c r="G32" s="12" t="s">
        <v>13</v>
      </c>
      <c r="H32" s="4"/>
    </row>
    <row r="33" ht="12.75" customHeight="1">
      <c r="A33" s="4"/>
      <c r="B33" s="4"/>
      <c r="C33" s="4"/>
      <c r="D33" s="4"/>
      <c r="E33" s="4"/>
      <c r="F33" s="4"/>
      <c r="G33" s="4"/>
      <c r="H33" s="4"/>
    </row>
    <row r="34" ht="12.75" customHeight="1">
      <c r="A34" s="4"/>
      <c r="B34" s="4"/>
      <c r="C34" s="4"/>
      <c r="D34" s="4"/>
      <c r="E34" s="4"/>
      <c r="F34" s="4"/>
      <c r="G34" s="4"/>
      <c r="H34" s="4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20:D20"/>
    <mergeCell ref="A27:D27"/>
    <mergeCell ref="E27:H27"/>
    <mergeCell ref="A1:D1"/>
    <mergeCell ref="E1:H1"/>
    <mergeCell ref="A11:D11"/>
    <mergeCell ref="E11:H11"/>
    <mergeCell ref="A13:D13"/>
    <mergeCell ref="E13:H13"/>
    <mergeCell ref="E20:H20"/>
  </mergeCells>
  <printOptions/>
  <pageMargins bottom="0.7875" footer="0.0" header="0.0" left="0.7875" right="0.7875" top="0.7875"/>
  <pageSetup paperSize="9" orientation="portrait"/>
  <drawing r:id="rId1"/>
</worksheet>
</file>