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na_\Documents\Cape Verde\cvao_hono_sep24\"/>
    </mc:Choice>
  </mc:AlternateContent>
  <xr:revisionPtr revIDLastSave="0" documentId="13_ncr:1_{8587A377-4E35-43E0-9BB4-2A9748CE3000}" xr6:coauthVersionLast="47" xr6:coauthVersionMax="47" xr10:uidLastSave="{00000000-0000-0000-0000-000000000000}"/>
  <bookViews>
    <workbookView xWindow="-108" yWindow="-108" windowWidth="23256" windowHeight="12456" activeTab="1" xr2:uid="{97F4530F-A1E5-44BE-B55B-F0749991B1BF}"/>
  </bookViews>
  <sheets>
    <sheet name="Sheet1" sheetId="1" r:id="rId1"/>
    <sheet name="Sheet2" sheetId="4" r:id="rId2"/>
    <sheet name="Flow 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1" i="4"/>
  <c r="F2" i="4"/>
  <c r="B129" i="1"/>
  <c r="B130" i="1"/>
  <c r="B127" i="1"/>
  <c r="B128" i="1"/>
  <c r="B126" i="1"/>
  <c r="B125" i="1"/>
  <c r="B124" i="1" l="1"/>
  <c r="B121" i="1"/>
  <c r="B122" i="1" s="1"/>
  <c r="B120" i="1"/>
  <c r="B119" i="1"/>
  <c r="B118" i="1"/>
  <c r="E71" i="3" l="1"/>
  <c r="E46" i="3"/>
  <c r="E26" i="3"/>
  <c r="E7" i="3"/>
  <c r="M4" i="3"/>
  <c r="M3" i="3"/>
  <c r="B111" i="1"/>
  <c r="B112" i="1" s="1"/>
  <c r="B113" i="1" s="1"/>
  <c r="B114" i="1" s="1"/>
  <c r="B107" i="1"/>
  <c r="B108" i="1" s="1"/>
  <c r="B106" i="1"/>
  <c r="B105" i="1"/>
  <c r="B104" i="1"/>
  <c r="B96" i="1"/>
  <c r="B97" i="1" s="1"/>
  <c r="B95" i="1"/>
  <c r="B94" i="1"/>
  <c r="B93" i="1"/>
  <c r="B86" i="1" l="1"/>
  <c r="B87" i="1" s="1"/>
  <c r="B84" i="1"/>
  <c r="B85" i="1" s="1"/>
  <c r="B83" i="1" l="1"/>
  <c r="B82" i="1"/>
  <c r="B81" i="1"/>
  <c r="B76" i="1"/>
  <c r="B77" i="1" s="1"/>
  <c r="B75" i="1"/>
  <c r="B74" i="1"/>
  <c r="B73" i="1"/>
  <c r="B68" i="1" l="1"/>
  <c r="H64" i="1"/>
  <c r="B60" i="1" l="1"/>
  <c r="H61" i="1" s="1"/>
  <c r="H62" i="1" s="1"/>
  <c r="H63" i="1" s="1"/>
  <c r="B50" i="1"/>
  <c r="B51" i="1" s="1"/>
  <c r="B52" i="1" s="1"/>
  <c r="B53" i="1" s="1"/>
  <c r="B54" i="1" s="1"/>
  <c r="B55" i="1" s="1"/>
  <c r="B56" i="1" s="1"/>
  <c r="B44" i="1"/>
  <c r="B32" i="1" l="1"/>
  <c r="B33" i="1" s="1"/>
  <c r="B34" i="1" s="1"/>
  <c r="B35" i="1" s="1"/>
  <c r="B36" i="1" s="1"/>
  <c r="B28" i="1"/>
  <c r="B22" i="1"/>
  <c r="B23" i="1" s="1"/>
  <c r="B24" i="1" s="1"/>
  <c r="H25" i="1" s="1"/>
  <c r="H26" i="1" s="1"/>
  <c r="B14" i="1"/>
  <c r="B15" i="1" s="1"/>
</calcChain>
</file>

<file path=xl/sharedStrings.xml><?xml version="1.0" encoding="utf-8"?>
<sst xmlns="http://schemas.openxmlformats.org/spreadsheetml/2006/main" count="226" uniqueCount="85">
  <si>
    <t>Date</t>
  </si>
  <si>
    <t>Event</t>
  </si>
  <si>
    <t>File</t>
  </si>
  <si>
    <t>Ch2</t>
  </si>
  <si>
    <t>Ch1</t>
  </si>
  <si>
    <t>Time (UTC)</t>
  </si>
  <si>
    <t>Measurments started</t>
  </si>
  <si>
    <t>old_inlet_water_sep05</t>
  </si>
  <si>
    <t>/</t>
  </si>
  <si>
    <t>ZA on</t>
  </si>
  <si>
    <t>Integration times set</t>
  </si>
  <si>
    <t>0:30 on 5:45 off, starts with a zero, so kept going from ZA started at 17:01</t>
  </si>
  <si>
    <t>ZA off</t>
  </si>
  <si>
    <t>Problems with Ch1, either due to inlet issues of R2 (1) tube disconnecting, not sure which one happened first…</t>
  </si>
  <si>
    <t>Lost Ch1</t>
  </si>
  <si>
    <t>Measurements started up again</t>
  </si>
  <si>
    <t>reagents01</t>
  </si>
  <si>
    <t>Auto ZA cycl started</t>
  </si>
  <si>
    <t>Auto ZA cycle started</t>
  </si>
  <si>
    <t>TIME IN UTC</t>
  </si>
  <si>
    <t>NB checked ZA flow for a sec during this zero - might see a small bump</t>
  </si>
  <si>
    <t>reagents02</t>
  </si>
  <si>
    <t>~21:00</t>
  </si>
  <si>
    <t>Water</t>
  </si>
  <si>
    <t>water_sep07</t>
  </si>
  <si>
    <t>Reagents (abs off)</t>
  </si>
  <si>
    <t>Measurements started (abs on)</t>
  </si>
  <si>
    <t>ZA on (checked flow at inlet)</t>
  </si>
  <si>
    <t>Reconnected abs1, measurements started again</t>
  </si>
  <si>
    <t>Back to normal</t>
  </si>
  <si>
    <t>~06:10</t>
  </si>
  <si>
    <t>Lost both channels</t>
  </si>
  <si>
    <t>Lost ch2</t>
  </si>
  <si>
    <t xml:space="preserve">ZA off </t>
  </si>
  <si>
    <t>ZA on (cal)</t>
  </si>
  <si>
    <t>Cal started</t>
  </si>
  <si>
    <t>Cal stopped</t>
  </si>
  <si>
    <t>ZA off (cal)</t>
  </si>
  <si>
    <t>Liquid pump off - checking HCl scrubber</t>
  </si>
  <si>
    <t>Pump back on</t>
  </si>
  <si>
    <t>Zero air on</t>
  </si>
  <si>
    <t>Zero air off</t>
  </si>
  <si>
    <t>Lost ch1</t>
  </si>
  <si>
    <t>Measurements back to normal</t>
  </si>
  <si>
    <t>Checking inlet</t>
  </si>
  <si>
    <t>Stopped checking/messing with inlet</t>
  </si>
  <si>
    <t>Zero on</t>
  </si>
  <si>
    <t>Zero off</t>
  </si>
  <si>
    <t>Lost Ch2</t>
  </si>
  <si>
    <t>flow at 1.5 again</t>
  </si>
  <si>
    <t>Stopped checking inlet, ch2 opened again</t>
  </si>
  <si>
    <t xml:space="preserve">  </t>
  </si>
  <si>
    <t>Checking inlet/messing with flow meter set up</t>
  </si>
  <si>
    <t>Back to normal measurements with flow meter</t>
  </si>
  <si>
    <t>Time</t>
  </si>
  <si>
    <t>Value</t>
  </si>
  <si>
    <t>Location</t>
  </si>
  <si>
    <t>~880</t>
  </si>
  <si>
    <t>Inlet</t>
  </si>
  <si>
    <t>~1400</t>
  </si>
  <si>
    <t>time in utc</t>
  </si>
  <si>
    <t>Lab</t>
  </si>
  <si>
    <t>Cal solution connected</t>
  </si>
  <si>
    <t>Cal</t>
  </si>
  <si>
    <t>ZA off after cal</t>
  </si>
  <si>
    <t>ZA on (to adjust spectra and recalibrate)</t>
  </si>
  <si>
    <t>Spectra adjusted</t>
  </si>
  <si>
    <t>Cals stopped</t>
  </si>
  <si>
    <t>ZA off (after cal)</t>
  </si>
  <si>
    <t xml:space="preserve"> ZA off</t>
  </si>
  <si>
    <t xml:space="preserve"> </t>
  </si>
  <si>
    <t>second avg</t>
  </si>
  <si>
    <t>first avg</t>
  </si>
  <si>
    <t xml:space="preserve"> 10:45</t>
  </si>
  <si>
    <t>Air in abs - R2 reagent bag disconnected</t>
  </si>
  <si>
    <t>Abs opened again, after various issues</t>
  </si>
  <si>
    <t>Zero on (final zero)</t>
  </si>
  <si>
    <t>Zero</t>
  </si>
  <si>
    <t>Time response</t>
  </si>
  <si>
    <t>Time delay</t>
  </si>
  <si>
    <t>Time delay is the amount of time between zero starting and a change being seen in data - going to use start of rise as start of zero</t>
  </si>
  <si>
    <t>Time response is the amount of time it takes to get to get back to 90% of ambient measurement</t>
  </si>
  <si>
    <t>Average time delay</t>
  </si>
  <si>
    <t>Average time response</t>
  </si>
  <si>
    <t>Time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</si>
</sst>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6AF-A7D5-40F1-A028-DE83911E3981}">
  <dimension ref="A1:I132"/>
  <sheetViews>
    <sheetView topLeftCell="A112" workbookViewId="0">
      <selection activeCell="B129" sqref="B129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40.33203125" bestFit="1" customWidth="1"/>
    <col min="4" max="4" width="18.88671875" bestFit="1" customWidth="1"/>
  </cols>
  <sheetData>
    <row r="1" spans="1:8" x14ac:dyDescent="0.3">
      <c r="B1" s="3" t="s">
        <v>19</v>
      </c>
    </row>
    <row r="2" spans="1:8" x14ac:dyDescent="0.3">
      <c r="A2" s="2" t="s">
        <v>0</v>
      </c>
      <c r="B2" s="2" t="s">
        <v>5</v>
      </c>
      <c r="C2" s="2" t="s">
        <v>1</v>
      </c>
      <c r="D2" s="2" t="s">
        <v>2</v>
      </c>
      <c r="E2" s="2" t="s">
        <v>4</v>
      </c>
      <c r="F2" s="2" t="s">
        <v>3</v>
      </c>
    </row>
    <row r="3" spans="1:8" x14ac:dyDescent="0.3">
      <c r="A3" s="1">
        <v>45540</v>
      </c>
      <c r="B3" s="4">
        <v>0.68888888888888888</v>
      </c>
      <c r="C3" t="s">
        <v>6</v>
      </c>
      <c r="D3" t="s">
        <v>7</v>
      </c>
      <c r="E3" t="s">
        <v>8</v>
      </c>
      <c r="F3" t="s">
        <v>8</v>
      </c>
    </row>
    <row r="4" spans="1:8" x14ac:dyDescent="0.3">
      <c r="B4" s="4">
        <v>0.70902777777777781</v>
      </c>
      <c r="C4" t="s">
        <v>9</v>
      </c>
      <c r="E4" t="s">
        <v>8</v>
      </c>
      <c r="F4" t="s">
        <v>8</v>
      </c>
    </row>
    <row r="5" spans="1:8" x14ac:dyDescent="0.3">
      <c r="B5" s="4">
        <v>0.72986111111111107</v>
      </c>
      <c r="C5" t="s">
        <v>10</v>
      </c>
      <c r="E5">
        <v>29</v>
      </c>
      <c r="F5">
        <v>11</v>
      </c>
    </row>
    <row r="6" spans="1:8" x14ac:dyDescent="0.3">
      <c r="B6" s="4">
        <v>0.7319444444444444</v>
      </c>
      <c r="C6" t="s">
        <v>17</v>
      </c>
      <c r="H6" t="s">
        <v>11</v>
      </c>
    </row>
    <row r="7" spans="1:8" x14ac:dyDescent="0.3">
      <c r="B7" s="4">
        <v>0.75277777777777777</v>
      </c>
      <c r="C7" t="s">
        <v>12</v>
      </c>
    </row>
    <row r="8" spans="1:8" x14ac:dyDescent="0.3">
      <c r="B8" s="4">
        <v>0.85416666666666663</v>
      </c>
      <c r="C8" t="s">
        <v>14</v>
      </c>
      <c r="H8" t="s">
        <v>13</v>
      </c>
    </row>
    <row r="9" spans="1:8" x14ac:dyDescent="0.3">
      <c r="B9" s="4"/>
    </row>
    <row r="10" spans="1:8" x14ac:dyDescent="0.3">
      <c r="A10" s="1">
        <v>45541</v>
      </c>
      <c r="B10" s="4">
        <v>0.59375</v>
      </c>
      <c r="C10" t="s">
        <v>15</v>
      </c>
      <c r="D10" t="s">
        <v>16</v>
      </c>
    </row>
    <row r="11" spans="1:8" x14ac:dyDescent="0.3">
      <c r="B11" s="4">
        <v>0.60555555555555551</v>
      </c>
      <c r="C11" t="s">
        <v>18</v>
      </c>
      <c r="H11" t="s">
        <v>20</v>
      </c>
    </row>
    <row r="12" spans="1:8" x14ac:dyDescent="0.3">
      <c r="B12" s="4">
        <v>0.62638888888888888</v>
      </c>
      <c r="C12" t="s">
        <v>12</v>
      </c>
    </row>
    <row r="13" spans="1:8" x14ac:dyDescent="0.3">
      <c r="B13" s="4">
        <v>0.64444444444444449</v>
      </c>
      <c r="D13" t="s">
        <v>21</v>
      </c>
    </row>
    <row r="14" spans="1:8" x14ac:dyDescent="0.3">
      <c r="B14" s="4">
        <f>B12+TIME(5,45,0)</f>
        <v>0.86597222222222225</v>
      </c>
      <c r="C14" t="s">
        <v>9</v>
      </c>
    </row>
    <row r="15" spans="1:8" x14ac:dyDescent="0.3">
      <c r="B15" s="4">
        <f>B14+TIME(0,30,0)</f>
        <v>0.88680555555555562</v>
      </c>
      <c r="C15" t="s">
        <v>12</v>
      </c>
    </row>
    <row r="16" spans="1:8" x14ac:dyDescent="0.3">
      <c r="A16" s="1"/>
      <c r="B16" s="4" t="s">
        <v>22</v>
      </c>
      <c r="C16" t="s">
        <v>14</v>
      </c>
    </row>
    <row r="17" spans="1:9" x14ac:dyDescent="0.3">
      <c r="A17" s="1">
        <v>45542</v>
      </c>
      <c r="B17" s="4">
        <v>0.54166666666666663</v>
      </c>
      <c r="C17" t="s">
        <v>23</v>
      </c>
      <c r="D17" t="s">
        <v>24</v>
      </c>
    </row>
    <row r="18" spans="1:9" x14ac:dyDescent="0.3">
      <c r="B18" s="4">
        <v>0.64166666666666672</v>
      </c>
      <c r="C18" t="s">
        <v>25</v>
      </c>
    </row>
    <row r="19" spans="1:9" x14ac:dyDescent="0.3">
      <c r="B19" s="4">
        <v>0.65555555555555556</v>
      </c>
      <c r="C19" t="s">
        <v>26</v>
      </c>
    </row>
    <row r="20" spans="1:9" x14ac:dyDescent="0.3">
      <c r="B20" s="4">
        <v>0.66319444444444442</v>
      </c>
      <c r="C20" t="s">
        <v>27</v>
      </c>
    </row>
    <row r="21" spans="1:9" x14ac:dyDescent="0.3">
      <c r="B21" s="4">
        <v>0.66666666666666663</v>
      </c>
      <c r="C21" t="s">
        <v>18</v>
      </c>
    </row>
    <row r="22" spans="1:9" x14ac:dyDescent="0.3">
      <c r="B22" s="4">
        <f>B21+TIME(0,30,0)</f>
        <v>0.6875</v>
      </c>
      <c r="C22" t="s">
        <v>12</v>
      </c>
    </row>
    <row r="23" spans="1:9" x14ac:dyDescent="0.3">
      <c r="B23" s="4">
        <f>B22+TIME(5,45,0)</f>
        <v>0.92708333333333337</v>
      </c>
      <c r="C23" t="s">
        <v>9</v>
      </c>
    </row>
    <row r="24" spans="1:9" x14ac:dyDescent="0.3">
      <c r="A24" s="1"/>
      <c r="B24" s="4">
        <f>B23+TIME(0,30,0)</f>
        <v>0.94791666666666674</v>
      </c>
      <c r="C24" t="s">
        <v>12</v>
      </c>
      <c r="D24" s="4"/>
    </row>
    <row r="25" spans="1:9" x14ac:dyDescent="0.3">
      <c r="B25" s="4">
        <v>0.98888888888888893</v>
      </c>
      <c r="C25" t="s">
        <v>14</v>
      </c>
      <c r="D25" s="4"/>
      <c r="H25" s="4">
        <f>B24+TIME(5,45,0)</f>
        <v>1.1875</v>
      </c>
      <c r="I25" t="s">
        <v>9</v>
      </c>
    </row>
    <row r="26" spans="1:9" x14ac:dyDescent="0.3">
      <c r="A26" s="1">
        <v>45543</v>
      </c>
      <c r="B26" s="4">
        <v>0.44374999999999998</v>
      </c>
      <c r="C26" t="s">
        <v>28</v>
      </c>
      <c r="D26" s="4"/>
      <c r="H26" s="4">
        <f>H25+TIME(0,30,0)</f>
        <v>1.2083333333333333</v>
      </c>
      <c r="I26" t="s">
        <v>12</v>
      </c>
    </row>
    <row r="27" spans="1:9" x14ac:dyDescent="0.3">
      <c r="B27" s="4">
        <v>0.44791666666666669</v>
      </c>
      <c r="C27" t="s">
        <v>9</v>
      </c>
    </row>
    <row r="28" spans="1:9" x14ac:dyDescent="0.3">
      <c r="B28" s="4">
        <f>B27+TIME(0,30,0)</f>
        <v>0.46875</v>
      </c>
      <c r="C28" t="s">
        <v>12</v>
      </c>
    </row>
    <row r="29" spans="1:9" x14ac:dyDescent="0.3">
      <c r="B29" s="5">
        <v>0.63611111111111107</v>
      </c>
      <c r="C29" t="s">
        <v>14</v>
      </c>
    </row>
    <row r="30" spans="1:9" x14ac:dyDescent="0.3">
      <c r="B30" s="5">
        <v>0.64166666666666672</v>
      </c>
      <c r="C30" t="s">
        <v>29</v>
      </c>
    </row>
    <row r="31" spans="1:9" x14ac:dyDescent="0.3">
      <c r="B31" s="4">
        <v>0.7104166666666667</v>
      </c>
      <c r="C31" t="s">
        <v>9</v>
      </c>
    </row>
    <row r="32" spans="1:9" x14ac:dyDescent="0.3">
      <c r="B32" s="4">
        <f>B31+TIME(0,30,0)</f>
        <v>0.73125000000000007</v>
      </c>
      <c r="C32" t="s">
        <v>12</v>
      </c>
    </row>
    <row r="33" spans="1:8" x14ac:dyDescent="0.3">
      <c r="B33" s="4">
        <f>B32+TIME(5,45,0)</f>
        <v>0.97083333333333344</v>
      </c>
      <c r="C33" t="s">
        <v>9</v>
      </c>
    </row>
    <row r="34" spans="1:8" x14ac:dyDescent="0.3">
      <c r="A34" s="1"/>
      <c r="B34" s="4">
        <f>B33+TIME(0,30,0)</f>
        <v>0.99166666666666681</v>
      </c>
      <c r="C34" t="s">
        <v>12</v>
      </c>
    </row>
    <row r="35" spans="1:8" x14ac:dyDescent="0.3">
      <c r="A35" s="1">
        <v>45544</v>
      </c>
      <c r="B35" s="4">
        <f>B34+TIME(5,45,0)</f>
        <v>1.2312500000000002</v>
      </c>
      <c r="C35" t="s">
        <v>9</v>
      </c>
    </row>
    <row r="36" spans="1:8" x14ac:dyDescent="0.3">
      <c r="B36" s="4">
        <f>B35+TIME(0,30,0)</f>
        <v>1.2520833333333334</v>
      </c>
      <c r="C36" t="s">
        <v>12</v>
      </c>
      <c r="H36" s="4"/>
    </row>
    <row r="37" spans="1:8" x14ac:dyDescent="0.3">
      <c r="B37" t="s">
        <v>30</v>
      </c>
      <c r="C37" t="s">
        <v>31</v>
      </c>
    </row>
    <row r="38" spans="1:8" x14ac:dyDescent="0.3">
      <c r="B38" s="5">
        <v>0.47916666666666669</v>
      </c>
      <c r="C38" t="s">
        <v>29</v>
      </c>
    </row>
    <row r="39" spans="1:8" x14ac:dyDescent="0.3">
      <c r="B39" s="4">
        <v>0.49375000000000002</v>
      </c>
      <c r="C39" t="s">
        <v>9</v>
      </c>
    </row>
    <row r="40" spans="1:8" x14ac:dyDescent="0.3">
      <c r="B40" s="4">
        <v>0.49861111111111112</v>
      </c>
      <c r="C40" t="s">
        <v>32</v>
      </c>
    </row>
    <row r="41" spans="1:8" x14ac:dyDescent="0.3">
      <c r="B41" s="4">
        <v>0.50208333333333333</v>
      </c>
      <c r="C41" t="s">
        <v>33</v>
      </c>
    </row>
    <row r="42" spans="1:8" x14ac:dyDescent="0.3">
      <c r="B42" s="4">
        <v>0.53125</v>
      </c>
      <c r="C42" t="s">
        <v>29</v>
      </c>
    </row>
    <row r="43" spans="1:8" x14ac:dyDescent="0.3">
      <c r="B43" s="5">
        <v>0.54166666666666663</v>
      </c>
      <c r="C43" t="s">
        <v>9</v>
      </c>
    </row>
    <row r="44" spans="1:8" x14ac:dyDescent="0.3">
      <c r="B44" s="5">
        <f>B43+TIME(0,30,0)</f>
        <v>0.5625</v>
      </c>
      <c r="C44" t="s">
        <v>12</v>
      </c>
    </row>
    <row r="45" spans="1:8" x14ac:dyDescent="0.3">
      <c r="B45" s="5">
        <v>0.60416666666666663</v>
      </c>
      <c r="C45" t="s">
        <v>34</v>
      </c>
    </row>
    <row r="46" spans="1:8" x14ac:dyDescent="0.3">
      <c r="B46" s="5">
        <v>0.62569444444444444</v>
      </c>
      <c r="C46" t="s">
        <v>35</v>
      </c>
    </row>
    <row r="47" spans="1:8" x14ac:dyDescent="0.3">
      <c r="B47" s="5">
        <v>0.64861111111111114</v>
      </c>
      <c r="C47" t="s">
        <v>36</v>
      </c>
    </row>
    <row r="48" spans="1:8" x14ac:dyDescent="0.3">
      <c r="B48" s="5">
        <v>0.67013888888888884</v>
      </c>
      <c r="C48" t="s">
        <v>37</v>
      </c>
    </row>
    <row r="49" spans="1:9" x14ac:dyDescent="0.3">
      <c r="B49" s="5">
        <v>0.71875</v>
      </c>
      <c r="C49" t="s">
        <v>9</v>
      </c>
    </row>
    <row r="50" spans="1:9" x14ac:dyDescent="0.3">
      <c r="B50" s="5">
        <f>B49+TIME(0,30,0)</f>
        <v>0.73958333333333337</v>
      </c>
      <c r="C50" t="s">
        <v>12</v>
      </c>
    </row>
    <row r="51" spans="1:9" x14ac:dyDescent="0.3">
      <c r="B51" s="5">
        <f>B50+TIME(5,45,0)</f>
        <v>0.97916666666666674</v>
      </c>
      <c r="C51" t="s">
        <v>9</v>
      </c>
    </row>
    <row r="52" spans="1:9" x14ac:dyDescent="0.3">
      <c r="A52" s="1">
        <v>45545</v>
      </c>
      <c r="B52" s="5">
        <f>B51+TIME(0,30,0)</f>
        <v>1</v>
      </c>
      <c r="C52" t="s">
        <v>12</v>
      </c>
    </row>
    <row r="53" spans="1:9" x14ac:dyDescent="0.3">
      <c r="B53" s="5">
        <f>B52+TIME(5,45,0)</f>
        <v>1.2395833333333333</v>
      </c>
      <c r="C53" t="s">
        <v>9</v>
      </c>
    </row>
    <row r="54" spans="1:9" x14ac:dyDescent="0.3">
      <c r="B54" s="5">
        <f>B53+TIME(0,30,0)</f>
        <v>1.2604166666666665</v>
      </c>
      <c r="C54" t="s">
        <v>12</v>
      </c>
    </row>
    <row r="55" spans="1:9" x14ac:dyDescent="0.3">
      <c r="B55" s="5">
        <f>B54+TIME(5,45,0)</f>
        <v>1.4999999999999998</v>
      </c>
      <c r="C55" t="s">
        <v>9</v>
      </c>
    </row>
    <row r="56" spans="1:9" x14ac:dyDescent="0.3">
      <c r="B56" s="5">
        <f>B55+TIME(0,30,0)</f>
        <v>1.520833333333333</v>
      </c>
      <c r="C56" t="s">
        <v>12</v>
      </c>
    </row>
    <row r="57" spans="1:9" x14ac:dyDescent="0.3">
      <c r="B57" s="5">
        <v>0.65625</v>
      </c>
      <c r="C57" t="s">
        <v>38</v>
      </c>
    </row>
    <row r="58" spans="1:9" x14ac:dyDescent="0.3">
      <c r="B58" s="5">
        <v>0.66666666666666663</v>
      </c>
      <c r="C58" t="s">
        <v>39</v>
      </c>
    </row>
    <row r="59" spans="1:9" x14ac:dyDescent="0.3">
      <c r="A59" s="1"/>
      <c r="B59" s="5">
        <v>0.7631944444444444</v>
      </c>
      <c r="C59" t="s">
        <v>40</v>
      </c>
    </row>
    <row r="60" spans="1:9" x14ac:dyDescent="0.3">
      <c r="A60" s="1"/>
      <c r="B60" s="5">
        <f>B59+TIME(0,30,0)</f>
        <v>0.78402777777777777</v>
      </c>
      <c r="C60" t="s">
        <v>41</v>
      </c>
    </row>
    <row r="61" spans="1:9" x14ac:dyDescent="0.3">
      <c r="A61" s="1"/>
      <c r="B61" s="5">
        <v>0.8979166666666667</v>
      </c>
      <c r="C61" t="s">
        <v>42</v>
      </c>
      <c r="H61" s="5">
        <f>B60+TIME(5,45,0)</f>
        <v>1.023611111111111</v>
      </c>
      <c r="I61" t="s">
        <v>9</v>
      </c>
    </row>
    <row r="62" spans="1:9" x14ac:dyDescent="0.3">
      <c r="A62" s="1">
        <v>45546</v>
      </c>
      <c r="B62" s="5">
        <v>0.40833333333333333</v>
      </c>
      <c r="C62" t="s">
        <v>43</v>
      </c>
      <c r="H62" s="5">
        <f>H61+TIME(0,30,0)</f>
        <v>1.0444444444444443</v>
      </c>
      <c r="I62" t="s">
        <v>12</v>
      </c>
    </row>
    <row r="63" spans="1:9" x14ac:dyDescent="0.3">
      <c r="B63" s="5">
        <v>0.49583333333333335</v>
      </c>
      <c r="C63" t="s">
        <v>44</v>
      </c>
      <c r="H63" s="5">
        <f>H62+TIME(5,45,0)</f>
        <v>1.2840277777777775</v>
      </c>
      <c r="I63" t="s">
        <v>9</v>
      </c>
    </row>
    <row r="64" spans="1:9" x14ac:dyDescent="0.3">
      <c r="B64" s="5">
        <v>0.51458333333333328</v>
      </c>
      <c r="C64" t="s">
        <v>45</v>
      </c>
      <c r="H64" s="5">
        <f>H63+TIME(0,30,0)</f>
        <v>1.3048611111111108</v>
      </c>
      <c r="I64" t="s">
        <v>12</v>
      </c>
    </row>
    <row r="65" spans="1:4" x14ac:dyDescent="0.3">
      <c r="B65" s="5">
        <v>0.55694444444444446</v>
      </c>
      <c r="C65" t="s">
        <v>9</v>
      </c>
    </row>
    <row r="66" spans="1:4" x14ac:dyDescent="0.3">
      <c r="B66" s="5">
        <v>0.58819444444444446</v>
      </c>
      <c r="C66" t="s">
        <v>12</v>
      </c>
    </row>
    <row r="67" spans="1:4" x14ac:dyDescent="0.3">
      <c r="B67" s="5">
        <v>0.70833333333333337</v>
      </c>
      <c r="C67" t="s">
        <v>9</v>
      </c>
    </row>
    <row r="68" spans="1:4" x14ac:dyDescent="0.3">
      <c r="B68" s="5">
        <f>B67+TIME(0,30,0)</f>
        <v>0.72916666666666674</v>
      </c>
      <c r="C68" t="s">
        <v>12</v>
      </c>
    </row>
    <row r="69" spans="1:4" x14ac:dyDescent="0.3">
      <c r="B69" s="5">
        <v>0.74027777777777781</v>
      </c>
      <c r="C69" t="s">
        <v>48</v>
      </c>
      <c r="D69" s="5"/>
    </row>
    <row r="70" spans="1:4" x14ac:dyDescent="0.3">
      <c r="B70" s="5">
        <v>0.74513888888888891</v>
      </c>
      <c r="C70" t="s">
        <v>44</v>
      </c>
      <c r="D70" t="s">
        <v>49</v>
      </c>
    </row>
    <row r="71" spans="1:4" x14ac:dyDescent="0.3">
      <c r="A71" s="1"/>
      <c r="B71" s="5">
        <v>0.75555555555555554</v>
      </c>
      <c r="C71" t="s">
        <v>50</v>
      </c>
      <c r="D71" s="5"/>
    </row>
    <row r="72" spans="1:4" x14ac:dyDescent="0.3">
      <c r="B72" s="5">
        <v>0.77152777777777781</v>
      </c>
      <c r="C72" t="s">
        <v>18</v>
      </c>
    </row>
    <row r="73" spans="1:4" x14ac:dyDescent="0.3">
      <c r="B73" s="5">
        <f>B72+TIME(0,30,0)</f>
        <v>0.79236111111111118</v>
      </c>
      <c r="C73" t="s">
        <v>47</v>
      </c>
    </row>
    <row r="74" spans="1:4" x14ac:dyDescent="0.3">
      <c r="A74" s="1">
        <v>45547</v>
      </c>
      <c r="B74" s="5">
        <f>B73+TIME(5,45,0)</f>
        <v>1.0319444444444446</v>
      </c>
      <c r="C74" t="s">
        <v>46</v>
      </c>
    </row>
    <row r="75" spans="1:4" x14ac:dyDescent="0.3">
      <c r="B75" s="5">
        <f>B74+TIME(0,30,0)</f>
        <v>1.0527777777777778</v>
      </c>
      <c r="C75" t="s">
        <v>47</v>
      </c>
    </row>
    <row r="76" spans="1:4" x14ac:dyDescent="0.3">
      <c r="B76" s="5">
        <f>B75+TIME(5,45,0)</f>
        <v>1.2923611111111111</v>
      </c>
      <c r="C76" t="s">
        <v>46</v>
      </c>
    </row>
    <row r="77" spans="1:4" x14ac:dyDescent="0.3">
      <c r="B77" s="5">
        <f>B76+TIME(0,30,0)</f>
        <v>1.3131944444444443</v>
      </c>
      <c r="C77" t="s">
        <v>47</v>
      </c>
    </row>
    <row r="78" spans="1:4" x14ac:dyDescent="0.3">
      <c r="B78" s="5">
        <v>0.51388888888888884</v>
      </c>
      <c r="C78" t="s">
        <v>52</v>
      </c>
    </row>
    <row r="79" spans="1:4" x14ac:dyDescent="0.3">
      <c r="B79" s="5">
        <v>0.55763888888888891</v>
      </c>
      <c r="C79" t="s">
        <v>53</v>
      </c>
    </row>
    <row r="80" spans="1:4" x14ac:dyDescent="0.3">
      <c r="B80" s="5">
        <v>0.59375</v>
      </c>
      <c r="C80" t="s">
        <v>18</v>
      </c>
    </row>
    <row r="81" spans="1:3" x14ac:dyDescent="0.3">
      <c r="B81" s="5">
        <f>B80+TIME(0,30,0)</f>
        <v>0.61458333333333337</v>
      </c>
      <c r="C81" t="s">
        <v>47</v>
      </c>
    </row>
    <row r="82" spans="1:3" x14ac:dyDescent="0.3">
      <c r="B82" s="5">
        <f>B81+TIME(5,45,0)</f>
        <v>0.85416666666666674</v>
      </c>
      <c r="C82" t="s">
        <v>46</v>
      </c>
    </row>
    <row r="83" spans="1:3" x14ac:dyDescent="0.3">
      <c r="B83" s="5">
        <f>B82+TIME(0,30,0)</f>
        <v>0.87500000000000011</v>
      </c>
      <c r="C83" t="s">
        <v>47</v>
      </c>
    </row>
    <row r="84" spans="1:3" x14ac:dyDescent="0.3">
      <c r="A84" s="1">
        <v>45548</v>
      </c>
      <c r="B84" s="5">
        <f>B83+TIME(5,45,0)</f>
        <v>1.1145833333333335</v>
      </c>
      <c r="C84" t="s">
        <v>46</v>
      </c>
    </row>
    <row r="85" spans="1:3" x14ac:dyDescent="0.3">
      <c r="B85" s="5">
        <f>B84+TIME(0,30,0)</f>
        <v>1.1354166666666667</v>
      </c>
      <c r="C85" t="s">
        <v>47</v>
      </c>
    </row>
    <row r="86" spans="1:3" x14ac:dyDescent="0.3">
      <c r="B86" s="5">
        <f>B85+TIME(5,45,0)</f>
        <v>1.375</v>
      </c>
      <c r="C86" t="s">
        <v>46</v>
      </c>
    </row>
    <row r="87" spans="1:3" x14ac:dyDescent="0.3">
      <c r="B87" s="5">
        <f>B86+TIME(0,30,0)</f>
        <v>1.3958333333333333</v>
      </c>
      <c r="C87" t="s">
        <v>47</v>
      </c>
    </row>
    <row r="88" spans="1:3" x14ac:dyDescent="0.3">
      <c r="B88" s="5">
        <v>0.57986111111111116</v>
      </c>
      <c r="C88" t="s">
        <v>34</v>
      </c>
    </row>
    <row r="89" spans="1:3" x14ac:dyDescent="0.3">
      <c r="B89" s="5">
        <v>0.59652777777777777</v>
      </c>
      <c r="C89" t="s">
        <v>62</v>
      </c>
    </row>
    <row r="90" spans="1:3" x14ac:dyDescent="0.3">
      <c r="B90" s="5">
        <v>0.61875000000000002</v>
      </c>
      <c r="C90" t="s">
        <v>36</v>
      </c>
    </row>
    <row r="91" spans="1:3" x14ac:dyDescent="0.3">
      <c r="B91" s="5">
        <v>0.6430555555555556</v>
      </c>
      <c r="C91" t="s">
        <v>64</v>
      </c>
    </row>
    <row r="92" spans="1:3" x14ac:dyDescent="0.3">
      <c r="B92" s="5">
        <v>0.73888888888888893</v>
      </c>
      <c r="C92" t="s">
        <v>18</v>
      </c>
    </row>
    <row r="93" spans="1:3" x14ac:dyDescent="0.3">
      <c r="B93" s="5">
        <f>B92+TIME(0,30,)</f>
        <v>0.7597222222222223</v>
      </c>
      <c r="C93" t="s">
        <v>47</v>
      </c>
    </row>
    <row r="94" spans="1:3" x14ac:dyDescent="0.3">
      <c r="B94" s="5">
        <f>B93+TIME(5,45,)</f>
        <v>0.99930555555555567</v>
      </c>
      <c r="C94" t="s">
        <v>46</v>
      </c>
    </row>
    <row r="95" spans="1:3" x14ac:dyDescent="0.3">
      <c r="A95" s="1">
        <v>45549</v>
      </c>
      <c r="B95" s="5">
        <f>B94+TIME(0,30,)</f>
        <v>1.0201388888888889</v>
      </c>
      <c r="C95" t="s">
        <v>47</v>
      </c>
    </row>
    <row r="96" spans="1:3" x14ac:dyDescent="0.3">
      <c r="B96" s="5">
        <f>B95+TIME(5,45,)</f>
        <v>1.2597222222222222</v>
      </c>
      <c r="C96" t="s">
        <v>46</v>
      </c>
    </row>
    <row r="97" spans="1:6" x14ac:dyDescent="0.3">
      <c r="B97" s="5">
        <f>B96+TIME(0,30,)</f>
        <v>1.2805555555555554</v>
      </c>
      <c r="C97" t="s">
        <v>47</v>
      </c>
    </row>
    <row r="98" spans="1:6" x14ac:dyDescent="0.3">
      <c r="B98" s="5">
        <v>0.32430555555555557</v>
      </c>
      <c r="C98" t="s">
        <v>65</v>
      </c>
    </row>
    <row r="99" spans="1:6" x14ac:dyDescent="0.3">
      <c r="B99" s="5">
        <v>0.34513888888888888</v>
      </c>
      <c r="C99" t="s">
        <v>66</v>
      </c>
      <c r="E99">
        <v>42</v>
      </c>
      <c r="F99">
        <v>11</v>
      </c>
    </row>
    <row r="100" spans="1:6" x14ac:dyDescent="0.3">
      <c r="B100" s="5">
        <v>0.35416666666666669</v>
      </c>
      <c r="C100" t="s">
        <v>35</v>
      </c>
    </row>
    <row r="101" spans="1:6" x14ac:dyDescent="0.3">
      <c r="B101" s="5">
        <v>0.37777777777777777</v>
      </c>
      <c r="C101" t="s">
        <v>67</v>
      </c>
    </row>
    <row r="102" spans="1:6" x14ac:dyDescent="0.3">
      <c r="B102" s="5">
        <v>0.40625</v>
      </c>
      <c r="C102" t="s">
        <v>68</v>
      </c>
    </row>
    <row r="103" spans="1:6" x14ac:dyDescent="0.3">
      <c r="B103" s="5">
        <v>0.53125</v>
      </c>
      <c r="C103" t="s">
        <v>18</v>
      </c>
    </row>
    <row r="104" spans="1:6" x14ac:dyDescent="0.3">
      <c r="B104" s="5">
        <f>B103+TIME(0,30,)</f>
        <v>0.55208333333333337</v>
      </c>
      <c r="C104" t="s">
        <v>69</v>
      </c>
    </row>
    <row r="105" spans="1:6" x14ac:dyDescent="0.3">
      <c r="B105" s="5">
        <f>B104+TIME(5,45,)</f>
        <v>0.79166666666666674</v>
      </c>
      <c r="C105" t="s">
        <v>46</v>
      </c>
    </row>
    <row r="106" spans="1:6" x14ac:dyDescent="0.3">
      <c r="B106" s="5">
        <f>B105+TIME(0,30,0)</f>
        <v>0.81250000000000011</v>
      </c>
      <c r="C106" t="s">
        <v>47</v>
      </c>
    </row>
    <row r="107" spans="1:6" x14ac:dyDescent="0.3">
      <c r="A107" s="1">
        <v>45550</v>
      </c>
      <c r="B107" s="5">
        <f>B106+TIME(5,45,)</f>
        <v>1.0520833333333335</v>
      </c>
      <c r="C107" t="s">
        <v>46</v>
      </c>
    </row>
    <row r="108" spans="1:6" x14ac:dyDescent="0.3">
      <c r="B108" s="5">
        <f>B107+TIME(0,30,0)</f>
        <v>1.0729166666666667</v>
      </c>
      <c r="C108" t="s">
        <v>47</v>
      </c>
    </row>
    <row r="109" spans="1:6" x14ac:dyDescent="0.3">
      <c r="B109" s="5">
        <v>0.31458333333333333</v>
      </c>
      <c r="C109" t="s">
        <v>46</v>
      </c>
    </row>
    <row r="110" spans="1:6" x14ac:dyDescent="0.3">
      <c r="B110" s="5">
        <v>0.33541666666666664</v>
      </c>
      <c r="C110" t="s">
        <v>47</v>
      </c>
    </row>
    <row r="111" spans="1:6" x14ac:dyDescent="0.3">
      <c r="B111" s="5">
        <f>B110+TIME(5,45,)</f>
        <v>0.57499999999999996</v>
      </c>
      <c r="C111" t="s">
        <v>46</v>
      </c>
    </row>
    <row r="112" spans="1:6" x14ac:dyDescent="0.3">
      <c r="B112" s="5">
        <f>B111+TIME(0,30,0)</f>
        <v>0.59583333333333333</v>
      </c>
      <c r="C112" t="s">
        <v>47</v>
      </c>
    </row>
    <row r="113" spans="1:3" x14ac:dyDescent="0.3">
      <c r="B113" s="5">
        <f>B112+TIME(5,45,)</f>
        <v>0.8354166666666667</v>
      </c>
      <c r="C113" t="s">
        <v>46</v>
      </c>
    </row>
    <row r="114" spans="1:3" x14ac:dyDescent="0.3">
      <c r="B114" s="5">
        <f>B113+TIME(0,30,0)</f>
        <v>0.85625000000000007</v>
      </c>
      <c r="C114" t="s">
        <v>47</v>
      </c>
    </row>
    <row r="115" spans="1:3" x14ac:dyDescent="0.3">
      <c r="A115" s="1"/>
      <c r="B115" s="5">
        <v>0.99305555555555558</v>
      </c>
      <c r="C115" t="s">
        <v>74</v>
      </c>
    </row>
    <row r="116" spans="1:3" x14ac:dyDescent="0.3">
      <c r="A116" s="1">
        <v>45551</v>
      </c>
      <c r="B116" s="5">
        <v>0.67986111111111114</v>
      </c>
      <c r="C116" t="s">
        <v>75</v>
      </c>
    </row>
    <row r="117" spans="1:3" x14ac:dyDescent="0.3">
      <c r="B117" s="5">
        <v>0.72916666666666663</v>
      </c>
      <c r="C117" t="s">
        <v>18</v>
      </c>
    </row>
    <row r="118" spans="1:3" x14ac:dyDescent="0.3">
      <c r="B118" s="5">
        <f>B117+TIME(0,30,7)</f>
        <v>0.75008101851851849</v>
      </c>
      <c r="C118" t="s">
        <v>47</v>
      </c>
    </row>
    <row r="119" spans="1:3" x14ac:dyDescent="0.3">
      <c r="B119" s="5">
        <f>B118+TIME(5,45,7)</f>
        <v>0.98974537037037036</v>
      </c>
      <c r="C119" t="s">
        <v>46</v>
      </c>
    </row>
    <row r="120" spans="1:3" x14ac:dyDescent="0.3">
      <c r="A120" s="1">
        <v>45552</v>
      </c>
      <c r="B120" s="5">
        <f>B119+TIME(0,30,7)</f>
        <v>1.0106597222222222</v>
      </c>
      <c r="C120" t="s">
        <v>47</v>
      </c>
    </row>
    <row r="121" spans="1:3" x14ac:dyDescent="0.3">
      <c r="B121" s="5">
        <f>B120+TIME(5,45,7)</f>
        <v>1.250324074074074</v>
      </c>
      <c r="C121" t="s">
        <v>46</v>
      </c>
    </row>
    <row r="122" spans="1:3" x14ac:dyDescent="0.3">
      <c r="B122" s="5">
        <f>B121+TIME(0,30,7)</f>
        <v>1.2712384259259257</v>
      </c>
      <c r="C122" t="s">
        <v>47</v>
      </c>
    </row>
    <row r="123" spans="1:3" x14ac:dyDescent="0.3">
      <c r="B123" s="5">
        <v>0.51237268518518519</v>
      </c>
      <c r="C123" t="s">
        <v>46</v>
      </c>
    </row>
    <row r="124" spans="1:3" x14ac:dyDescent="0.3">
      <c r="B124" s="5">
        <f>B123+TIME(0,30,7)</f>
        <v>0.53328703703703706</v>
      </c>
      <c r="C124" t="s">
        <v>47</v>
      </c>
    </row>
    <row r="125" spans="1:3" x14ac:dyDescent="0.3">
      <c r="B125" s="5">
        <f>B124+TIME(5,45,7)</f>
        <v>0.77295138888888892</v>
      </c>
      <c r="C125" t="s">
        <v>46</v>
      </c>
    </row>
    <row r="126" spans="1:3" x14ac:dyDescent="0.3">
      <c r="B126" s="5">
        <f>B125+TIME(0,30,7)</f>
        <v>0.79386574074074079</v>
      </c>
      <c r="C126" t="s">
        <v>47</v>
      </c>
    </row>
    <row r="127" spans="1:3" x14ac:dyDescent="0.3">
      <c r="A127" s="1">
        <v>45553</v>
      </c>
      <c r="B127" s="5">
        <f>B126+TIME(5,45,7)</f>
        <v>1.0335300925925925</v>
      </c>
      <c r="C127" t="s">
        <v>46</v>
      </c>
    </row>
    <row r="128" spans="1:3" x14ac:dyDescent="0.3">
      <c r="B128" s="5">
        <f>B127+TIME(0,30,7)</f>
        <v>1.0544444444444443</v>
      </c>
      <c r="C128" t="s">
        <v>47</v>
      </c>
    </row>
    <row r="129" spans="2:3" x14ac:dyDescent="0.3">
      <c r="B129" s="5">
        <f>B128+TIME(5,45,7)</f>
        <v>1.294108796296296</v>
      </c>
      <c r="C129" t="s">
        <v>46</v>
      </c>
    </row>
    <row r="130" spans="2:3" x14ac:dyDescent="0.3">
      <c r="B130" s="5">
        <f>B129+TIME(0,30,7)</f>
        <v>1.3150231481481478</v>
      </c>
      <c r="C130" t="s">
        <v>47</v>
      </c>
    </row>
    <row r="131" spans="2:3" x14ac:dyDescent="0.3">
      <c r="B131" s="5">
        <v>0.53333333333333333</v>
      </c>
      <c r="C131" t="s">
        <v>76</v>
      </c>
    </row>
    <row r="132" spans="2:3" x14ac:dyDescent="0.3">
      <c r="B132" s="5">
        <v>0.5541666666666667</v>
      </c>
      <c r="C13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D126-C222-41BF-81C7-D6E3A3C2F399}">
  <dimension ref="A1:H37"/>
  <sheetViews>
    <sheetView tabSelected="1" workbookViewId="0">
      <selection activeCell="M25" sqref="M25"/>
    </sheetView>
  </sheetViews>
  <sheetFormatPr defaultRowHeight="14.4" x14ac:dyDescent="0.3"/>
  <cols>
    <col min="1" max="1" width="15.33203125" bestFit="1" customWidth="1"/>
    <col min="2" max="3" width="12.6640625" bestFit="1" customWidth="1"/>
    <col min="5" max="5" width="19.33203125" bestFit="1" customWidth="1"/>
  </cols>
  <sheetData>
    <row r="1" spans="1:8" x14ac:dyDescent="0.3">
      <c r="A1" t="s">
        <v>77</v>
      </c>
      <c r="B1" t="s">
        <v>79</v>
      </c>
      <c r="C1" t="s">
        <v>78</v>
      </c>
      <c r="E1" t="s">
        <v>82</v>
      </c>
      <c r="F1" s="8">
        <f>AVERAGE(B2:B43)</f>
        <v>14.147058823529411</v>
      </c>
      <c r="H1" t="s">
        <v>80</v>
      </c>
    </row>
    <row r="2" spans="1:8" x14ac:dyDescent="0.3">
      <c r="A2" s="7">
        <v>45542.927083333336</v>
      </c>
      <c r="B2">
        <v>15</v>
      </c>
      <c r="E2" t="s">
        <v>83</v>
      </c>
      <c r="F2" s="8">
        <f>AVERAGE(C2:C43)</f>
        <v>16.75</v>
      </c>
      <c r="H2" t="s">
        <v>81</v>
      </c>
    </row>
    <row r="3" spans="1:8" x14ac:dyDescent="0.3">
      <c r="A3" s="7">
        <v>45543.1875</v>
      </c>
      <c r="B3">
        <v>15</v>
      </c>
    </row>
    <row r="4" spans="1:8" x14ac:dyDescent="0.3">
      <c r="A4" s="7">
        <v>45543.447916666664</v>
      </c>
      <c r="B4">
        <v>7</v>
      </c>
      <c r="E4" t="s">
        <v>84</v>
      </c>
      <c r="F4" s="8">
        <f>F1+F2*0.5</f>
        <v>22.522058823529413</v>
      </c>
    </row>
    <row r="5" spans="1:8" x14ac:dyDescent="0.3">
      <c r="A5" s="7">
        <v>45543.710416666669</v>
      </c>
      <c r="B5">
        <v>14</v>
      </c>
    </row>
    <row r="6" spans="1:8" x14ac:dyDescent="0.3">
      <c r="A6" s="7">
        <v>45543.970833333333</v>
      </c>
      <c r="B6">
        <v>16</v>
      </c>
    </row>
    <row r="7" spans="1:8" x14ac:dyDescent="0.3">
      <c r="A7" s="7">
        <v>45544.231249999997</v>
      </c>
      <c r="B7">
        <v>16</v>
      </c>
    </row>
    <row r="8" spans="1:8" x14ac:dyDescent="0.3">
      <c r="A8" s="7">
        <v>45544.541666666664</v>
      </c>
      <c r="C8">
        <v>16</v>
      </c>
    </row>
    <row r="9" spans="1:8" x14ac:dyDescent="0.3">
      <c r="A9" s="7">
        <v>45544.71875</v>
      </c>
      <c r="B9">
        <v>15</v>
      </c>
    </row>
    <row r="10" spans="1:8" x14ac:dyDescent="0.3">
      <c r="A10" s="7">
        <v>45544.979166666664</v>
      </c>
      <c r="B10">
        <v>15</v>
      </c>
    </row>
    <row r="11" spans="1:8" x14ac:dyDescent="0.3">
      <c r="A11" s="7">
        <v>45545.239583333336</v>
      </c>
      <c r="B11">
        <v>15</v>
      </c>
      <c r="C11">
        <v>16</v>
      </c>
    </row>
    <row r="12" spans="1:8" x14ac:dyDescent="0.3">
      <c r="A12" s="7">
        <v>45545.5</v>
      </c>
      <c r="B12">
        <v>16</v>
      </c>
    </row>
    <row r="13" spans="1:8" x14ac:dyDescent="0.3">
      <c r="A13" s="7">
        <v>45545.763194444444</v>
      </c>
      <c r="B13">
        <v>13</v>
      </c>
    </row>
    <row r="14" spans="1:8" x14ac:dyDescent="0.3">
      <c r="A14" s="7">
        <v>45546.708333333336</v>
      </c>
      <c r="B14">
        <v>10</v>
      </c>
    </row>
    <row r="15" spans="1:8" x14ac:dyDescent="0.3">
      <c r="A15" s="7">
        <v>45546.771527777775</v>
      </c>
      <c r="B15">
        <v>11</v>
      </c>
      <c r="C15">
        <v>20</v>
      </c>
    </row>
    <row r="16" spans="1:8" x14ac:dyDescent="0.3">
      <c r="A16" s="7">
        <v>45547.031944444447</v>
      </c>
      <c r="B16">
        <v>11</v>
      </c>
    </row>
    <row r="17" spans="1:3" x14ac:dyDescent="0.3">
      <c r="A17" s="7">
        <v>45547.292361111111</v>
      </c>
      <c r="B17">
        <v>14</v>
      </c>
    </row>
    <row r="18" spans="1:3" x14ac:dyDescent="0.3">
      <c r="A18" s="7">
        <v>45547.59375</v>
      </c>
      <c r="B18">
        <v>15</v>
      </c>
      <c r="C18">
        <v>15</v>
      </c>
    </row>
    <row r="19" spans="1:3" x14ac:dyDescent="0.3">
      <c r="A19" s="7">
        <v>45547.854166666664</v>
      </c>
      <c r="B19">
        <v>15</v>
      </c>
      <c r="C19">
        <v>18</v>
      </c>
    </row>
    <row r="20" spans="1:3" x14ac:dyDescent="0.3">
      <c r="A20" s="7">
        <v>45548.114583333336</v>
      </c>
      <c r="C20">
        <v>16</v>
      </c>
    </row>
    <row r="21" spans="1:3" x14ac:dyDescent="0.3">
      <c r="A21" s="7">
        <v>45548.375</v>
      </c>
      <c r="B21">
        <v>10</v>
      </c>
      <c r="C21">
        <v>18</v>
      </c>
    </row>
    <row r="22" spans="1:3" x14ac:dyDescent="0.3">
      <c r="A22" s="7">
        <v>45548.738888888889</v>
      </c>
      <c r="B22">
        <v>16</v>
      </c>
      <c r="C22">
        <v>16</v>
      </c>
    </row>
    <row r="23" spans="1:3" x14ac:dyDescent="0.3">
      <c r="A23" s="7">
        <v>45548.999305555553</v>
      </c>
      <c r="B23">
        <v>16</v>
      </c>
      <c r="C23">
        <v>16</v>
      </c>
    </row>
    <row r="24" spans="1:3" x14ac:dyDescent="0.3">
      <c r="A24" s="7">
        <v>45549.259722222225</v>
      </c>
      <c r="B24">
        <v>13</v>
      </c>
    </row>
    <row r="25" spans="1:3" x14ac:dyDescent="0.3">
      <c r="A25" s="7">
        <v>45549.53125</v>
      </c>
      <c r="B25">
        <v>15</v>
      </c>
    </row>
    <row r="26" spans="1:3" x14ac:dyDescent="0.3">
      <c r="A26" s="7">
        <v>45549.791666666664</v>
      </c>
      <c r="B26">
        <v>15</v>
      </c>
    </row>
    <row r="27" spans="1:3" x14ac:dyDescent="0.3">
      <c r="A27" s="7">
        <v>45550.052083333336</v>
      </c>
      <c r="B27">
        <v>15</v>
      </c>
    </row>
    <row r="28" spans="1:3" x14ac:dyDescent="0.3">
      <c r="A28" s="7">
        <v>45550.314583333333</v>
      </c>
      <c r="B28">
        <v>14</v>
      </c>
    </row>
    <row r="29" spans="1:3" x14ac:dyDescent="0.3">
      <c r="A29" s="7">
        <v>45550.574999999997</v>
      </c>
      <c r="B29">
        <v>14</v>
      </c>
    </row>
    <row r="30" spans="1:3" x14ac:dyDescent="0.3">
      <c r="A30" s="7">
        <v>45550.835416666669</v>
      </c>
      <c r="B30">
        <v>18</v>
      </c>
    </row>
    <row r="31" spans="1:3" x14ac:dyDescent="0.3">
      <c r="A31" s="7">
        <v>45551.729166666664</v>
      </c>
      <c r="B31">
        <v>12</v>
      </c>
      <c r="C31">
        <v>16</v>
      </c>
    </row>
    <row r="32" spans="1:3" x14ac:dyDescent="0.3">
      <c r="A32" s="7">
        <v>45551.989583333336</v>
      </c>
      <c r="B32">
        <v>16</v>
      </c>
      <c r="C32">
        <v>18</v>
      </c>
    </row>
    <row r="33" spans="1:3" x14ac:dyDescent="0.3">
      <c r="A33" s="7">
        <v>45552.25</v>
      </c>
      <c r="B33">
        <v>15</v>
      </c>
    </row>
    <row r="34" spans="1:3" x14ac:dyDescent="0.3">
      <c r="A34" s="7">
        <v>45552.511805555558</v>
      </c>
      <c r="B34">
        <v>15</v>
      </c>
      <c r="C34">
        <v>16</v>
      </c>
    </row>
    <row r="35" spans="1:3" x14ac:dyDescent="0.3">
      <c r="A35" s="7">
        <v>45552.772916666669</v>
      </c>
      <c r="B35">
        <v>15</v>
      </c>
    </row>
    <row r="36" spans="1:3" x14ac:dyDescent="0.3">
      <c r="A36" s="7">
        <v>45553.033333333333</v>
      </c>
      <c r="B36">
        <v>12</v>
      </c>
    </row>
    <row r="37" spans="1:3" x14ac:dyDescent="0.3">
      <c r="A37" s="7">
        <v>45553.293749999997</v>
      </c>
      <c r="B37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C6D4-A4FA-4DB4-8BE2-DC42B7F37530}">
  <dimension ref="A1:M106"/>
  <sheetViews>
    <sheetView topLeftCell="A84" workbookViewId="0">
      <selection activeCell="B110" sqref="B110"/>
    </sheetView>
  </sheetViews>
  <sheetFormatPr defaultRowHeight="14.4" x14ac:dyDescent="0.3"/>
  <cols>
    <col min="1" max="1" width="10.33203125" bestFit="1" customWidth="1"/>
    <col min="6" max="6" width="9.88671875" bestFit="1" customWidth="1"/>
    <col min="7" max="7" width="10.5546875" bestFit="1" customWidth="1"/>
  </cols>
  <sheetData>
    <row r="1" spans="1:13" x14ac:dyDescent="0.3">
      <c r="A1" t="s">
        <v>0</v>
      </c>
      <c r="B1" t="s">
        <v>54</v>
      </c>
      <c r="C1" t="s">
        <v>55</v>
      </c>
      <c r="D1" t="s">
        <v>56</v>
      </c>
      <c r="F1" t="s">
        <v>60</v>
      </c>
    </row>
    <row r="2" spans="1:13" x14ac:dyDescent="0.3">
      <c r="A2" s="1">
        <v>45537</v>
      </c>
      <c r="C2" t="s">
        <v>57</v>
      </c>
      <c r="D2" t="s">
        <v>58</v>
      </c>
    </row>
    <row r="3" spans="1:13" x14ac:dyDescent="0.3">
      <c r="A3" s="1">
        <v>45546</v>
      </c>
      <c r="B3" s="5">
        <v>0.50416666666666665</v>
      </c>
      <c r="C3" t="s">
        <v>59</v>
      </c>
      <c r="D3" t="s">
        <v>58</v>
      </c>
      <c r="L3" t="s">
        <v>72</v>
      </c>
      <c r="M3" s="6">
        <f>AVERAGE(C9:C46)</f>
        <v>1198.1578947368421</v>
      </c>
    </row>
    <row r="4" spans="1:13" x14ac:dyDescent="0.3">
      <c r="B4" s="5">
        <v>0.51111111111111107</v>
      </c>
      <c r="C4">
        <v>847</v>
      </c>
      <c r="D4" t="s">
        <v>58</v>
      </c>
      <c r="L4" t="s">
        <v>71</v>
      </c>
      <c r="M4" s="6">
        <f>AVERAGE(C47:C78)</f>
        <v>1350.3125</v>
      </c>
    </row>
    <row r="5" spans="1:13" x14ac:dyDescent="0.3">
      <c r="B5" s="5">
        <v>0.74444444444444446</v>
      </c>
      <c r="C5">
        <v>1518</v>
      </c>
      <c r="D5" t="s">
        <v>58</v>
      </c>
    </row>
    <row r="6" spans="1:13" x14ac:dyDescent="0.3">
      <c r="B6" s="5">
        <v>0.75208333333333333</v>
      </c>
      <c r="C6">
        <v>1027</v>
      </c>
      <c r="D6" t="s">
        <v>58</v>
      </c>
    </row>
    <row r="7" spans="1:13" x14ac:dyDescent="0.3">
      <c r="A7" s="1">
        <v>45547</v>
      </c>
      <c r="B7" s="5">
        <v>0.51458333333333328</v>
      </c>
      <c r="C7">
        <v>1867</v>
      </c>
      <c r="D7" t="s">
        <v>58</v>
      </c>
      <c r="E7">
        <f>AVERAGE(C7:C25)</f>
        <v>1199.6842105263158</v>
      </c>
    </row>
    <row r="8" spans="1:13" x14ac:dyDescent="0.3">
      <c r="B8" s="5">
        <v>0.52361111111111114</v>
      </c>
      <c r="C8">
        <v>862</v>
      </c>
      <c r="D8" t="s">
        <v>58</v>
      </c>
    </row>
    <row r="9" spans="1:13" x14ac:dyDescent="0.3">
      <c r="B9" s="5">
        <v>0.5444444444444444</v>
      </c>
      <c r="C9">
        <v>1200</v>
      </c>
      <c r="D9" t="s">
        <v>61</v>
      </c>
    </row>
    <row r="10" spans="1:13" x14ac:dyDescent="0.3">
      <c r="B10" s="5">
        <v>0.5625</v>
      </c>
      <c r="C10">
        <v>1170</v>
      </c>
      <c r="D10" t="s">
        <v>61</v>
      </c>
    </row>
    <row r="11" spans="1:13" x14ac:dyDescent="0.3">
      <c r="B11" s="5">
        <v>0.56944444444444442</v>
      </c>
      <c r="C11">
        <v>1200</v>
      </c>
      <c r="D11" t="s">
        <v>61</v>
      </c>
    </row>
    <row r="12" spans="1:13" x14ac:dyDescent="0.3">
      <c r="B12" s="5">
        <v>0.58333333333333337</v>
      </c>
      <c r="C12">
        <v>1200</v>
      </c>
      <c r="D12" t="s">
        <v>61</v>
      </c>
      <c r="H12" t="s">
        <v>51</v>
      </c>
    </row>
    <row r="13" spans="1:13" x14ac:dyDescent="0.3">
      <c r="B13" s="5">
        <v>0.59375</v>
      </c>
      <c r="C13">
        <v>1200</v>
      </c>
      <c r="D13" t="s">
        <v>61</v>
      </c>
    </row>
    <row r="14" spans="1:13" x14ac:dyDescent="0.3">
      <c r="B14" s="5">
        <v>0.60416666666666663</v>
      </c>
      <c r="C14">
        <v>1210</v>
      </c>
      <c r="D14" t="s">
        <v>61</v>
      </c>
    </row>
    <row r="15" spans="1:13" x14ac:dyDescent="0.3">
      <c r="B15" s="5">
        <v>0.59027777777777779</v>
      </c>
      <c r="C15">
        <v>1200</v>
      </c>
      <c r="D15" t="s">
        <v>61</v>
      </c>
    </row>
    <row r="16" spans="1:13" x14ac:dyDescent="0.3">
      <c r="B16" s="5">
        <v>0.61458333333333337</v>
      </c>
      <c r="C16">
        <v>1170</v>
      </c>
      <c r="D16" t="s">
        <v>61</v>
      </c>
    </row>
    <row r="17" spans="1:5" x14ac:dyDescent="0.3">
      <c r="B17" s="5">
        <v>0.63749999999999996</v>
      </c>
      <c r="C17">
        <v>1170</v>
      </c>
      <c r="D17" t="s">
        <v>61</v>
      </c>
    </row>
    <row r="18" spans="1:5" x14ac:dyDescent="0.3">
      <c r="B18" s="5">
        <v>0.66666666666666663</v>
      </c>
      <c r="C18">
        <v>1170</v>
      </c>
      <c r="D18" t="s">
        <v>61</v>
      </c>
    </row>
    <row r="19" spans="1:5" x14ac:dyDescent="0.3">
      <c r="B19" s="5">
        <v>0.6875</v>
      </c>
      <c r="C19">
        <v>1160</v>
      </c>
      <c r="D19" t="s">
        <v>61</v>
      </c>
    </row>
    <row r="20" spans="1:5" x14ac:dyDescent="0.3">
      <c r="B20" s="5">
        <v>0.69791666666666663</v>
      </c>
      <c r="C20">
        <v>1160</v>
      </c>
      <c r="D20" t="s">
        <v>61</v>
      </c>
    </row>
    <row r="21" spans="1:5" x14ac:dyDescent="0.3">
      <c r="B21" s="5">
        <v>0.70833333333333337</v>
      </c>
      <c r="C21">
        <v>1160</v>
      </c>
      <c r="D21" t="s">
        <v>61</v>
      </c>
    </row>
    <row r="22" spans="1:5" x14ac:dyDescent="0.3">
      <c r="B22" s="5">
        <v>0.71875</v>
      </c>
      <c r="C22">
        <v>1170</v>
      </c>
      <c r="D22" t="s">
        <v>61</v>
      </c>
    </row>
    <row r="23" spans="1:5" x14ac:dyDescent="0.3">
      <c r="B23" s="5">
        <v>0.72916666666666663</v>
      </c>
      <c r="C23">
        <v>1180</v>
      </c>
      <c r="D23" t="s">
        <v>61</v>
      </c>
    </row>
    <row r="24" spans="1:5" x14ac:dyDescent="0.3">
      <c r="B24" s="5">
        <v>0.75</v>
      </c>
      <c r="C24">
        <v>1175</v>
      </c>
      <c r="D24" t="s">
        <v>61</v>
      </c>
    </row>
    <row r="25" spans="1:5" x14ac:dyDescent="0.3">
      <c r="B25" s="5">
        <v>0.77083333333333337</v>
      </c>
      <c r="C25">
        <v>1170</v>
      </c>
      <c r="D25" t="s">
        <v>61</v>
      </c>
    </row>
    <row r="26" spans="1:5" x14ac:dyDescent="0.3">
      <c r="A26" s="1">
        <v>45548</v>
      </c>
      <c r="B26" s="5">
        <v>0.54652777777777772</v>
      </c>
      <c r="C26">
        <v>1270</v>
      </c>
      <c r="D26" t="s">
        <v>61</v>
      </c>
      <c r="E26">
        <f>AVERAGE(C26:C45)</f>
        <v>1203.25</v>
      </c>
    </row>
    <row r="27" spans="1:5" x14ac:dyDescent="0.3">
      <c r="B27" s="5">
        <v>0.56458333333333333</v>
      </c>
      <c r="C27">
        <v>1270</v>
      </c>
      <c r="D27" t="s">
        <v>61</v>
      </c>
    </row>
    <row r="28" spans="1:5" x14ac:dyDescent="0.3">
      <c r="B28" s="5">
        <v>0.57986111111111116</v>
      </c>
      <c r="C28">
        <v>1265</v>
      </c>
      <c r="D28" t="s">
        <v>63</v>
      </c>
    </row>
    <row r="29" spans="1:5" x14ac:dyDescent="0.3">
      <c r="B29" s="5">
        <v>0.60277777777777775</v>
      </c>
      <c r="C29">
        <v>1240</v>
      </c>
      <c r="D29" t="s">
        <v>63</v>
      </c>
    </row>
    <row r="30" spans="1:5" x14ac:dyDescent="0.3">
      <c r="B30" s="5">
        <v>0.60763888888888884</v>
      </c>
      <c r="C30">
        <v>1230</v>
      </c>
      <c r="D30" t="s">
        <v>63</v>
      </c>
    </row>
    <row r="31" spans="1:5" x14ac:dyDescent="0.3">
      <c r="B31" s="5">
        <v>0.61111111111111116</v>
      </c>
      <c r="C31">
        <v>1225</v>
      </c>
      <c r="D31" t="s">
        <v>63</v>
      </c>
    </row>
    <row r="32" spans="1:5" x14ac:dyDescent="0.3">
      <c r="B32" s="5">
        <v>0.61458333333333337</v>
      </c>
      <c r="C32">
        <v>1225</v>
      </c>
      <c r="D32" t="s">
        <v>63</v>
      </c>
    </row>
    <row r="33" spans="1:5" x14ac:dyDescent="0.3">
      <c r="B33" s="5">
        <v>0.61805555555555558</v>
      </c>
      <c r="C33">
        <v>1220</v>
      </c>
      <c r="D33" t="s">
        <v>63</v>
      </c>
    </row>
    <row r="34" spans="1:5" x14ac:dyDescent="0.3">
      <c r="B34" s="5">
        <v>0.62152777777777779</v>
      </c>
      <c r="C34">
        <v>1215</v>
      </c>
      <c r="D34" t="s">
        <v>63</v>
      </c>
    </row>
    <row r="35" spans="1:5" x14ac:dyDescent="0.3">
      <c r="B35" s="5">
        <v>0.625</v>
      </c>
      <c r="C35">
        <v>1225</v>
      </c>
      <c r="D35" t="s">
        <v>63</v>
      </c>
    </row>
    <row r="36" spans="1:5" x14ac:dyDescent="0.3">
      <c r="B36" s="5">
        <v>0.62986111111111109</v>
      </c>
      <c r="C36">
        <v>1215</v>
      </c>
      <c r="D36" t="s">
        <v>63</v>
      </c>
    </row>
    <row r="37" spans="1:5" x14ac:dyDescent="0.3">
      <c r="B37" s="5">
        <v>0.63680555555555551</v>
      </c>
      <c r="C37">
        <v>1190</v>
      </c>
      <c r="D37" t="s">
        <v>63</v>
      </c>
    </row>
    <row r="38" spans="1:5" x14ac:dyDescent="0.3">
      <c r="B38" s="5">
        <v>0.64236111111111116</v>
      </c>
      <c r="C38">
        <v>1180</v>
      </c>
      <c r="D38" t="s">
        <v>63</v>
      </c>
    </row>
    <row r="39" spans="1:5" x14ac:dyDescent="0.3">
      <c r="B39" s="5">
        <v>0.65486111111111112</v>
      </c>
      <c r="C39">
        <v>1160</v>
      </c>
    </row>
    <row r="40" spans="1:5" x14ac:dyDescent="0.3">
      <c r="B40" s="5">
        <v>0.66805555555555551</v>
      </c>
      <c r="C40">
        <v>1170</v>
      </c>
    </row>
    <row r="41" spans="1:5" x14ac:dyDescent="0.3">
      <c r="B41" s="5">
        <v>0.67777777777777781</v>
      </c>
      <c r="C41">
        <v>1155</v>
      </c>
    </row>
    <row r="42" spans="1:5" x14ac:dyDescent="0.3">
      <c r="B42" s="5">
        <v>0.68819444444444444</v>
      </c>
      <c r="C42">
        <v>1150</v>
      </c>
    </row>
    <row r="43" spans="1:5" x14ac:dyDescent="0.3">
      <c r="B43" s="5">
        <v>0.70208333333333328</v>
      </c>
      <c r="C43">
        <v>1150</v>
      </c>
    </row>
    <row r="44" spans="1:5" x14ac:dyDescent="0.3">
      <c r="B44" s="5">
        <v>0.70902777777777781</v>
      </c>
      <c r="C44">
        <v>1160</v>
      </c>
    </row>
    <row r="45" spans="1:5" x14ac:dyDescent="0.3">
      <c r="B45" s="5">
        <v>0.73750000000000004</v>
      </c>
      <c r="C45">
        <v>1150</v>
      </c>
    </row>
    <row r="46" spans="1:5" x14ac:dyDescent="0.3">
      <c r="A46" s="1">
        <v>45549</v>
      </c>
      <c r="B46" s="5">
        <v>0.32291666666666669</v>
      </c>
      <c r="C46">
        <v>1400</v>
      </c>
      <c r="E46">
        <f>AVERAGE(C46:C70)</f>
        <v>1322.8</v>
      </c>
    </row>
    <row r="47" spans="1:5" x14ac:dyDescent="0.3">
      <c r="B47" s="5">
        <v>0.3263888888888889</v>
      </c>
      <c r="C47">
        <v>1560</v>
      </c>
      <c r="D47" t="s">
        <v>63</v>
      </c>
    </row>
    <row r="48" spans="1:5" x14ac:dyDescent="0.3">
      <c r="B48" s="5">
        <v>0.3298611111111111</v>
      </c>
      <c r="C48">
        <v>1610</v>
      </c>
      <c r="D48" t="s">
        <v>63</v>
      </c>
    </row>
    <row r="49" spans="2:4" x14ac:dyDescent="0.3">
      <c r="B49" s="5">
        <v>0.34513888888888888</v>
      </c>
      <c r="C49">
        <v>1530</v>
      </c>
      <c r="D49" t="s">
        <v>63</v>
      </c>
    </row>
    <row r="50" spans="2:4" x14ac:dyDescent="0.3">
      <c r="B50" s="5">
        <v>0.35416666666666669</v>
      </c>
      <c r="C50">
        <v>1510</v>
      </c>
      <c r="D50" t="s">
        <v>63</v>
      </c>
    </row>
    <row r="51" spans="2:4" x14ac:dyDescent="0.3">
      <c r="B51" s="5">
        <v>0.375</v>
      </c>
      <c r="C51">
        <v>1450</v>
      </c>
      <c r="D51" t="s">
        <v>63</v>
      </c>
    </row>
    <row r="52" spans="2:4" x14ac:dyDescent="0.3">
      <c r="B52" s="5">
        <v>0.37777777777777777</v>
      </c>
      <c r="C52">
        <v>1450</v>
      </c>
      <c r="D52" t="s">
        <v>63</v>
      </c>
    </row>
    <row r="53" spans="2:4" x14ac:dyDescent="0.3">
      <c r="B53" s="5">
        <v>0.38750000000000001</v>
      </c>
      <c r="C53">
        <v>1460</v>
      </c>
      <c r="D53" t="s">
        <v>63</v>
      </c>
    </row>
    <row r="54" spans="2:4" x14ac:dyDescent="0.3">
      <c r="B54" s="5">
        <v>0.39097222222222222</v>
      </c>
      <c r="C54">
        <v>1440</v>
      </c>
      <c r="D54" t="s">
        <v>63</v>
      </c>
    </row>
    <row r="55" spans="2:4" x14ac:dyDescent="0.3">
      <c r="B55" s="5">
        <v>0.4</v>
      </c>
      <c r="C55">
        <v>1410</v>
      </c>
      <c r="D55" t="s">
        <v>63</v>
      </c>
    </row>
    <row r="56" spans="2:4" x14ac:dyDescent="0.3">
      <c r="B56" s="5">
        <v>0.40277777777777779</v>
      </c>
      <c r="C56">
        <v>1390</v>
      </c>
      <c r="D56" t="s">
        <v>63</v>
      </c>
    </row>
    <row r="57" spans="2:4" x14ac:dyDescent="0.3">
      <c r="B57" s="5">
        <v>0.40625</v>
      </c>
      <c r="C57">
        <v>1320</v>
      </c>
      <c r="D57" t="s">
        <v>63</v>
      </c>
    </row>
    <row r="58" spans="2:4" x14ac:dyDescent="0.3">
      <c r="B58" s="5">
        <v>0.41875000000000001</v>
      </c>
      <c r="C58">
        <v>1270</v>
      </c>
    </row>
    <row r="59" spans="2:4" x14ac:dyDescent="0.3">
      <c r="B59" s="5">
        <v>0.43541666666666667</v>
      </c>
      <c r="C59">
        <v>1250</v>
      </c>
    </row>
    <row r="60" spans="2:4" x14ac:dyDescent="0.3">
      <c r="B60" s="5">
        <v>0.4548611111111111</v>
      </c>
      <c r="C60">
        <v>1220</v>
      </c>
    </row>
    <row r="61" spans="2:4" x14ac:dyDescent="0.3">
      <c r="B61" s="5">
        <v>0.46944444444444444</v>
      </c>
      <c r="C61">
        <v>1200</v>
      </c>
    </row>
    <row r="62" spans="2:4" x14ac:dyDescent="0.3">
      <c r="B62" s="5">
        <v>0.47916666666666669</v>
      </c>
      <c r="C62">
        <v>1200</v>
      </c>
    </row>
    <row r="63" spans="2:4" x14ac:dyDescent="0.3">
      <c r="B63" s="5">
        <v>0.4909722222222222</v>
      </c>
      <c r="C63">
        <v>1190</v>
      </c>
    </row>
    <row r="64" spans="2:4" x14ac:dyDescent="0.3">
      <c r="B64" s="5">
        <v>0.50208333333333333</v>
      </c>
      <c r="C64">
        <v>1180</v>
      </c>
    </row>
    <row r="65" spans="1:8" x14ac:dyDescent="0.3">
      <c r="B65" s="5">
        <v>0.51041666666666663</v>
      </c>
      <c r="C65">
        <v>1180</v>
      </c>
    </row>
    <row r="66" spans="1:8" x14ac:dyDescent="0.3">
      <c r="B66" s="5">
        <v>0.52222222222222225</v>
      </c>
      <c r="C66">
        <v>1170</v>
      </c>
    </row>
    <row r="67" spans="1:8" x14ac:dyDescent="0.3">
      <c r="B67" s="5">
        <v>0.53055555555555556</v>
      </c>
      <c r="C67">
        <v>1170</v>
      </c>
    </row>
    <row r="68" spans="1:8" x14ac:dyDescent="0.3">
      <c r="B68" s="5">
        <v>0.55208333333333337</v>
      </c>
      <c r="C68">
        <v>1200</v>
      </c>
    </row>
    <row r="69" spans="1:8" x14ac:dyDescent="0.3">
      <c r="B69" s="5">
        <v>0.57638888888888884</v>
      </c>
      <c r="C69">
        <v>1160</v>
      </c>
    </row>
    <row r="70" spans="1:8" x14ac:dyDescent="0.3">
      <c r="B70" s="5">
        <v>0.58888888888888891</v>
      </c>
      <c r="C70">
        <v>1150</v>
      </c>
    </row>
    <row r="71" spans="1:8" x14ac:dyDescent="0.3">
      <c r="A71" s="1">
        <v>45550</v>
      </c>
      <c r="B71" s="5">
        <v>0.3263888888888889</v>
      </c>
      <c r="C71">
        <v>1620</v>
      </c>
      <c r="E71">
        <f>AVERAGE(C71:C85)</f>
        <v>1365</v>
      </c>
    </row>
    <row r="72" spans="1:8" x14ac:dyDescent="0.3">
      <c r="B72" s="5">
        <v>0.33541666666666664</v>
      </c>
      <c r="C72">
        <v>1640</v>
      </c>
    </row>
    <row r="73" spans="1:8" x14ac:dyDescent="0.3">
      <c r="B73" s="5">
        <v>0.34652777777777777</v>
      </c>
      <c r="C73">
        <v>1480</v>
      </c>
    </row>
    <row r="74" spans="1:8" x14ac:dyDescent="0.3">
      <c r="B74" s="5">
        <v>0.36458333333333331</v>
      </c>
      <c r="C74">
        <v>1410</v>
      </c>
    </row>
    <row r="75" spans="1:8" x14ac:dyDescent="0.3">
      <c r="B75" s="5">
        <v>0.375</v>
      </c>
      <c r="C75">
        <v>1380</v>
      </c>
      <c r="H75" t="s">
        <v>70</v>
      </c>
    </row>
    <row r="76" spans="1:8" x14ac:dyDescent="0.3">
      <c r="B76" s="5">
        <v>0.39583333333333331</v>
      </c>
      <c r="C76">
        <v>1360</v>
      </c>
    </row>
    <row r="77" spans="1:8" x14ac:dyDescent="0.3">
      <c r="B77" s="5">
        <v>0.41319444444444442</v>
      </c>
      <c r="C77">
        <v>1330</v>
      </c>
    </row>
    <row r="78" spans="1:8" x14ac:dyDescent="0.3">
      <c r="B78" s="5">
        <v>0.4236111111111111</v>
      </c>
      <c r="C78">
        <v>1320</v>
      </c>
    </row>
    <row r="79" spans="1:8" x14ac:dyDescent="0.3">
      <c r="B79" s="5">
        <v>0.4375</v>
      </c>
      <c r="C79">
        <v>1300</v>
      </c>
    </row>
    <row r="80" spans="1:8" x14ac:dyDescent="0.3">
      <c r="B80" s="5" t="s">
        <v>73</v>
      </c>
      <c r="C80">
        <v>1280</v>
      </c>
    </row>
    <row r="81" spans="1:8" x14ac:dyDescent="0.3">
      <c r="B81" s="5">
        <v>0.46875</v>
      </c>
      <c r="C81">
        <v>1290</v>
      </c>
    </row>
    <row r="82" spans="1:8" x14ac:dyDescent="0.3">
      <c r="B82" s="5">
        <v>0.47916666666666669</v>
      </c>
      <c r="C82">
        <v>1285</v>
      </c>
    </row>
    <row r="83" spans="1:8" x14ac:dyDescent="0.3">
      <c r="B83" s="5">
        <v>0.48958333333333331</v>
      </c>
      <c r="C83">
        <v>1270</v>
      </c>
    </row>
    <row r="84" spans="1:8" x14ac:dyDescent="0.3">
      <c r="B84" s="5">
        <v>0.5</v>
      </c>
      <c r="C84">
        <v>1250</v>
      </c>
    </row>
    <row r="85" spans="1:8" x14ac:dyDescent="0.3">
      <c r="B85" s="5">
        <v>0.51041666666666663</v>
      </c>
      <c r="C85">
        <v>1260</v>
      </c>
    </row>
    <row r="86" spans="1:8" x14ac:dyDescent="0.3">
      <c r="B86" s="5">
        <v>0.52083333333333337</v>
      </c>
      <c r="C86">
        <v>1240</v>
      </c>
    </row>
    <row r="87" spans="1:8" x14ac:dyDescent="0.3">
      <c r="B87" s="5">
        <v>0.53125</v>
      </c>
      <c r="C87">
        <v>1240</v>
      </c>
    </row>
    <row r="88" spans="1:8" x14ac:dyDescent="0.3">
      <c r="B88" s="5">
        <v>0.54166666666666663</v>
      </c>
      <c r="C88">
        <v>1220</v>
      </c>
    </row>
    <row r="89" spans="1:8" x14ac:dyDescent="0.3">
      <c r="B89" s="5">
        <v>0.55902777777777779</v>
      </c>
      <c r="C89">
        <v>1230</v>
      </c>
      <c r="H89" t="s">
        <v>70</v>
      </c>
    </row>
    <row r="90" spans="1:8" x14ac:dyDescent="0.3">
      <c r="B90" s="5">
        <v>0.56944444444444442</v>
      </c>
      <c r="C90">
        <v>1220</v>
      </c>
    </row>
    <row r="91" spans="1:8" x14ac:dyDescent="0.3">
      <c r="B91" s="5">
        <v>0.57638888888888884</v>
      </c>
      <c r="C91">
        <v>1240</v>
      </c>
    </row>
    <row r="92" spans="1:8" x14ac:dyDescent="0.3">
      <c r="A92" s="1">
        <v>45551</v>
      </c>
      <c r="B92" s="5">
        <v>0.54166666666666663</v>
      </c>
      <c r="C92">
        <v>1410</v>
      </c>
    </row>
    <row r="93" spans="1:8" x14ac:dyDescent="0.3">
      <c r="B93" s="5">
        <v>0.71180555555555558</v>
      </c>
      <c r="C93">
        <v>1210</v>
      </c>
      <c r="E93" t="s">
        <v>70</v>
      </c>
    </row>
    <row r="94" spans="1:8" x14ac:dyDescent="0.3">
      <c r="B94" s="5">
        <v>0.72916666666666663</v>
      </c>
      <c r="C94">
        <v>1220</v>
      </c>
    </row>
    <row r="95" spans="1:8" x14ac:dyDescent="0.3">
      <c r="B95" s="5">
        <v>0.73958333333333337</v>
      </c>
      <c r="C95">
        <v>1240</v>
      </c>
    </row>
    <row r="96" spans="1:8" x14ac:dyDescent="0.3">
      <c r="A96" s="1">
        <v>45552</v>
      </c>
      <c r="B96" s="5">
        <v>0.5</v>
      </c>
      <c r="C96">
        <v>1180</v>
      </c>
    </row>
    <row r="97" spans="2:6" x14ac:dyDescent="0.3">
      <c r="B97" s="5">
        <v>0.53125</v>
      </c>
      <c r="C97">
        <v>1190</v>
      </c>
    </row>
    <row r="98" spans="2:6" x14ac:dyDescent="0.3">
      <c r="B98" s="5">
        <v>0.55208333333333337</v>
      </c>
      <c r="C98">
        <v>1160</v>
      </c>
    </row>
    <row r="99" spans="2:6" x14ac:dyDescent="0.3">
      <c r="B99" s="5">
        <v>0.56597222222222221</v>
      </c>
      <c r="C99">
        <v>1160</v>
      </c>
    </row>
    <row r="100" spans="2:6" x14ac:dyDescent="0.3">
      <c r="B100" s="5">
        <v>0.58680555555555558</v>
      </c>
      <c r="C100">
        <v>1140</v>
      </c>
    </row>
    <row r="101" spans="2:6" x14ac:dyDescent="0.3">
      <c r="B101" s="5">
        <v>0.63541666666666663</v>
      </c>
      <c r="C101">
        <v>1150</v>
      </c>
    </row>
    <row r="102" spans="2:6" x14ac:dyDescent="0.3">
      <c r="B102" s="5">
        <v>0.65972222222222221</v>
      </c>
      <c r="C102">
        <v>1140</v>
      </c>
    </row>
    <row r="103" spans="2:6" x14ac:dyDescent="0.3">
      <c r="B103" s="5">
        <v>0.66666666666666663</v>
      </c>
      <c r="C103">
        <v>1150</v>
      </c>
    </row>
    <row r="104" spans="2:6" x14ac:dyDescent="0.3">
      <c r="B104" s="5">
        <v>0.69791666666666663</v>
      </c>
      <c r="C104">
        <v>1160</v>
      </c>
    </row>
    <row r="105" spans="2:6" x14ac:dyDescent="0.3">
      <c r="B105" s="5">
        <v>0.70833333333333337</v>
      </c>
      <c r="C105">
        <v>1150</v>
      </c>
    </row>
    <row r="106" spans="2:6" x14ac:dyDescent="0.3">
      <c r="B106" s="5">
        <v>0.72916666666666663</v>
      </c>
      <c r="C106">
        <v>1150</v>
      </c>
      <c r="F10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Flow 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Callaghan</dc:creator>
  <cp:lastModifiedBy>Anna Callaghan</cp:lastModifiedBy>
  <dcterms:created xsi:type="dcterms:W3CDTF">2024-09-06T14:37:41Z</dcterms:created>
  <dcterms:modified xsi:type="dcterms:W3CDTF">2024-10-24T15:46:36Z</dcterms:modified>
</cp:coreProperties>
</file>