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4ABE9F22-CA94-4960-9DE6-2FFC45FE4C82}" xr6:coauthVersionLast="36" xr6:coauthVersionMax="36" xr10:uidLastSave="{00000000-0000-0000-0000-000000000000}"/>
  <bookViews>
    <workbookView minimized="1" xWindow="0" yWindow="0" windowWidth="20490" windowHeight="8130" activeTab="1" xr2:uid="{5BA9C28C-BCAA-4600-B88E-DBBEFBBEB291}"/>
  </bookViews>
  <sheets>
    <sheet name="Sheet1" sheetId="1" r:id="rId1"/>
    <sheet name="Sheet4" sheetId="10" r:id="rId2"/>
    <sheet name="Sheet2" sheetId="9" r:id="rId3"/>
    <sheet name="Sheet3" sheetId="8" r:id="rId4"/>
  </sheets>
  <definedNames>
    <definedName name="A2000000">Sheet1!$A$1000000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0" l="1"/>
  <c r="G4" i="10"/>
  <c r="G5" i="10"/>
  <c r="G6" i="10"/>
  <c r="G7" i="10"/>
  <c r="G8" i="10"/>
  <c r="G9" i="10"/>
  <c r="G10" i="10"/>
  <c r="G2" i="10"/>
  <c r="F3" i="10"/>
  <c r="F4" i="10"/>
  <c r="F5" i="10"/>
  <c r="F6" i="10"/>
  <c r="F7" i="10"/>
  <c r="F8" i="10"/>
  <c r="F9" i="10"/>
  <c r="F10" i="10"/>
  <c r="F2" i="10"/>
  <c r="V2" i="8" l="1"/>
  <c r="R2" i="8"/>
  <c r="G4" i="8" l="1"/>
  <c r="G2" i="8"/>
  <c r="F3" i="8"/>
  <c r="F4" i="8"/>
  <c r="F5" i="8"/>
  <c r="F6" i="8"/>
  <c r="F7" i="8"/>
  <c r="F8" i="8"/>
  <c r="F9" i="8"/>
  <c r="F10" i="8"/>
  <c r="F2" i="8"/>
  <c r="E3" i="8"/>
  <c r="E4" i="8"/>
  <c r="E5" i="8"/>
  <c r="E6" i="8"/>
  <c r="E7" i="8"/>
  <c r="E8" i="8"/>
  <c r="E9" i="8"/>
  <c r="E10" i="8"/>
  <c r="E2" i="8"/>
</calcChain>
</file>

<file path=xl/sharedStrings.xml><?xml version="1.0" encoding="utf-8"?>
<sst xmlns="http://schemas.openxmlformats.org/spreadsheetml/2006/main" count="224" uniqueCount="87">
  <si>
    <t>Firstname</t>
  </si>
  <si>
    <t>Lastname</t>
  </si>
  <si>
    <t>Age</t>
  </si>
  <si>
    <t>Gender</t>
  </si>
  <si>
    <t>Start Date</t>
  </si>
  <si>
    <t xml:space="preserve">End Date </t>
  </si>
  <si>
    <t>David</t>
  </si>
  <si>
    <t>Akusa</t>
  </si>
  <si>
    <t>M</t>
  </si>
  <si>
    <t>30/2/2023</t>
  </si>
  <si>
    <t>Amadi</t>
  </si>
  <si>
    <t>favour</t>
  </si>
  <si>
    <t>F</t>
  </si>
  <si>
    <t>30/4/2018</t>
  </si>
  <si>
    <t>Mikeal</t>
  </si>
  <si>
    <t>Angel</t>
  </si>
  <si>
    <t>Mane</t>
  </si>
  <si>
    <t>Jude</t>
  </si>
  <si>
    <t>Jason</t>
  </si>
  <si>
    <t>queen</t>
  </si>
  <si>
    <t>PiUS</t>
  </si>
  <si>
    <t>Trust</t>
  </si>
  <si>
    <t>Akajuru</t>
  </si>
  <si>
    <t>deborah</t>
  </si>
  <si>
    <t>16/2/2017</t>
  </si>
  <si>
    <t>EZEKIEL</t>
  </si>
  <si>
    <t>prosper</t>
  </si>
  <si>
    <t>Ola</t>
  </si>
  <si>
    <t>Miracle</t>
  </si>
  <si>
    <r>
      <t xml:space="preserve">UPTRAXTECH </t>
    </r>
    <r>
      <rPr>
        <b/>
        <sz val="18"/>
        <color rgb="FFC00000"/>
        <rFont val="Calibri"/>
        <family val="2"/>
        <scheme val="minor"/>
      </rPr>
      <t>ACADEMY</t>
    </r>
  </si>
  <si>
    <t>Student_ID</t>
  </si>
  <si>
    <t>Course</t>
  </si>
  <si>
    <t>Data Analysis</t>
  </si>
  <si>
    <t>Fee</t>
  </si>
  <si>
    <t>UI/UX Design</t>
  </si>
  <si>
    <t>Programming</t>
  </si>
  <si>
    <t>Computer Basics</t>
  </si>
  <si>
    <t>IF</t>
  </si>
  <si>
    <t>IFS</t>
  </si>
  <si>
    <t>COUNTIF</t>
  </si>
  <si>
    <t>COUNTIFS</t>
  </si>
  <si>
    <t>DATE TO TEXT</t>
  </si>
  <si>
    <t>02/12/2021</t>
  </si>
  <si>
    <t>14/02/2017</t>
  </si>
  <si>
    <t>15/05/2018</t>
  </si>
  <si>
    <t>04/02/2020</t>
  </si>
  <si>
    <t>13/02/2017</t>
  </si>
  <si>
    <t>17/02/2017</t>
  </si>
  <si>
    <t>18/02/2017</t>
  </si>
  <si>
    <t>23/11/2023</t>
  </si>
  <si>
    <t>YEAR</t>
  </si>
  <si>
    <t>AGE FROM DATE</t>
  </si>
  <si>
    <t>First_name</t>
  </si>
  <si>
    <t>DAVID</t>
  </si>
  <si>
    <t>JASON</t>
  </si>
  <si>
    <t>AMADI</t>
  </si>
  <si>
    <t>PIUS</t>
  </si>
  <si>
    <t>MIKEAL</t>
  </si>
  <si>
    <t>MANE</t>
  </si>
  <si>
    <t>AKAJURU</t>
  </si>
  <si>
    <t>OLA</t>
  </si>
  <si>
    <t>Last_name</t>
  </si>
  <si>
    <t>AKUSA</t>
  </si>
  <si>
    <t>QUEEN</t>
  </si>
  <si>
    <t>FAVOUR</t>
  </si>
  <si>
    <t>TRUST</t>
  </si>
  <si>
    <t>ANGEL</t>
  </si>
  <si>
    <t>JUDE</t>
  </si>
  <si>
    <t>DEBORAH</t>
  </si>
  <si>
    <t>PROSPER</t>
  </si>
  <si>
    <t>MIRACLE</t>
  </si>
  <si>
    <t>Pius</t>
  </si>
  <si>
    <t>Ezekiel</t>
  </si>
  <si>
    <t>Fullname</t>
  </si>
  <si>
    <t>David AKUSA</t>
  </si>
  <si>
    <t>Amadi FAVOUR</t>
  </si>
  <si>
    <t>Mikeal ANGEL</t>
  </si>
  <si>
    <t>Mane JUDE</t>
  </si>
  <si>
    <t>Jason QUEEN</t>
  </si>
  <si>
    <t>Pius TRUST</t>
  </si>
  <si>
    <t>Akajuru DEBORAH</t>
  </si>
  <si>
    <t>Ezekiel PROSPER</t>
  </si>
  <si>
    <t>Ola MIRACLE</t>
  </si>
  <si>
    <t>Male</t>
  </si>
  <si>
    <t>Female</t>
  </si>
  <si>
    <t>Age_Group</t>
  </si>
  <si>
    <t>Age_Bracket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</si>
</sst>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F400]h:mm:ss\ AM/PM"/>
    <numFmt numFmtId="166" formatCode="h:mm;@"/>
  </numFmts>
  <fonts count="3" x14ac:knownFonts="1">
    <font>
      <sz val="11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8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333994</xdr:colOff>
      <xdr:row>0</xdr:row>
      <xdr:rowOff>18556</xdr:rowOff>
    </xdr:from>
    <xdr:to>
      <xdr:col>3</xdr:col>
      <xdr:colOff>48243</xdr:colOff>
      <xdr:row>1</xdr:row>
      <xdr:rowOff>180481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12C5BA-E7AD-4FEE-9032-30B6B3434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7143" y="18556"/>
          <a:ext cx="524493" cy="353662"/>
        </a:xfrm>
        <a:prstGeom prst="rect">
          <a:avLst/>
        </a:prstGeom>
      </xdr:spPr>
    </xdr:pic>
    <xdr:clientData/>
  </xdr:twoCellAnchor>
  <xdr:twoCellAnchor editAs="oneCell">
    <xdr:from>
      <xdr:col>5</xdr:col>
      <xdr:colOff>1034886</xdr:colOff>
      <xdr:row>0</xdr:row>
      <xdr:rowOff>22884</xdr:rowOff>
    </xdr:from>
    <xdr:to>
      <xdr:col>6</xdr:col>
      <xdr:colOff>494805</xdr:colOff>
      <xdr:row>1</xdr:row>
      <xdr:rowOff>186046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4393D7-3253-4ABB-8393-A6A6A2F8C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7841" y="22884"/>
          <a:ext cx="505195" cy="354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04E3-C974-433D-8F94-1948093CFA5C}">
  <dimension ref="A1:I12"/>
  <sheetViews>
    <sheetView zoomScale="130" zoomScaleNormal="130" workbookViewId="0">
      <selection activeCell="A13" sqref="A13"/>
    </sheetView>
  </sheetViews>
  <sheetFormatPr defaultRowHeight="15" x14ac:dyDescent="0.25"/>
  <cols>
    <col min="1" max="1" width="15.7109375" customWidth="1"/>
    <col min="2" max="2" width="12" customWidth="1"/>
    <col min="3" max="3" width="12.140625" customWidth="1"/>
    <col min="4" max="4" width="11.85546875" customWidth="1"/>
    <col min="5" max="5" width="12" customWidth="1"/>
    <col min="6" max="6" width="15.7109375" customWidth="1"/>
    <col min="8" max="8" width="15.28515625" customWidth="1"/>
    <col min="9" max="9" width="12.85546875" customWidth="1"/>
  </cols>
  <sheetData>
    <row r="1" spans="1:9" x14ac:dyDescent="0.25">
      <c r="A1" s="6" t="s">
        <v>29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6"/>
      <c r="B2" s="6"/>
      <c r="C2" s="6"/>
      <c r="D2" s="6"/>
      <c r="E2" s="6"/>
      <c r="F2" s="6"/>
      <c r="G2" s="6"/>
      <c r="H2" s="6"/>
      <c r="I2" s="6"/>
    </row>
    <row r="3" spans="1:9" x14ac:dyDescent="0.25">
      <c r="A3" t="s">
        <v>30</v>
      </c>
      <c r="B3" t="s">
        <v>0</v>
      </c>
      <c r="C3" t="s">
        <v>1</v>
      </c>
      <c r="D3" t="s">
        <v>2</v>
      </c>
      <c r="E3" t="s">
        <v>3</v>
      </c>
      <c r="F3" t="s">
        <v>31</v>
      </c>
      <c r="G3" t="s">
        <v>33</v>
      </c>
      <c r="H3" t="s">
        <v>4</v>
      </c>
      <c r="I3" t="s">
        <v>5</v>
      </c>
    </row>
    <row r="4" spans="1:9" x14ac:dyDescent="0.25">
      <c r="A4">
        <v>1001</v>
      </c>
      <c r="B4" t="s">
        <v>6</v>
      </c>
      <c r="C4" t="s">
        <v>7</v>
      </c>
      <c r="D4">
        <v>23</v>
      </c>
      <c r="E4" t="s">
        <v>8</v>
      </c>
      <c r="F4" t="s">
        <v>32</v>
      </c>
      <c r="G4">
        <v>50000</v>
      </c>
      <c r="H4" s="1">
        <v>44532</v>
      </c>
      <c r="I4" t="s">
        <v>9</v>
      </c>
    </row>
    <row r="5" spans="1:9" x14ac:dyDescent="0.25">
      <c r="A5">
        <v>1003</v>
      </c>
      <c r="B5" t="s">
        <v>10</v>
      </c>
      <c r="C5" t="s">
        <v>11</v>
      </c>
      <c r="D5">
        <v>25</v>
      </c>
      <c r="E5" t="s">
        <v>12</v>
      </c>
      <c r="F5" t="s">
        <v>34</v>
      </c>
      <c r="G5">
        <v>34000</v>
      </c>
      <c r="H5" t="s">
        <v>13</v>
      </c>
      <c r="I5" s="1">
        <v>45253</v>
      </c>
    </row>
    <row r="6" spans="1:9" x14ac:dyDescent="0.25">
      <c r="A6">
        <v>1005</v>
      </c>
      <c r="B6" t="s">
        <v>14</v>
      </c>
      <c r="C6" t="s">
        <v>15</v>
      </c>
      <c r="D6">
        <v>34</v>
      </c>
      <c r="E6" t="s">
        <v>12</v>
      </c>
      <c r="F6" t="s">
        <v>32</v>
      </c>
      <c r="G6">
        <v>50000</v>
      </c>
      <c r="H6" s="1">
        <v>42780</v>
      </c>
      <c r="I6" s="1">
        <v>43865</v>
      </c>
    </row>
    <row r="7" spans="1:9" x14ac:dyDescent="0.25">
      <c r="A7">
        <v>1006</v>
      </c>
      <c r="B7" t="s">
        <v>16</v>
      </c>
      <c r="C7" t="s">
        <v>17</v>
      </c>
      <c r="D7">
        <v>24</v>
      </c>
      <c r="E7" t="s">
        <v>8</v>
      </c>
      <c r="F7" t="s">
        <v>34</v>
      </c>
      <c r="G7">
        <v>34000</v>
      </c>
      <c r="H7" s="1">
        <v>43235</v>
      </c>
      <c r="I7" s="1">
        <v>44017</v>
      </c>
    </row>
    <row r="8" spans="1:9" x14ac:dyDescent="0.25">
      <c r="A8">
        <v>1002</v>
      </c>
      <c r="B8" t="s">
        <v>18</v>
      </c>
      <c r="C8" t="s">
        <v>19</v>
      </c>
      <c r="D8">
        <v>32</v>
      </c>
      <c r="E8" t="s">
        <v>12</v>
      </c>
      <c r="F8" t="s">
        <v>36</v>
      </c>
      <c r="G8">
        <v>40000</v>
      </c>
      <c r="H8" s="1">
        <v>43865</v>
      </c>
      <c r="I8" s="1">
        <v>45627</v>
      </c>
    </row>
    <row r="9" spans="1:9" x14ac:dyDescent="0.25">
      <c r="A9">
        <v>1004</v>
      </c>
      <c r="B9" t="s">
        <v>20</v>
      </c>
      <c r="C9" t="s">
        <v>21</v>
      </c>
      <c r="D9">
        <v>28</v>
      </c>
      <c r="E9" t="s">
        <v>8</v>
      </c>
      <c r="F9" t="s">
        <v>35</v>
      </c>
      <c r="G9">
        <v>100000</v>
      </c>
      <c r="H9" s="1">
        <v>42779</v>
      </c>
      <c r="I9" s="1">
        <v>43864</v>
      </c>
    </row>
    <row r="10" spans="1:9" x14ac:dyDescent="0.25">
      <c r="A10">
        <v>1007</v>
      </c>
      <c r="B10" t="s">
        <v>22</v>
      </c>
      <c r="C10" t="s">
        <v>23</v>
      </c>
      <c r="D10">
        <v>25</v>
      </c>
      <c r="E10" t="s">
        <v>12</v>
      </c>
      <c r="F10" t="s">
        <v>35</v>
      </c>
      <c r="G10">
        <v>43000</v>
      </c>
      <c r="H10" s="1" t="s">
        <v>24</v>
      </c>
      <c r="I10" s="1">
        <v>43867</v>
      </c>
    </row>
    <row r="11" spans="1:9" x14ac:dyDescent="0.25">
      <c r="A11">
        <v>1008</v>
      </c>
      <c r="B11" t="s">
        <v>25</v>
      </c>
      <c r="C11" t="s">
        <v>26</v>
      </c>
      <c r="D11">
        <v>26</v>
      </c>
      <c r="E11" t="s">
        <v>8</v>
      </c>
      <c r="F11" t="s">
        <v>32</v>
      </c>
      <c r="G11">
        <v>60000</v>
      </c>
      <c r="H11" s="1">
        <v>42783</v>
      </c>
      <c r="I11" s="1">
        <v>43868</v>
      </c>
    </row>
    <row r="12" spans="1:9" x14ac:dyDescent="0.25">
      <c r="A12">
        <v>1009</v>
      </c>
      <c r="B12" t="s">
        <v>27</v>
      </c>
      <c r="C12" t="s">
        <v>28</v>
      </c>
      <c r="D12">
        <v>28</v>
      </c>
      <c r="E12" t="s">
        <v>12</v>
      </c>
      <c r="F12" t="s">
        <v>35</v>
      </c>
      <c r="G12">
        <v>52000</v>
      </c>
      <c r="H12" s="1">
        <v>42784</v>
      </c>
      <c r="I12" s="1">
        <v>43869</v>
      </c>
    </row>
  </sheetData>
  <mergeCells count="1">
    <mergeCell ref="A1:I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8370-E3F9-42E8-A941-99754F51E1A4}">
  <dimension ref="A1:O10"/>
  <sheetViews>
    <sheetView tabSelected="1" workbookViewId="0">
      <selection activeCell="G2" sqref="G2"/>
    </sheetView>
  </sheetViews>
  <sheetFormatPr defaultRowHeight="15" x14ac:dyDescent="0.25"/>
  <cols>
    <col min="1" max="1" width="11" customWidth="1"/>
    <col min="2" max="3" width="10.7109375" customWidth="1"/>
    <col min="4" max="4" width="19.42578125" customWidth="1"/>
    <col min="6" max="7" width="14" customWidth="1"/>
    <col min="9" max="9" width="16.5703125" customWidth="1"/>
    <col min="11" max="11" width="13" customWidth="1"/>
    <col min="12" max="12" width="13.5703125" customWidth="1"/>
  </cols>
  <sheetData>
    <row r="1" spans="1:15" x14ac:dyDescent="0.25">
      <c r="A1" t="s">
        <v>30</v>
      </c>
      <c r="B1" t="s">
        <v>52</v>
      </c>
      <c r="C1" t="s">
        <v>61</v>
      </c>
      <c r="D1" t="s">
        <v>73</v>
      </c>
      <c r="E1" t="s">
        <v>2</v>
      </c>
      <c r="F1" t="s">
        <v>85</v>
      </c>
      <c r="G1" t="s">
        <v>86</v>
      </c>
      <c r="H1" t="s">
        <v>3</v>
      </c>
      <c r="I1" t="s">
        <v>31</v>
      </c>
      <c r="J1" t="s">
        <v>33</v>
      </c>
      <c r="K1" t="s">
        <v>4</v>
      </c>
      <c r="L1" t="s">
        <v>5</v>
      </c>
    </row>
    <row r="2" spans="1:15" x14ac:dyDescent="0.25">
      <c r="A2">
        <v>1001</v>
      </c>
      <c r="B2" t="s">
        <v>6</v>
      </c>
      <c r="C2" t="s">
        <v>62</v>
      </c>
      <c r="D2" t="s">
        <v>74</v>
      </c>
      <c r="E2">
        <v>23</v>
      </c>
      <c r="F2" t="str">
        <f>IF(E2&lt;=30, "Young", "Old")</f>
        <v>Young</v>
      </c>
      <c r="G2" t="str">
        <f>IF(E2&lt;=25, "Young", IF(E2&lt;=30, "Adult", "Old"))</f>
        <v>Young</v>
      </c>
      <c r="H2" t="s">
        <v>83</v>
      </c>
      <c r="I2" t="s">
        <v>32</v>
      </c>
      <c r="J2">
        <v>50000</v>
      </c>
      <c r="K2" s="1">
        <v>44532</v>
      </c>
      <c r="L2" t="s">
        <v>9</v>
      </c>
      <c r="O2">
        <v>1</v>
      </c>
    </row>
    <row r="3" spans="1:15" x14ac:dyDescent="0.25">
      <c r="A3">
        <v>1002</v>
      </c>
      <c r="B3" t="s">
        <v>10</v>
      </c>
      <c r="C3" t="s">
        <v>64</v>
      </c>
      <c r="D3" t="s">
        <v>75</v>
      </c>
      <c r="E3">
        <v>25</v>
      </c>
      <c r="F3" t="str">
        <f t="shared" ref="F3:F10" si="0">IF(E3&lt;=30, "Young", "Old")</f>
        <v>Young</v>
      </c>
      <c r="G3" t="str">
        <f t="shared" ref="G3:G10" si="1">IF(E3&lt;=25, "Young", IF(E3&lt;=30, "Adult", "Old"))</f>
        <v>Young</v>
      </c>
      <c r="H3" t="s">
        <v>84</v>
      </c>
      <c r="I3" t="s">
        <v>34</v>
      </c>
      <c r="J3">
        <v>34000</v>
      </c>
      <c r="K3" t="s">
        <v>13</v>
      </c>
      <c r="L3" s="1">
        <v>45253</v>
      </c>
      <c r="O3">
        <v>2</v>
      </c>
    </row>
    <row r="4" spans="1:15" x14ac:dyDescent="0.25">
      <c r="A4">
        <v>1003</v>
      </c>
      <c r="B4" t="s">
        <v>14</v>
      </c>
      <c r="C4" t="s">
        <v>66</v>
      </c>
      <c r="D4" t="s">
        <v>76</v>
      </c>
      <c r="E4">
        <v>34</v>
      </c>
      <c r="F4" t="str">
        <f t="shared" si="0"/>
        <v>Old</v>
      </c>
      <c r="G4" t="str">
        <f t="shared" si="1"/>
        <v>Old</v>
      </c>
      <c r="H4" t="s">
        <v>84</v>
      </c>
      <c r="I4" t="s">
        <v>32</v>
      </c>
      <c r="J4">
        <v>50000</v>
      </c>
      <c r="K4" s="1">
        <v>42780</v>
      </c>
      <c r="L4" s="1">
        <v>43865</v>
      </c>
      <c r="O4">
        <v>3</v>
      </c>
    </row>
    <row r="5" spans="1:15" x14ac:dyDescent="0.25">
      <c r="A5">
        <v>1004</v>
      </c>
      <c r="B5" t="s">
        <v>16</v>
      </c>
      <c r="C5" t="s">
        <v>67</v>
      </c>
      <c r="D5" t="s">
        <v>77</v>
      </c>
      <c r="E5">
        <v>24</v>
      </c>
      <c r="F5" t="str">
        <f t="shared" si="0"/>
        <v>Young</v>
      </c>
      <c r="G5" t="str">
        <f t="shared" si="1"/>
        <v>Young</v>
      </c>
      <c r="H5" t="s">
        <v>83</v>
      </c>
      <c r="I5" t="s">
        <v>34</v>
      </c>
      <c r="J5">
        <v>34000</v>
      </c>
      <c r="K5" s="1">
        <v>43235</v>
      </c>
      <c r="L5" s="1">
        <v>44017</v>
      </c>
      <c r="O5">
        <v>4</v>
      </c>
    </row>
    <row r="6" spans="1:15" x14ac:dyDescent="0.25">
      <c r="A6">
        <v>1005</v>
      </c>
      <c r="B6" t="s">
        <v>18</v>
      </c>
      <c r="C6" t="s">
        <v>63</v>
      </c>
      <c r="D6" t="s">
        <v>78</v>
      </c>
      <c r="E6">
        <v>32</v>
      </c>
      <c r="F6" t="str">
        <f t="shared" si="0"/>
        <v>Old</v>
      </c>
      <c r="G6" t="str">
        <f t="shared" si="1"/>
        <v>Old</v>
      </c>
      <c r="H6" t="s">
        <v>84</v>
      </c>
      <c r="I6" t="s">
        <v>36</v>
      </c>
      <c r="J6">
        <v>40000</v>
      </c>
      <c r="K6" s="1">
        <v>43865</v>
      </c>
      <c r="L6" s="1">
        <v>45627</v>
      </c>
      <c r="O6">
        <v>5</v>
      </c>
    </row>
    <row r="7" spans="1:15" x14ac:dyDescent="0.25">
      <c r="A7">
        <v>1006</v>
      </c>
      <c r="B7" t="s">
        <v>71</v>
      </c>
      <c r="C7" t="s">
        <v>65</v>
      </c>
      <c r="D7" t="s">
        <v>79</v>
      </c>
      <c r="E7">
        <v>28</v>
      </c>
      <c r="F7" t="str">
        <f t="shared" si="0"/>
        <v>Young</v>
      </c>
      <c r="G7" t="str">
        <f t="shared" si="1"/>
        <v>Adult</v>
      </c>
      <c r="H7" t="s">
        <v>83</v>
      </c>
      <c r="I7" t="s">
        <v>35</v>
      </c>
      <c r="J7">
        <v>100000</v>
      </c>
      <c r="K7" s="1">
        <v>42779</v>
      </c>
      <c r="L7" s="1">
        <v>43864</v>
      </c>
      <c r="O7">
        <v>6</v>
      </c>
    </row>
    <row r="8" spans="1:15" x14ac:dyDescent="0.25">
      <c r="A8">
        <v>1007</v>
      </c>
      <c r="B8" t="s">
        <v>22</v>
      </c>
      <c r="C8" t="s">
        <v>68</v>
      </c>
      <c r="D8" t="s">
        <v>80</v>
      </c>
      <c r="E8">
        <v>25</v>
      </c>
      <c r="F8" t="str">
        <f t="shared" si="0"/>
        <v>Young</v>
      </c>
      <c r="G8" t="str">
        <f t="shared" si="1"/>
        <v>Young</v>
      </c>
      <c r="H8" t="s">
        <v>84</v>
      </c>
      <c r="I8" t="s">
        <v>35</v>
      </c>
      <c r="J8">
        <v>43000</v>
      </c>
      <c r="K8" s="1" t="s">
        <v>24</v>
      </c>
      <c r="L8" s="1">
        <v>43867</v>
      </c>
      <c r="O8">
        <v>7</v>
      </c>
    </row>
    <row r="9" spans="1:15" x14ac:dyDescent="0.25">
      <c r="A9">
        <v>1008</v>
      </c>
      <c r="B9" t="s">
        <v>72</v>
      </c>
      <c r="C9" t="s">
        <v>69</v>
      </c>
      <c r="D9" t="s">
        <v>81</v>
      </c>
      <c r="E9">
        <v>26</v>
      </c>
      <c r="F9" t="str">
        <f t="shared" si="0"/>
        <v>Young</v>
      </c>
      <c r="G9" t="str">
        <f t="shared" si="1"/>
        <v>Adult</v>
      </c>
      <c r="H9" t="s">
        <v>83</v>
      </c>
      <c r="I9" t="s">
        <v>32</v>
      </c>
      <c r="J9">
        <v>60000</v>
      </c>
      <c r="K9" s="1">
        <v>42783</v>
      </c>
      <c r="L9" s="1">
        <v>43868</v>
      </c>
      <c r="O9">
        <v>8</v>
      </c>
    </row>
    <row r="10" spans="1:15" x14ac:dyDescent="0.25">
      <c r="A10">
        <v>1009</v>
      </c>
      <c r="B10" t="s">
        <v>27</v>
      </c>
      <c r="C10" t="s">
        <v>70</v>
      </c>
      <c r="D10" t="s">
        <v>82</v>
      </c>
      <c r="E10">
        <v>28</v>
      </c>
      <c r="F10" t="str">
        <f t="shared" si="0"/>
        <v>Young</v>
      </c>
      <c r="G10" t="str">
        <f t="shared" si="1"/>
        <v>Adult</v>
      </c>
      <c r="H10" t="s">
        <v>84</v>
      </c>
      <c r="I10" t="s">
        <v>35</v>
      </c>
      <c r="J10">
        <v>52000</v>
      </c>
      <c r="K10" s="1">
        <v>42784</v>
      </c>
      <c r="L10" s="1">
        <v>43869</v>
      </c>
      <c r="O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28CA-513D-46A1-B1F3-5F7F7CF1DE00}">
  <dimension ref="A1:K14"/>
  <sheetViews>
    <sheetView workbookViewId="0">
      <selection activeCell="C5" sqref="C5"/>
    </sheetView>
  </sheetViews>
  <sheetFormatPr defaultRowHeight="15" x14ac:dyDescent="0.25"/>
  <cols>
    <col min="1" max="1" width="11.28515625" customWidth="1"/>
    <col min="2" max="2" width="15.42578125" customWidth="1"/>
    <col min="3" max="3" width="11.5703125" customWidth="1"/>
    <col min="6" max="6" width="17.42578125" customWidth="1"/>
    <col min="7" max="7" width="10.7109375" customWidth="1"/>
    <col min="8" max="8" width="13.5703125" customWidth="1"/>
    <col min="9" max="9" width="14" customWidth="1"/>
    <col min="10" max="10" width="24.42578125" customWidth="1"/>
  </cols>
  <sheetData>
    <row r="1" spans="1:11" x14ac:dyDescent="0.25">
      <c r="A1" t="s">
        <v>30</v>
      </c>
      <c r="B1" t="s">
        <v>52</v>
      </c>
      <c r="C1" t="s">
        <v>61</v>
      </c>
      <c r="D1" t="s">
        <v>2</v>
      </c>
      <c r="E1" t="s">
        <v>3</v>
      </c>
      <c r="F1" t="s">
        <v>31</v>
      </c>
      <c r="G1" t="s">
        <v>33</v>
      </c>
      <c r="H1" t="s">
        <v>4</v>
      </c>
      <c r="I1" t="s">
        <v>5</v>
      </c>
      <c r="K1">
        <v>1</v>
      </c>
    </row>
    <row r="2" spans="1:11" x14ac:dyDescent="0.25">
      <c r="A2">
        <v>1001</v>
      </c>
      <c r="B2" t="s">
        <v>53</v>
      </c>
      <c r="C2" t="s">
        <v>62</v>
      </c>
      <c r="D2">
        <v>23</v>
      </c>
      <c r="E2" t="s">
        <v>8</v>
      </c>
      <c r="F2" t="s">
        <v>32</v>
      </c>
      <c r="G2">
        <v>50000</v>
      </c>
      <c r="H2" s="1">
        <v>44532</v>
      </c>
      <c r="I2" t="s">
        <v>9</v>
      </c>
      <c r="K2">
        <v>2</v>
      </c>
    </row>
    <row r="3" spans="1:11" x14ac:dyDescent="0.25">
      <c r="A3">
        <v>1002</v>
      </c>
      <c r="B3" t="s">
        <v>54</v>
      </c>
      <c r="C3" t="s">
        <v>63</v>
      </c>
      <c r="D3">
        <v>32</v>
      </c>
      <c r="E3" t="s">
        <v>12</v>
      </c>
      <c r="F3" t="s">
        <v>36</v>
      </c>
      <c r="G3">
        <v>40000</v>
      </c>
      <c r="H3" s="1">
        <v>43865</v>
      </c>
      <c r="I3" s="1">
        <v>45627</v>
      </c>
      <c r="K3">
        <v>3</v>
      </c>
    </row>
    <row r="4" spans="1:11" x14ac:dyDescent="0.25">
      <c r="A4">
        <v>1003</v>
      </c>
      <c r="B4" t="s">
        <v>55</v>
      </c>
      <c r="C4" t="s">
        <v>64</v>
      </c>
      <c r="D4">
        <v>25</v>
      </c>
      <c r="E4" t="s">
        <v>12</v>
      </c>
      <c r="F4" t="s">
        <v>34</v>
      </c>
      <c r="G4">
        <v>34000</v>
      </c>
      <c r="H4" t="s">
        <v>13</v>
      </c>
      <c r="I4" s="1">
        <v>45253</v>
      </c>
      <c r="K4">
        <v>4</v>
      </c>
    </row>
    <row r="5" spans="1:11" x14ac:dyDescent="0.25">
      <c r="A5">
        <v>1004</v>
      </c>
      <c r="B5" t="s">
        <v>56</v>
      </c>
      <c r="C5" t="s">
        <v>65</v>
      </c>
      <c r="D5">
        <v>28</v>
      </c>
      <c r="E5" t="s">
        <v>8</v>
      </c>
      <c r="F5" t="s">
        <v>35</v>
      </c>
      <c r="G5">
        <v>100000</v>
      </c>
      <c r="H5" s="1">
        <v>42779</v>
      </c>
      <c r="I5" s="1">
        <v>43864</v>
      </c>
      <c r="K5">
        <v>5</v>
      </c>
    </row>
    <row r="6" spans="1:11" x14ac:dyDescent="0.25">
      <c r="A6">
        <v>1005</v>
      </c>
      <c r="B6" t="s">
        <v>57</v>
      </c>
      <c r="C6" t="s">
        <v>66</v>
      </c>
      <c r="D6">
        <v>34</v>
      </c>
      <c r="E6" t="s">
        <v>12</v>
      </c>
      <c r="F6" t="s">
        <v>32</v>
      </c>
      <c r="G6">
        <v>50000</v>
      </c>
      <c r="H6" s="1">
        <v>42780</v>
      </c>
      <c r="I6" s="1">
        <v>43865</v>
      </c>
      <c r="K6">
        <v>6</v>
      </c>
    </row>
    <row r="7" spans="1:11" x14ac:dyDescent="0.25">
      <c r="A7">
        <v>1006</v>
      </c>
      <c r="B7" t="s">
        <v>58</v>
      </c>
      <c r="C7" t="s">
        <v>67</v>
      </c>
      <c r="D7">
        <v>24</v>
      </c>
      <c r="E7" t="s">
        <v>8</v>
      </c>
      <c r="F7" t="s">
        <v>34</v>
      </c>
      <c r="G7">
        <v>34000</v>
      </c>
      <c r="H7" s="1">
        <v>43235</v>
      </c>
      <c r="I7" s="1">
        <v>44017</v>
      </c>
      <c r="K7">
        <v>7</v>
      </c>
    </row>
    <row r="8" spans="1:11" x14ac:dyDescent="0.25">
      <c r="A8">
        <v>1007</v>
      </c>
      <c r="B8" t="s">
        <v>59</v>
      </c>
      <c r="C8" t="s">
        <v>68</v>
      </c>
      <c r="D8">
        <v>25</v>
      </c>
      <c r="E8" t="s">
        <v>12</v>
      </c>
      <c r="F8" t="s">
        <v>35</v>
      </c>
      <c r="G8">
        <v>43000</v>
      </c>
      <c r="H8" s="1" t="s">
        <v>24</v>
      </c>
      <c r="I8" s="1">
        <v>43867</v>
      </c>
      <c r="K8">
        <v>8</v>
      </c>
    </row>
    <row r="9" spans="1:11" x14ac:dyDescent="0.25">
      <c r="A9">
        <v>1008</v>
      </c>
      <c r="B9" t="s">
        <v>25</v>
      </c>
      <c r="C9" t="s">
        <v>69</v>
      </c>
      <c r="D9">
        <v>26</v>
      </c>
      <c r="E9" t="s">
        <v>8</v>
      </c>
      <c r="F9" t="s">
        <v>32</v>
      </c>
      <c r="G9">
        <v>60000</v>
      </c>
      <c r="H9" s="1">
        <v>42783</v>
      </c>
      <c r="I9" s="1">
        <v>43868</v>
      </c>
      <c r="K9">
        <v>9</v>
      </c>
    </row>
    <row r="10" spans="1:11" x14ac:dyDescent="0.25">
      <c r="A10">
        <v>1009</v>
      </c>
      <c r="B10" t="s">
        <v>60</v>
      </c>
      <c r="C10" t="s">
        <v>70</v>
      </c>
      <c r="D10">
        <v>28</v>
      </c>
      <c r="E10" t="s">
        <v>12</v>
      </c>
      <c r="F10" t="s">
        <v>35</v>
      </c>
      <c r="G10">
        <v>52000</v>
      </c>
      <c r="H10" s="1">
        <v>42784</v>
      </c>
      <c r="I10" s="1">
        <v>43869</v>
      </c>
      <c r="K10">
        <v>10</v>
      </c>
    </row>
    <row r="14" spans="1:11" x14ac:dyDescent="0.25">
      <c r="J14" s="3">
        <v>36576</v>
      </c>
    </row>
  </sheetData>
  <sortState ref="A2:I10">
    <sortCondition ref="A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F05F-A74C-4C28-9CB0-277CF65AB7FE}">
  <dimension ref="A1:V10"/>
  <sheetViews>
    <sheetView topLeftCell="F1" workbookViewId="0">
      <selection activeCell="Q7" sqref="Q7"/>
    </sheetView>
  </sheetViews>
  <sheetFormatPr defaultRowHeight="15" x14ac:dyDescent="0.25"/>
  <cols>
    <col min="1" max="3" width="9.140625" customWidth="1"/>
    <col min="5" max="5" width="9.140625" customWidth="1"/>
    <col min="6" max="6" width="10.42578125" customWidth="1"/>
    <col min="7" max="7" width="11.7109375" customWidth="1"/>
    <col min="11" max="11" width="12.7109375" customWidth="1"/>
    <col min="12" max="12" width="12.85546875" customWidth="1"/>
    <col min="13" max="14" width="12.7109375" customWidth="1"/>
    <col min="15" max="15" width="20" customWidth="1"/>
    <col min="16" max="16" width="9.140625" hidden="1" customWidth="1"/>
    <col min="17" max="17" width="24.7109375" customWidth="1"/>
    <col min="18" max="18" width="14.140625" customWidth="1"/>
    <col min="20" max="20" width="14.140625" customWidth="1"/>
    <col min="21" max="21" width="12.42578125" customWidth="1"/>
    <col min="22" max="22" width="10.5703125" bestFit="1" customWidth="1"/>
  </cols>
  <sheetData>
    <row r="1" spans="1:22" x14ac:dyDescent="0.25">
      <c r="A1" t="s">
        <v>30</v>
      </c>
      <c r="B1" t="s">
        <v>0</v>
      </c>
      <c r="C1" t="s">
        <v>1</v>
      </c>
      <c r="D1" t="s">
        <v>2</v>
      </c>
      <c r="E1" t="s">
        <v>37</v>
      </c>
      <c r="F1" t="s">
        <v>38</v>
      </c>
      <c r="G1" t="s">
        <v>39</v>
      </c>
      <c r="H1" t="s">
        <v>3</v>
      </c>
      <c r="I1" t="s">
        <v>31</v>
      </c>
      <c r="J1" t="s">
        <v>33</v>
      </c>
      <c r="K1" t="s">
        <v>4</v>
      </c>
      <c r="L1" t="s">
        <v>41</v>
      </c>
      <c r="M1" t="s">
        <v>41</v>
      </c>
      <c r="N1" t="s">
        <v>50</v>
      </c>
      <c r="O1" t="s">
        <v>5</v>
      </c>
      <c r="R1" t="s">
        <v>51</v>
      </c>
    </row>
    <row r="2" spans="1:22" x14ac:dyDescent="0.25">
      <c r="A2">
        <v>1001</v>
      </c>
      <c r="B2" t="s">
        <v>6</v>
      </c>
      <c r="C2" t="s">
        <v>7</v>
      </c>
      <c r="D2">
        <v>23</v>
      </c>
      <c r="E2" t="str">
        <f>IF(D2&lt;25, "YOUTH")</f>
        <v>YOUTH</v>
      </c>
      <c r="F2" t="str">
        <f>_xlfn.IFS(D2&lt;25,"YOUTH",D2&gt;30,"OLD",D2&lt;30,"AGED")</f>
        <v>YOUTH</v>
      </c>
      <c r="G2">
        <f>COUNTIF(H2:H10,"F")</f>
        <v>5</v>
      </c>
      <c r="H2" t="s">
        <v>8</v>
      </c>
      <c r="I2" t="s">
        <v>32</v>
      </c>
      <c r="J2">
        <v>50000</v>
      </c>
      <c r="K2" s="1">
        <v>44532</v>
      </c>
      <c r="L2" s="1" t="s">
        <v>42</v>
      </c>
      <c r="M2" s="1" t="s">
        <v>9</v>
      </c>
      <c r="N2" s="2">
        <v>2023</v>
      </c>
      <c r="O2" t="s">
        <v>9</v>
      </c>
      <c r="Q2" s="3">
        <v>43923</v>
      </c>
      <c r="R2">
        <f ca="1">DATEDIF(Q2, TODAY(), "y")</f>
        <v>4</v>
      </c>
      <c r="T2" s="4">
        <v>0.41666666666666669</v>
      </c>
      <c r="U2" s="4">
        <v>0.58333333333333337</v>
      </c>
      <c r="V2" s="5">
        <f>U2-T2</f>
        <v>0.16666666666666669</v>
      </c>
    </row>
    <row r="3" spans="1:22" x14ac:dyDescent="0.25">
      <c r="A3">
        <v>1003</v>
      </c>
      <c r="B3" t="s">
        <v>10</v>
      </c>
      <c r="C3" t="s">
        <v>11</v>
      </c>
      <c r="D3">
        <v>25</v>
      </c>
      <c r="E3" t="b">
        <f t="shared" ref="E3:E10" si="0">IF(D3&lt;25, "YOUTH")</f>
        <v>0</v>
      </c>
      <c r="F3" t="str">
        <f t="shared" ref="F3:F10" si="1">_xlfn.IFS(D3&lt;25,"YOUTH",D3&gt;30,"OLD",D3&lt;30,"AGED")</f>
        <v>AGED</v>
      </c>
      <c r="G3" t="s">
        <v>40</v>
      </c>
      <c r="H3" t="s">
        <v>12</v>
      </c>
      <c r="I3" t="s">
        <v>34</v>
      </c>
      <c r="J3">
        <v>34000</v>
      </c>
      <c r="K3" t="s">
        <v>13</v>
      </c>
      <c r="L3" s="1" t="s">
        <v>13</v>
      </c>
      <c r="M3" s="1" t="s">
        <v>49</v>
      </c>
      <c r="N3" s="2">
        <v>2023</v>
      </c>
      <c r="O3" s="1">
        <v>45253</v>
      </c>
      <c r="Q3" s="3">
        <v>43958</v>
      </c>
    </row>
    <row r="4" spans="1:22" x14ac:dyDescent="0.25">
      <c r="A4">
        <v>1005</v>
      </c>
      <c r="B4" t="s">
        <v>14</v>
      </c>
      <c r="C4" t="s">
        <v>15</v>
      </c>
      <c r="D4">
        <v>34</v>
      </c>
      <c r="E4" t="b">
        <f t="shared" si="0"/>
        <v>0</v>
      </c>
      <c r="F4" t="str">
        <f t="shared" si="1"/>
        <v>OLD</v>
      </c>
      <c r="G4">
        <f>COUNTIFS(F2:F10,"YOUTH",D2:D10,"&lt;30")</f>
        <v>2</v>
      </c>
      <c r="H4" t="s">
        <v>12</v>
      </c>
      <c r="I4" t="s">
        <v>32</v>
      </c>
      <c r="J4">
        <v>50000</v>
      </c>
      <c r="K4" s="1">
        <v>42780</v>
      </c>
      <c r="L4" s="1" t="s">
        <v>43</v>
      </c>
      <c r="M4" s="1">
        <v>43923</v>
      </c>
      <c r="N4" s="2">
        <v>2020</v>
      </c>
      <c r="O4" s="1">
        <v>43865</v>
      </c>
      <c r="Q4" s="3">
        <v>45303</v>
      </c>
    </row>
    <row r="5" spans="1:22" x14ac:dyDescent="0.25">
      <c r="A5">
        <v>1006</v>
      </c>
      <c r="B5" t="s">
        <v>16</v>
      </c>
      <c r="C5" t="s">
        <v>17</v>
      </c>
      <c r="D5">
        <v>24</v>
      </c>
      <c r="E5" t="str">
        <f t="shared" si="0"/>
        <v>YOUTH</v>
      </c>
      <c r="F5" t="str">
        <f t="shared" si="1"/>
        <v>YOUTH</v>
      </c>
      <c r="H5" t="s">
        <v>8</v>
      </c>
      <c r="I5" t="s">
        <v>34</v>
      </c>
      <c r="J5">
        <v>34000</v>
      </c>
      <c r="K5" s="1">
        <v>43235</v>
      </c>
      <c r="L5" s="1" t="s">
        <v>44</v>
      </c>
      <c r="M5" s="1">
        <v>43958</v>
      </c>
      <c r="N5" s="2">
        <v>2020</v>
      </c>
      <c r="O5" s="1">
        <v>44017</v>
      </c>
      <c r="Q5" s="3">
        <v>43892</v>
      </c>
    </row>
    <row r="6" spans="1:22" x14ac:dyDescent="0.25">
      <c r="A6">
        <v>1002</v>
      </c>
      <c r="B6" t="s">
        <v>18</v>
      </c>
      <c r="C6" t="s">
        <v>19</v>
      </c>
      <c r="D6">
        <v>32</v>
      </c>
      <c r="E6" t="b">
        <f t="shared" si="0"/>
        <v>0</v>
      </c>
      <c r="F6" t="str">
        <f t="shared" si="1"/>
        <v>OLD</v>
      </c>
      <c r="H6" t="s">
        <v>12</v>
      </c>
      <c r="I6" t="s">
        <v>36</v>
      </c>
      <c r="J6">
        <v>40000</v>
      </c>
      <c r="K6" s="1">
        <v>43865</v>
      </c>
      <c r="L6" s="1" t="s">
        <v>45</v>
      </c>
      <c r="M6" s="1">
        <v>45303</v>
      </c>
      <c r="N6" s="2">
        <v>2024</v>
      </c>
      <c r="O6" s="1">
        <v>45627</v>
      </c>
      <c r="Q6" s="3">
        <v>43984</v>
      </c>
    </row>
    <row r="7" spans="1:22" x14ac:dyDescent="0.25">
      <c r="A7">
        <v>1004</v>
      </c>
      <c r="B7" t="s">
        <v>20</v>
      </c>
      <c r="C7" t="s">
        <v>21</v>
      </c>
      <c r="D7">
        <v>28</v>
      </c>
      <c r="E7" t="b">
        <f t="shared" si="0"/>
        <v>0</v>
      </c>
      <c r="F7" t="str">
        <f t="shared" si="1"/>
        <v>AGED</v>
      </c>
      <c r="H7" t="s">
        <v>8</v>
      </c>
      <c r="I7" t="s">
        <v>35</v>
      </c>
      <c r="J7">
        <v>100000</v>
      </c>
      <c r="K7" s="1">
        <v>42779</v>
      </c>
      <c r="L7" s="1" t="s">
        <v>46</v>
      </c>
      <c r="M7" s="1">
        <v>43892</v>
      </c>
      <c r="N7" s="2">
        <v>2020</v>
      </c>
      <c r="O7" s="1">
        <v>43864</v>
      </c>
      <c r="Q7" s="3">
        <v>44014</v>
      </c>
    </row>
    <row r="8" spans="1:22" x14ac:dyDescent="0.25">
      <c r="A8">
        <v>1007</v>
      </c>
      <c r="B8" t="s">
        <v>22</v>
      </c>
      <c r="C8" t="s">
        <v>23</v>
      </c>
      <c r="D8">
        <v>25</v>
      </c>
      <c r="E8" t="b">
        <f t="shared" si="0"/>
        <v>0</v>
      </c>
      <c r="F8" t="str">
        <f t="shared" si="1"/>
        <v>AGED</v>
      </c>
      <c r="H8" t="s">
        <v>12</v>
      </c>
      <c r="I8" t="s">
        <v>35</v>
      </c>
      <c r="J8">
        <v>43000</v>
      </c>
      <c r="K8" s="1" t="s">
        <v>24</v>
      </c>
      <c r="L8" s="1" t="s">
        <v>24</v>
      </c>
      <c r="M8" s="1">
        <v>43984</v>
      </c>
      <c r="N8" s="2">
        <v>2020</v>
      </c>
      <c r="O8" s="1">
        <v>43867</v>
      </c>
      <c r="Q8" s="3">
        <v>44045</v>
      </c>
    </row>
    <row r="9" spans="1:22" x14ac:dyDescent="0.25">
      <c r="A9">
        <v>1008</v>
      </c>
      <c r="B9" t="s">
        <v>25</v>
      </c>
      <c r="C9" t="s">
        <v>26</v>
      </c>
      <c r="D9">
        <v>26</v>
      </c>
      <c r="E9" t="b">
        <f t="shared" si="0"/>
        <v>0</v>
      </c>
      <c r="F9" t="str">
        <f t="shared" si="1"/>
        <v>AGED</v>
      </c>
      <c r="H9" t="s">
        <v>8</v>
      </c>
      <c r="I9" t="s">
        <v>32</v>
      </c>
      <c r="J9">
        <v>60000</v>
      </c>
      <c r="K9" s="1">
        <v>42783</v>
      </c>
      <c r="L9" s="1" t="s">
        <v>47</v>
      </c>
      <c r="M9" s="1">
        <v>44014</v>
      </c>
      <c r="N9" s="2">
        <v>2020</v>
      </c>
      <c r="O9" s="1">
        <v>43868</v>
      </c>
    </row>
    <row r="10" spans="1:22" x14ac:dyDescent="0.25">
      <c r="A10">
        <v>1009</v>
      </c>
      <c r="B10" t="s">
        <v>27</v>
      </c>
      <c r="C10" t="s">
        <v>28</v>
      </c>
      <c r="D10">
        <v>28</v>
      </c>
      <c r="E10" t="b">
        <f t="shared" si="0"/>
        <v>0</v>
      </c>
      <c r="F10" t="str">
        <f t="shared" si="1"/>
        <v>AGED</v>
      </c>
      <c r="H10" t="s">
        <v>12</v>
      </c>
      <c r="I10" t="s">
        <v>35</v>
      </c>
      <c r="J10">
        <v>52000</v>
      </c>
      <c r="K10" s="1">
        <v>42784</v>
      </c>
      <c r="L10" s="1" t="s">
        <v>48</v>
      </c>
      <c r="M10" s="1">
        <v>44045</v>
      </c>
      <c r="N10" s="2">
        <v>2020</v>
      </c>
      <c r="O10" s="1">
        <v>43869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A2000000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2024-06-12T19:38:49Z</dcterms:created>
  <dcterms:modified xsi:type="dcterms:W3CDTF">2024-09-18T13:38:40Z</dcterms:modified>
</cp:coreProperties>
</file>