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obias\Google Drive\Richie work\"/>
    </mc:Choice>
  </mc:AlternateContent>
  <xr:revisionPtr revIDLastSave="0" documentId="13_ncr:1_{A9B44189-51B7-43AE-BA07-F1F7289FC6B9}" xr6:coauthVersionLast="45" xr6:coauthVersionMax="45" xr10:uidLastSave="{00000000-0000-0000-0000-000000000000}"/>
  <bookViews>
    <workbookView xWindow="-120" yWindow="-120" windowWidth="38640" windowHeight="21240" firstSheet="2" xr2:uid="{00000000-000D-0000-FFFF-FFFF00000000}"/>
  </bookViews>
  <sheets>
    <sheet name="STJW 2017 SURVEYS" sheetId="2" r:id="rId1"/>
    <sheet name="STJW 2018 SURVEYS" sheetId="7" r:id="rId2"/>
    <sheet name="STJW 2019 SURVEYS" sheetId="5" r:id="rId3"/>
    <sheet name="2018 seed" sheetId="6" r:id="rId4"/>
    <sheet name="List" sheetId="1" r:id="rId5"/>
    <sheet name="functional groups" sheetId="3" r:id="rId6"/>
  </sheets>
  <externalReferences>
    <externalReference r:id="rId7"/>
    <externalReference r:id="rId8"/>
    <externalReference r:id="rId9"/>
  </externalReferences>
  <definedNames>
    <definedName name="colour">[1]Sheet1!$H$2:$H$4</definedName>
    <definedName name="_xlnm.Database">[2]grasslandplots_soilcodes!$A$1:$T$342</definedName>
    <definedName name="DIRECTION">List!$E$3:$E$8</definedName>
    <definedName name="PLOT">List!$C$3:$C$70</definedName>
    <definedName name="PLOTID">[1]Sheet1!$B$2:$B$74</definedName>
    <definedName name="QUAD">List!$D$3:$D$878</definedName>
    <definedName name="reptile_sp">[1]Sheet1!$D$1:$D$42</definedName>
    <definedName name="striping">[1]Sheet1!$G$1:$G$5</definedName>
  </definedNames>
  <calcPr calcId="191028" calcCompleted="0" concurrentCalc="0"/>
  <pivotCaches>
    <pivotCache cacheId="3021" r:id="rId10"/>
    <pivotCache cacheId="3022" r:id="rId11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7" l="1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B8" i="7"/>
  <c r="C8" i="7"/>
  <c r="D8" i="7"/>
  <c r="E8" i="7"/>
  <c r="F8" i="7"/>
  <c r="G8" i="7"/>
  <c r="H8" i="7"/>
  <c r="I8" i="7"/>
  <c r="I8" i="5"/>
  <c r="H8" i="5"/>
  <c r="G8" i="5"/>
  <c r="F8" i="5"/>
  <c r="E8" i="5"/>
  <c r="D8" i="5"/>
  <c r="C8" i="5"/>
  <c r="B8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E3" i="2"/>
  <c r="AD3" i="2"/>
  <c r="AC3" i="2"/>
  <c r="AN3" i="2"/>
  <c r="AM3" i="2"/>
  <c r="AL3" i="2"/>
  <c r="AK3" i="2"/>
  <c r="AJ3" i="2"/>
  <c r="AI3" i="2"/>
  <c r="AH3" i="2"/>
  <c r="AG3" i="2"/>
  <c r="AF3" i="2"/>
  <c r="AB3" i="2"/>
  <c r="AA3" i="2"/>
  <c r="Z3" i="2"/>
  <c r="Y3" i="2"/>
  <c r="X3" i="2"/>
  <c r="W3" i="2"/>
  <c r="V3" i="2"/>
  <c r="T3" i="2"/>
  <c r="U3" i="2"/>
  <c r="Q3" i="2"/>
  <c r="R3" i="2"/>
  <c r="S3" i="2"/>
  <c r="P3" i="2"/>
  <c r="M3" i="2"/>
  <c r="L3" i="2"/>
  <c r="N3" i="2"/>
  <c r="O3" i="2"/>
  <c r="K3" i="2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I287" i="3"/>
  <c r="H287" i="3"/>
  <c r="J286" i="3"/>
  <c r="I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80" i="3"/>
  <c r="I280" i="3"/>
  <c r="J279" i="3"/>
  <c r="I279" i="3"/>
  <c r="H279" i="3"/>
  <c r="J278" i="3"/>
  <c r="I278" i="3"/>
  <c r="H278" i="3"/>
  <c r="J277" i="3"/>
  <c r="I277" i="3"/>
  <c r="H277" i="3"/>
  <c r="J276" i="3"/>
  <c r="I276" i="3"/>
  <c r="H276" i="3"/>
  <c r="J275" i="3"/>
  <c r="I275" i="3"/>
  <c r="H275" i="3"/>
  <c r="J274" i="3"/>
  <c r="I274" i="3"/>
  <c r="H274" i="3"/>
  <c r="J273" i="3"/>
  <c r="I273" i="3"/>
  <c r="H273" i="3"/>
  <c r="J272" i="3"/>
  <c r="I272" i="3"/>
  <c r="H272" i="3"/>
  <c r="J271" i="3"/>
  <c r="I271" i="3"/>
  <c r="H271" i="3"/>
  <c r="J270" i="3"/>
  <c r="I270" i="3"/>
  <c r="H270" i="3"/>
  <c r="J269" i="3"/>
  <c r="I269" i="3"/>
  <c r="H269" i="3"/>
  <c r="J268" i="3"/>
  <c r="I268" i="3"/>
  <c r="H268" i="3"/>
  <c r="J267" i="3"/>
  <c r="I267" i="3"/>
  <c r="H267" i="3"/>
  <c r="J266" i="3"/>
  <c r="I266" i="3"/>
  <c r="H266" i="3"/>
  <c r="J265" i="3"/>
  <c r="I265" i="3"/>
  <c r="H265" i="3"/>
  <c r="J264" i="3"/>
  <c r="I264" i="3"/>
  <c r="H264" i="3"/>
  <c r="J263" i="3"/>
  <c r="I263" i="3"/>
  <c r="H263" i="3"/>
  <c r="J262" i="3"/>
  <c r="I262" i="3"/>
  <c r="H262" i="3"/>
  <c r="J261" i="3"/>
  <c r="I261" i="3"/>
  <c r="H261" i="3"/>
  <c r="J260" i="3"/>
  <c r="I260" i="3"/>
  <c r="H260" i="3"/>
  <c r="J259" i="3"/>
  <c r="I259" i="3"/>
  <c r="H259" i="3"/>
  <c r="J258" i="3"/>
  <c r="I258" i="3"/>
  <c r="H258" i="3"/>
  <c r="J257" i="3"/>
  <c r="I257" i="3"/>
  <c r="H257" i="3"/>
  <c r="J256" i="3"/>
  <c r="I256" i="3"/>
  <c r="H256" i="3"/>
  <c r="J255" i="3"/>
  <c r="I255" i="3"/>
  <c r="H255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I241" i="3"/>
  <c r="H241" i="3"/>
  <c r="J240" i="3"/>
  <c r="I240" i="3"/>
  <c r="H240" i="3"/>
  <c r="I239" i="3"/>
  <c r="H239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J221" i="3"/>
  <c r="I221" i="3"/>
  <c r="H221" i="3"/>
  <c r="J220" i="3"/>
  <c r="I220" i="3"/>
  <c r="H220" i="3"/>
  <c r="J219" i="3"/>
  <c r="I219" i="3"/>
  <c r="H219" i="3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J211" i="3"/>
  <c r="I211" i="3"/>
  <c r="H211" i="3"/>
  <c r="J210" i="3"/>
  <c r="I210" i="3"/>
  <c r="H210" i="3"/>
  <c r="J209" i="3"/>
  <c r="I209" i="3"/>
  <c r="H209" i="3"/>
  <c r="J208" i="3"/>
  <c r="I208" i="3"/>
  <c r="H208" i="3"/>
  <c r="J207" i="3"/>
  <c r="I207" i="3"/>
  <c r="H207" i="3"/>
  <c r="J206" i="3"/>
  <c r="I206" i="3"/>
  <c r="H206" i="3"/>
  <c r="J205" i="3"/>
  <c r="I205" i="3"/>
  <c r="H205" i="3"/>
  <c r="J204" i="3"/>
  <c r="I204" i="3"/>
  <c r="H204" i="3"/>
  <c r="J203" i="3"/>
  <c r="I203" i="3"/>
  <c r="H203" i="3"/>
  <c r="J202" i="3"/>
  <c r="I202" i="3"/>
  <c r="H202" i="3"/>
  <c r="J201" i="3"/>
  <c r="I201" i="3"/>
  <c r="H201" i="3"/>
  <c r="J200" i="3"/>
  <c r="I200" i="3"/>
  <c r="H200" i="3"/>
  <c r="J199" i="3"/>
  <c r="I199" i="3"/>
  <c r="H199" i="3"/>
  <c r="J198" i="3"/>
  <c r="I198" i="3"/>
  <c r="H198" i="3"/>
  <c r="J197" i="3"/>
  <c r="I197" i="3"/>
  <c r="H197" i="3"/>
  <c r="J196" i="3"/>
  <c r="I196" i="3"/>
  <c r="H196" i="3"/>
  <c r="J195" i="3"/>
  <c r="I195" i="3"/>
  <c r="H195" i="3"/>
  <c r="J194" i="3"/>
  <c r="I194" i="3"/>
  <c r="H194" i="3"/>
  <c r="J193" i="3"/>
  <c r="I193" i="3"/>
  <c r="H193" i="3"/>
  <c r="J192" i="3"/>
  <c r="I192" i="3"/>
  <c r="H192" i="3"/>
  <c r="J191" i="3"/>
  <c r="I191" i="3"/>
  <c r="H191" i="3"/>
  <c r="J190" i="3"/>
  <c r="I190" i="3"/>
  <c r="H190" i="3"/>
  <c r="J189" i="3"/>
  <c r="I189" i="3"/>
  <c r="H189" i="3"/>
  <c r="J188" i="3"/>
  <c r="I188" i="3"/>
  <c r="H188" i="3"/>
  <c r="J187" i="3"/>
  <c r="I187" i="3"/>
  <c r="H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J177" i="3"/>
  <c r="I177" i="3"/>
  <c r="H177" i="3"/>
  <c r="J176" i="3"/>
  <c r="I176" i="3"/>
  <c r="H176" i="3"/>
  <c r="J175" i="3"/>
  <c r="I175" i="3"/>
  <c r="H175" i="3"/>
  <c r="J174" i="3"/>
  <c r="I174" i="3"/>
  <c r="H174" i="3"/>
  <c r="J173" i="3"/>
  <c r="I173" i="3"/>
  <c r="H173" i="3"/>
  <c r="J172" i="3"/>
  <c r="I172" i="3"/>
  <c r="H172" i="3"/>
  <c r="J171" i="3"/>
  <c r="I171" i="3"/>
  <c r="H171" i="3"/>
  <c r="J170" i="3"/>
  <c r="I170" i="3"/>
  <c r="H170" i="3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J160" i="3"/>
  <c r="I160" i="3"/>
  <c r="H160" i="3"/>
  <c r="J159" i="3"/>
  <c r="I159" i="3"/>
  <c r="H159" i="3"/>
  <c r="J158" i="3"/>
  <c r="I158" i="3"/>
  <c r="H158" i="3"/>
  <c r="J157" i="3"/>
  <c r="I157" i="3"/>
  <c r="H157" i="3"/>
  <c r="J156" i="3"/>
  <c r="I156" i="3"/>
  <c r="H156" i="3"/>
  <c r="J155" i="3"/>
  <c r="I155" i="3"/>
  <c r="H155" i="3"/>
  <c r="J154" i="3"/>
  <c r="I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31" i="3"/>
  <c r="I131" i="3"/>
  <c r="H131" i="3"/>
  <c r="J130" i="3"/>
  <c r="I130" i="3"/>
  <c r="H130" i="3"/>
  <c r="J129" i="3"/>
  <c r="I129" i="3"/>
  <c r="H129" i="3"/>
  <c r="J128" i="3"/>
  <c r="I128" i="3"/>
  <c r="H128" i="3"/>
  <c r="J127" i="3"/>
  <c r="I127" i="3"/>
  <c r="H127" i="3"/>
  <c r="J126" i="3"/>
  <c r="I126" i="3"/>
  <c r="H126" i="3"/>
  <c r="J125" i="3"/>
  <c r="I125" i="3"/>
  <c r="H125" i="3"/>
  <c r="J124" i="3"/>
  <c r="I124" i="3"/>
  <c r="H124" i="3"/>
  <c r="J123" i="3"/>
  <c r="I123" i="3"/>
  <c r="H123" i="3"/>
  <c r="J122" i="3"/>
  <c r="I122" i="3"/>
  <c r="H122" i="3"/>
  <c r="J121" i="3"/>
  <c r="I121" i="3"/>
  <c r="H121" i="3"/>
  <c r="J120" i="3"/>
  <c r="I120" i="3"/>
  <c r="H120" i="3"/>
  <c r="J119" i="3"/>
  <c r="I119" i="3"/>
  <c r="H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J109" i="3"/>
  <c r="I109" i="3"/>
  <c r="H109" i="3"/>
  <c r="J108" i="3"/>
  <c r="I108" i="3"/>
  <c r="H108" i="3"/>
  <c r="J107" i="3"/>
  <c r="I107" i="3"/>
  <c r="H107" i="3"/>
  <c r="I106" i="3"/>
  <c r="H106" i="3"/>
  <c r="J105" i="3"/>
  <c r="I105" i="3"/>
  <c r="H105" i="3"/>
  <c r="J104" i="3"/>
  <c r="I104" i="3"/>
  <c r="H104" i="3"/>
  <c r="J103" i="3"/>
  <c r="I103" i="3"/>
  <c r="H103" i="3"/>
  <c r="J102" i="3"/>
  <c r="I102" i="3"/>
  <c r="H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J92" i="3"/>
  <c r="I92" i="3"/>
  <c r="H92" i="3"/>
  <c r="J91" i="3"/>
  <c r="I91" i="3"/>
  <c r="H91" i="3"/>
  <c r="J90" i="3"/>
  <c r="I90" i="3"/>
  <c r="H90" i="3"/>
  <c r="J89" i="3"/>
  <c r="I89" i="3"/>
  <c r="H89" i="3"/>
  <c r="J88" i="3"/>
  <c r="I88" i="3"/>
  <c r="H88" i="3"/>
  <c r="J87" i="3"/>
  <c r="I87" i="3"/>
  <c r="H87" i="3"/>
  <c r="J86" i="3"/>
  <c r="I86" i="3"/>
  <c r="H86" i="3"/>
  <c r="J85" i="3"/>
  <c r="I85" i="3"/>
  <c r="H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I8" i="2"/>
  <c r="H8" i="2"/>
  <c r="G8" i="2"/>
  <c r="F8" i="2"/>
  <c r="E8" i="2"/>
  <c r="D8" i="2"/>
  <c r="C8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Tobias Hayashi</author>
  </authors>
  <commentList>
    <comment ref="CT15" authorId="0" shapeId="0" xr:uid="{00000000-0006-0000-0000-000001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Cover/count scores not provided, have put A1 here</t>
        </r>
      </text>
    </comment>
    <comment ref="CU15" authorId="0" shapeId="0" xr:uid="{00000000-0006-0000-0000-000002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Cover/count scores not provided, have put A1 here</t>
        </r>
      </text>
    </comment>
    <comment ref="CB20" authorId="0" shapeId="0" xr:uid="{00000000-0006-0000-0000-000003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No cover/count scores, have put A1</t>
        </r>
      </text>
    </comment>
    <comment ref="CC20" authorId="0" shapeId="0" xr:uid="{00000000-0006-0000-0000-000004000000}">
      <text>
        <r>
          <rPr>
            <b/>
            <sz val="10"/>
            <color indexed="81"/>
            <rFont val="Calibri"/>
          </rPr>
          <t>TOBIAS HAYASHI:
No cover/count scores, have put A1</t>
        </r>
      </text>
    </comment>
    <comment ref="N3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wahlenbergia sp all put as same, unless obviously luteola - hard to tell when young but likely at least 2 sp present</t>
        </r>
      </text>
    </comment>
    <comment ref="O3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wahlenbergia sp all put as same, unless obviously luteola - hard to tell when young but likely at least 2 sp present</t>
        </r>
      </text>
    </comment>
    <comment ref="CQ57" authorId="0" shapeId="0" xr:uid="{00000000-0006-0000-0000-000007000000}">
      <text>
        <r>
          <rPr>
            <b/>
            <sz val="10"/>
            <color indexed="81"/>
            <rFont val="Calibri"/>
          </rPr>
          <t>TOBIAS HAYASHI:
Question mark surrounding ID</t>
        </r>
      </text>
    </comment>
    <comment ref="CR57" authorId="0" shapeId="0" xr:uid="{00000000-0006-0000-0000-000008000000}">
      <text>
        <r>
          <rPr>
            <b/>
            <sz val="10"/>
            <color indexed="81"/>
            <rFont val="Calibri"/>
          </rPr>
          <t>TOBIAS HAYASHI:
Question mark surrounding ID</t>
        </r>
      </text>
    </comment>
    <comment ref="A86" authorId="0" shapeId="0" xr:uid="{00000000-0006-0000-0000-000009000000}">
      <text>
        <r>
          <rPr>
            <b/>
            <sz val="10"/>
            <color indexed="81"/>
            <rFont val="Calibri"/>
          </rPr>
          <t>TOBIAS HAYASHI:
added</t>
        </r>
      </text>
    </comment>
    <comment ref="A144" authorId="0" shapeId="0" xr:uid="{00000000-0006-0000-0000-00000A000000}">
      <text>
        <r>
          <rPr>
            <b/>
            <sz val="10"/>
            <color indexed="81"/>
            <rFont val="Calibri"/>
          </rPr>
          <t>TOBIAS HAYASHI:
Species added</t>
        </r>
      </text>
    </comment>
    <comment ref="DY189" authorId="0" shapeId="0" xr:uid="{00000000-0006-0000-0000-00000B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Lots of small shoots, counting clumps or separate individuals</t>
        </r>
      </text>
    </comment>
    <comment ref="K193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?native but too many/hard to count</t>
        </r>
      </text>
    </comment>
    <comment ref="L193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?native but too many/hard to count</t>
        </r>
      </text>
    </comment>
    <comment ref="N196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Tobias Hayashi:
</t>
        </r>
        <r>
          <rPr>
            <sz val="9"/>
            <color indexed="81"/>
            <rFont val="Tahoma"/>
            <family val="2"/>
          </rPr>
          <t>Linum? Sp.</t>
        </r>
      </text>
    </comment>
    <comment ref="O196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Linum? Sp.</t>
        </r>
      </text>
    </comment>
    <comment ref="A265" authorId="0" shapeId="0" xr:uid="{00000000-0006-0000-0000-000010000000}">
      <text>
        <r>
          <rPr>
            <b/>
            <sz val="10"/>
            <color indexed="81"/>
            <rFont val="Calibri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W265" authorId="0" shapeId="0" xr:uid="{00000000-0006-0000-0000-000011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Not sure of ID: small, carphoides like stature, bluish + reddish tips, leaves folded at bas cf Themeda, soft, sparsely hairy, hairy tuft at auricle, not obvious 2 lines</t>
        </r>
      </text>
    </comment>
    <comment ref="X265" authorId="0" shapeId="0" xr:uid="{00000000-0006-0000-0000-000012000000}">
      <text>
        <r>
          <rPr>
            <b/>
            <sz val="10"/>
            <color indexed="81"/>
            <rFont val="Calibri"/>
          </rPr>
          <t>TOBIAS HAYASHI:
Not sure of ID: small, carphoides like stature, bluish + reddish tips, leaves folded at bas cf Themeda, soft, sparsely hairy, hairy tuft at auricle, not obvious 2 lines</t>
        </r>
      </text>
    </comment>
    <comment ref="CX293" authorId="0" shapeId="0" xr:uid="{00000000-0006-0000-0000-000013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Only A 113 provided, likely that this is a count of ramets, no count score using handfuls.</t>
        </r>
      </text>
    </comment>
    <comment ref="DA293" authorId="0" shapeId="0" xr:uid="{00000000-0006-0000-0000-000014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Only A28 provided, likely that this is a count of ramets, no count score using handfuls.</t>
        </r>
      </text>
    </comment>
    <comment ref="DD293" authorId="0" shapeId="0" xr:uid="{00000000-0006-0000-0000-000015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Only A74 provided, likely that this is a count of ramets, no count score using handfuls.</t>
        </r>
      </text>
    </comment>
    <comment ref="EK293" authorId="0" shapeId="0" xr:uid="{00000000-0006-0000-0000-000016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Only A33 provided, likely that this is a count of ramets, no count score using handfuls.</t>
        </r>
      </text>
    </comment>
    <comment ref="EN293" authorId="0" shapeId="0" xr:uid="{00000000-0006-0000-0000-000017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Only A98 provided, likely that this is a count of ramets, no count score using handfuls.</t>
        </r>
      </text>
    </comment>
    <comment ref="ET293" authorId="0" shapeId="0" xr:uid="{00000000-0006-0000-0000-000018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Only A51 provided, likely that this is a count of ramets, no count score using handfuls.</t>
        </r>
      </text>
    </comment>
    <comment ref="K301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?enneapogon</t>
        </r>
      </text>
    </comment>
    <comment ref="L301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Field note: ?enneapogon</t>
        </r>
      </text>
    </comment>
    <comment ref="Q301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A little hairy</t>
        </r>
      </text>
    </comment>
    <comment ref="R30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A little hairy</t>
        </r>
      </text>
    </comment>
    <comment ref="T301" authorId="0" shapeId="0" xr:uid="{00000000-0006-0000-0000-00001D000000}">
      <text>
        <r>
          <rPr>
            <b/>
            <sz val="10"/>
            <color indexed="81"/>
            <rFont val="Calibri"/>
          </rPr>
          <t>TOBIAS HAYASHI:
Grass small, with hairs</t>
        </r>
        <r>
          <rPr>
            <sz val="10"/>
            <color indexed="81"/>
            <rFont val="Calibri"/>
          </rPr>
          <t xml:space="preserve">
</t>
        </r>
      </text>
    </comment>
    <comment ref="U301" authorId="0" shapeId="0" xr:uid="{00000000-0006-0000-0000-00001E000000}">
      <text>
        <r>
          <rPr>
            <b/>
            <sz val="10"/>
            <color indexed="81"/>
            <rFont val="Calibri"/>
          </rPr>
          <t xml:space="preserve">TOBIAS HAYASHI:
Grass small, with hairs
</t>
        </r>
      </text>
    </comment>
    <comment ref="DU301" authorId="0" shapeId="0" xr:uid="{00000000-0006-0000-0000-00001F000000}">
      <text>
        <r>
          <rPr>
            <b/>
            <sz val="10"/>
            <color indexed="81"/>
            <rFont val="Calibri"/>
          </rPr>
          <t xml:space="preserve">TOBIAS HAYASHI:
</t>
        </r>
        <r>
          <rPr>
            <sz val="10"/>
            <color indexed="81"/>
            <rFont val="Calibri"/>
          </rPr>
          <t>Native? Grass sp., Melita took home</t>
        </r>
      </text>
    </comment>
    <comment ref="DV301" authorId="0" shapeId="0" xr:uid="{00000000-0006-0000-0000-000020000000}">
      <text>
        <r>
          <rPr>
            <b/>
            <sz val="10"/>
            <color indexed="81"/>
            <rFont val="Calibri"/>
          </rPr>
          <t>TOBIAS HAYASHI:
Native? Grass sp., Melita took home</t>
        </r>
      </text>
    </comment>
    <comment ref="Q302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Not hairy</t>
        </r>
      </text>
    </comment>
    <comment ref="R302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Small grass sp. Not hairy</t>
        </r>
      </text>
    </comment>
    <comment ref="CT319" authorId="0" shapeId="0" xr:uid="{00000000-0006-0000-0000-000023000000}">
      <text>
        <r>
          <rPr>
            <b/>
            <sz val="10"/>
            <color indexed="81"/>
            <rFont val="Calibri"/>
          </rPr>
          <t>TOBIAS HAYASHI:</t>
        </r>
        <r>
          <rPr>
            <sz val="10"/>
            <color indexed="81"/>
            <rFont val="Calibri"/>
          </rPr>
          <t xml:space="preserve">
Have been assuming all luteola, as open flowers are all luteola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Tobias Hayashi</author>
    <author>Microsoft Office User</author>
  </authors>
  <commentList>
    <comment ref="A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ED1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Tobias Hayashi:
Cover score borderline A/B</t>
        </r>
      </text>
    </comment>
    <comment ref="AI1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AI2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have assigned based on photo</t>
        </r>
      </text>
    </comment>
    <comment ref="CT2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sheet, but assigned based on photo</t>
        </r>
      </text>
    </comment>
    <comment ref="BA2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Close to a B for cover</t>
        </r>
      </text>
    </comment>
    <comment ref="A3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AX3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 carphoides in particular looking v burnt, almost dead but still counted here</t>
        </r>
      </text>
    </comment>
    <comment ref="CK77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Marked as Carex sp aff inversa</t>
        </r>
      </text>
    </comment>
    <comment ref="CM7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22 ramets, or 2 handfuls</t>
        </r>
      </text>
    </comment>
    <comment ref="EG13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Borderline a/b</t>
        </r>
      </text>
    </comment>
    <comment ref="A18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CN21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CW21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DL21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DR21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EJ21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Think Microlaena but may be native Eragrostis sp?</t>
        </r>
      </text>
    </comment>
    <comment ref="AR23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No cover score given on sheet but have assigned based on photo</t>
        </r>
      </text>
    </comment>
    <comment ref="A265" authorId="1" shapeId="0" xr:uid="{00000000-0006-0000-0100-000013000000}">
      <text>
        <r>
          <rPr>
            <b/>
            <sz val="10"/>
            <color indexed="81"/>
            <rFont val="Calibri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Z304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Unidentified herb sp. ?weed? Leaves ?obovate, crenulate margins, short hairs top and bottom. </t>
        </r>
      </text>
    </comment>
    <comment ref="BQ316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Tiny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Tobias Hayashi</author>
    <author>tc={AE68D0A6-11DE-414A-BC82-A2963241026B}</author>
    <author>tc={16B96E15-B035-4FFD-9A56-0CA0CCD609E6}</author>
    <author>tc={7999B05E-CD55-4AB7-97A0-B04115A991C7}</author>
    <author>tc={2A76A964-C886-4F6E-8D4B-7D91B7869DDC}</author>
    <author>tc={049831A5-E10D-4B62-B728-B43C7EFC5F4B}</author>
    <author>Microsoft Office User</author>
    <author>tc={37CD1487-73FF-4680-AD8F-6A9D7FD56047}</author>
    <author>tc={70FBEF9B-7F52-4BC8-9B98-08EA33700312}</author>
    <author>tc={B50BF229-2838-460A-8C53-8A322E41376F}</author>
    <author>tc={8D99FCE1-82C3-4887-8FC2-EFA944E98E3D}</author>
  </authors>
  <commentList>
    <comment ref="A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Asperula counted in handfuls</t>
        </r>
      </text>
    </comment>
    <comment ref="DR11" authorId="1" shapeId="0" xr:uid="{AE68D0A6-11DE-414A-BC82-A2963241026B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Counting handfuls - previously more like individuals but has been more dispersed prev</t>
      </text>
    </comment>
    <comment ref="BA22" authorId="2" shapeId="0" xr:uid="{16B96E15-B035-4FFD-9A56-0CA0CCD609E6}">
      <text>
        <t>[Threaded comment]
Your version of Excel allows you to read this threaded comment; however, any edits to it will get removed if the file is opened in a newer version of Excel. Learn more: https://go.microsoft.com/fwlink/?linkid=870924
Comment:
    BORDERLINE A/B</t>
      </text>
    </comment>
    <comment ref="A3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Tobias Hayashi:</t>
        </r>
        <r>
          <rPr>
            <sz val="9"/>
            <color indexed="81"/>
            <rFont val="Tahoma"/>
            <family val="2"/>
          </rPr>
          <t xml:space="preserve">
Rhytidosperma assume R carphoides unless leaves, or size, or infl suggest otherwise</t>
        </r>
      </text>
    </comment>
    <comment ref="CW54" authorId="3" shapeId="0" xr:uid="{7999B05E-CD55-4AB7-97A0-B04115A991C7}">
      <text>
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</text>
    </comment>
    <comment ref="CZ54" authorId="4" shapeId="0" xr:uid="{2A76A964-C886-4F6E-8D4B-7D91B7869DDC}">
      <text>
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</text>
    </comment>
    <comment ref="DC54" authorId="5" shapeId="0" xr:uid="{049831A5-E10D-4B62-B728-B43C7EFC5F4B}">
      <text>
        <t>[Threaded comment]
Your version of Excel allows you to read this threaded comment; however, any edits to it will get removed if the file is opened in a newer version of Excel. Learn more: https://go.microsoft.com/fwlink/?linkid=870924
Comment:
    Arthropodium look like they have been dead quite a while. Only counting ones which show some sign of life</t>
      </text>
    </comment>
    <comment ref="A19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Tobias Hayashi:
Leptorhynchus counted in handfuls</t>
        </r>
      </text>
    </comment>
    <comment ref="A266" authorId="6" shapeId="0" xr:uid="{00000000-0006-0000-0100-000013000000}">
      <text>
        <r>
          <rPr>
            <b/>
            <sz val="10"/>
            <color indexed="81"/>
            <rFont val="Calibri"/>
          </rPr>
          <t>TOBIAS HAYASHI:
Not sure of ID: small, carphoides like stature, bluish + reddish tips, leaves folded at bas cf Themeda, soft, sparsely hairy, hairy tuft at auricle, not obvious 2 lines. I think I recall subsequently was told = Vulpia sp.? I've left recorded as R. sp. 4 here, and all R. sp. 4 refers to this species</t>
        </r>
      </text>
    </comment>
    <comment ref="W302" authorId="7" shapeId="0" xr:uid="{37CD1487-73FF-4680-AD8F-6A9D7FD5604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</text>
    </comment>
    <comment ref="Z302" authorId="8" shapeId="0" xr:uid="{70FBEF9B-7F52-4BC8-9B98-08EA3370031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kind of Vulpia? Same as last years Rytid sp 4</t>
      </text>
    </comment>
    <comment ref="BY302" authorId="9" shapeId="0" xr:uid="{B50BF229-2838-460A-8C53-8A322E41376F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Possibly some kind of Vulpia, I think same as prev years Rytid sp 4</t>
      </text>
    </comment>
    <comment ref="DR302" authorId="10" shapeId="0" xr:uid="{8D99FCE1-82C3-4887-8FC2-EFA944E98E3D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be eragrostris??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brettguy</author>
  </authors>
  <commentList>
    <comment ref="J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if Sp. When actual species is known in some cases, sp has been replaced with just genus</t>
        </r>
      </text>
    </comment>
    <comment ref="J10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tall converted to curvula</t>
        </r>
      </text>
    </comment>
    <comment ref="E2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1 or 2</t>
        </r>
      </text>
    </comment>
    <comment ref="J24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assumed to be separate species</t>
        </r>
      </text>
    </comment>
    <comment ref="E265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brettguy:</t>
        </r>
        <r>
          <rPr>
            <sz val="9"/>
            <color indexed="81"/>
            <rFont val="Tahoma"/>
            <family val="2"/>
          </rPr>
          <t xml:space="preserve">
1 or 2</t>
        </r>
      </text>
    </comment>
  </commentList>
</comments>
</file>

<file path=xl/sharedStrings.xml><?xml version="1.0" encoding="utf-8"?>
<sst xmlns="http://schemas.openxmlformats.org/spreadsheetml/2006/main" count="9495" uniqueCount="1475">
  <si>
    <t>Date</t>
  </si>
  <si>
    <t>DATE</t>
  </si>
  <si>
    <t>Surveyor</t>
  </si>
  <si>
    <t>TH</t>
  </si>
  <si>
    <t>MM+TH</t>
  </si>
  <si>
    <t>MM</t>
  </si>
  <si>
    <t>Count</t>
  </si>
  <si>
    <t>Species_Count</t>
  </si>
  <si>
    <t>PLOT_ID</t>
  </si>
  <si>
    <t>M7</t>
  </si>
  <si>
    <t>M6</t>
  </si>
  <si>
    <t>J1</t>
  </si>
  <si>
    <t>J2</t>
  </si>
  <si>
    <t>J3</t>
  </si>
  <si>
    <t>J4</t>
  </si>
  <si>
    <t>J5</t>
  </si>
  <si>
    <t>J6</t>
  </si>
  <si>
    <t>J7</t>
  </si>
  <si>
    <t>J8</t>
  </si>
  <si>
    <t>M2</t>
  </si>
  <si>
    <t>M3</t>
  </si>
  <si>
    <t>M1</t>
  </si>
  <si>
    <t>M4</t>
  </si>
  <si>
    <t>M5</t>
  </si>
  <si>
    <t>M8</t>
  </si>
  <si>
    <t>QUADRAT_Direction</t>
  </si>
  <si>
    <t>C</t>
  </si>
  <si>
    <t>A</t>
  </si>
  <si>
    <t>B</t>
  </si>
  <si>
    <t>QUAD_ID</t>
  </si>
  <si>
    <t>M7C</t>
  </si>
  <si>
    <t>M6A</t>
  </si>
  <si>
    <t>M6B</t>
  </si>
  <si>
    <t>M6C</t>
  </si>
  <si>
    <t>J1C</t>
  </si>
  <si>
    <t>J1B</t>
  </si>
  <si>
    <t>J1A</t>
  </si>
  <si>
    <t>J2C</t>
  </si>
  <si>
    <t>J2B</t>
  </si>
  <si>
    <t>J2A</t>
  </si>
  <si>
    <t>J3A</t>
  </si>
  <si>
    <t>J3B</t>
  </si>
  <si>
    <t>J3C</t>
  </si>
  <si>
    <t>J4B</t>
  </si>
  <si>
    <t>J4A</t>
  </si>
  <si>
    <t>J5B</t>
  </si>
  <si>
    <t>J6B</t>
  </si>
  <si>
    <t>J5C</t>
  </si>
  <si>
    <t>J7A</t>
  </si>
  <si>
    <t>J7B</t>
  </si>
  <si>
    <t>J8B</t>
  </si>
  <si>
    <t>J7C</t>
  </si>
  <si>
    <t>J8A</t>
  </si>
  <si>
    <t>J8C</t>
  </si>
  <si>
    <t>M2A</t>
  </si>
  <si>
    <t>M2B</t>
  </si>
  <si>
    <t>M2C</t>
  </si>
  <si>
    <t>M3A</t>
  </si>
  <si>
    <t>M3B</t>
  </si>
  <si>
    <t>M3C</t>
  </si>
  <si>
    <t>M1A</t>
  </si>
  <si>
    <t>M1B</t>
  </si>
  <si>
    <t>M1C</t>
  </si>
  <si>
    <t>M4B</t>
  </si>
  <si>
    <t>M4C</t>
  </si>
  <si>
    <t>M5A</t>
  </si>
  <si>
    <t>M5C</t>
  </si>
  <si>
    <t>M7B</t>
  </si>
  <si>
    <t>M8B</t>
  </si>
  <si>
    <t>M8C</t>
  </si>
  <si>
    <t>M8A</t>
  </si>
  <si>
    <t>M7A</t>
  </si>
  <si>
    <t>M5B</t>
  </si>
  <si>
    <t>M4A</t>
  </si>
  <si>
    <t>J4C</t>
  </si>
  <si>
    <t>J5A</t>
  </si>
  <si>
    <t>J6A</t>
  </si>
  <si>
    <t>J6C</t>
  </si>
  <si>
    <t>Number</t>
  </si>
  <si>
    <t>Quadrat facing NNE rather than N</t>
  </si>
  <si>
    <t>Species</t>
  </si>
  <si>
    <t xml:space="preserve">Aira sp. </t>
  </si>
  <si>
    <t>W</t>
  </si>
  <si>
    <t>X</t>
  </si>
  <si>
    <t>Y</t>
  </si>
  <si>
    <t>Anthosachne scaber</t>
  </si>
  <si>
    <t xml:space="preserve">Asperula conferta </t>
  </si>
  <si>
    <t xml:space="preserve">Austrostipa bigeniculata </t>
  </si>
  <si>
    <t xml:space="preserve">Austrostipa scabra </t>
  </si>
  <si>
    <t>Avena sp.</t>
  </si>
  <si>
    <t xml:space="preserve">Bothriochloa macra </t>
  </si>
  <si>
    <t xml:space="preserve">Briza minor </t>
  </si>
  <si>
    <t>Bromus hordeaceus</t>
  </si>
  <si>
    <t xml:space="preserve">Carthamus lanatus </t>
  </si>
  <si>
    <t>Centaurium erythraea</t>
  </si>
  <si>
    <t xml:space="preserve">Chrysocephalum apiculatum </t>
  </si>
  <si>
    <t>D</t>
  </si>
  <si>
    <t xml:space="preserve">Convolvulus angustissimus </t>
  </si>
  <si>
    <t>Goodenia pinnatifida</t>
  </si>
  <si>
    <t xml:space="preserve">Hypericum perforatum </t>
  </si>
  <si>
    <t xml:space="preserve">Hypochaeris radicata </t>
  </si>
  <si>
    <t>Lomandra filiformis coriacea</t>
  </si>
  <si>
    <t>Medicago sp.</t>
  </si>
  <si>
    <t xml:space="preserve">Oxalis perennans </t>
  </si>
  <si>
    <t xml:space="preserve">Panicum effusum </t>
  </si>
  <si>
    <t xml:space="preserve">Petrorhagia nanteuilii </t>
  </si>
  <si>
    <t xml:space="preserve">Plantago lanceolata </t>
  </si>
  <si>
    <t>Rytidosperma carphoides</t>
  </si>
  <si>
    <t xml:space="preserve">Rytidosperma sp </t>
  </si>
  <si>
    <t>Trifolium arvense</t>
  </si>
  <si>
    <t>Trifolium campestre</t>
  </si>
  <si>
    <t>Trifolium subterraneum</t>
  </si>
  <si>
    <t xml:space="preserve">Triptilodiscus pygmaeus </t>
  </si>
  <si>
    <t xml:space="preserve">Vulpia sp. </t>
  </si>
  <si>
    <t>Wahlenbergia sp.</t>
  </si>
  <si>
    <t>Acacia dealbata</t>
  </si>
  <si>
    <t>Acaena novae-zelandiae</t>
  </si>
  <si>
    <t xml:space="preserve">Acaena ovina </t>
  </si>
  <si>
    <t xml:space="preserve">Acetosella vulgaris </t>
  </si>
  <si>
    <t>Ajuga australis</t>
  </si>
  <si>
    <t>Alternanthera denticulata</t>
  </si>
  <si>
    <t>Alternanthera nana</t>
  </si>
  <si>
    <t>Alternanthera spp</t>
  </si>
  <si>
    <t>Amphibromus nervosus</t>
  </si>
  <si>
    <t>Anagallis arvensis</t>
  </si>
  <si>
    <t>Aphanes arvensis</t>
  </si>
  <si>
    <t>Aphanes sp</t>
  </si>
  <si>
    <t>Arctotheca calendula</t>
  </si>
  <si>
    <t xml:space="preserve">Aristida ramosa </t>
  </si>
  <si>
    <t>Arthropodium fimbriatum</t>
  </si>
  <si>
    <t>Arthropodium milleflorum</t>
  </si>
  <si>
    <t>Arthropodium minus</t>
  </si>
  <si>
    <t xml:space="preserve">Astroloma humifusum </t>
  </si>
  <si>
    <t xml:space="preserve">Austrostipa densiflora </t>
  </si>
  <si>
    <t>Austrostipa spp</t>
  </si>
  <si>
    <t>Bacopa sp.</t>
  </si>
  <si>
    <t>Bartsia latifolia</t>
  </si>
  <si>
    <t>Bossiaea buxifolia</t>
  </si>
  <si>
    <t>Bossiaea foliosa</t>
  </si>
  <si>
    <t>Bossiaea prostrata</t>
  </si>
  <si>
    <t xml:space="preserve">Briza maxima </t>
  </si>
  <si>
    <t>Bromus carthaticus</t>
  </si>
  <si>
    <t>Bromus diandrus</t>
  </si>
  <si>
    <t>Bromus rubens</t>
  </si>
  <si>
    <t xml:space="preserve">Bromus sp. </t>
  </si>
  <si>
    <t xml:space="preserve">Bulbine bulbosa </t>
  </si>
  <si>
    <t>Calandrinia calyptrata</t>
  </si>
  <si>
    <t>Calocephalus citreus</t>
  </si>
  <si>
    <t xml:space="preserve">Calotis lappulacea </t>
  </si>
  <si>
    <t>Capsella bursa-pastoris</t>
  </si>
  <si>
    <t xml:space="preserve">Carex appressa  </t>
  </si>
  <si>
    <t xml:space="preserve">Carex breviculmis </t>
  </si>
  <si>
    <t xml:space="preserve">Carex inversa </t>
  </si>
  <si>
    <t>Carex sp.</t>
  </si>
  <si>
    <t>Centaurium sp.</t>
  </si>
  <si>
    <t>Centaurium tenuiflorum</t>
  </si>
  <si>
    <t>Cerastium glomeratum</t>
  </si>
  <si>
    <t>Cerastium sp.</t>
  </si>
  <si>
    <t>Chamaesyce drummondii</t>
  </si>
  <si>
    <t>Cheilanthes austrotenuifolia</t>
  </si>
  <si>
    <t>Cheilanthes distans</t>
  </si>
  <si>
    <t>Cheilanthes sieberi</t>
  </si>
  <si>
    <t>Cheilanthes sp.</t>
  </si>
  <si>
    <t>Chenopodium sp</t>
  </si>
  <si>
    <t xml:space="preserve">Chloris truncata </t>
  </si>
  <si>
    <t>Chondrilla juncea</t>
  </si>
  <si>
    <t>Chrysocephalum semipapposum</t>
  </si>
  <si>
    <t>Cicendia quadrangularis</t>
  </si>
  <si>
    <t xml:space="preserve">Cirsium vulgare </t>
  </si>
  <si>
    <t>Conyza sp.</t>
  </si>
  <si>
    <t>Cotula australis</t>
  </si>
  <si>
    <t xml:space="preserve">Craspedia variabilis </t>
  </si>
  <si>
    <t>Crassula sieberana</t>
  </si>
  <si>
    <t>Cryptandra amara</t>
  </si>
  <si>
    <t>Cryptandra speciosa</t>
  </si>
  <si>
    <t xml:space="preserve">Cymbonotus lawsonianus </t>
  </si>
  <si>
    <t>Cymbopogon refractus</t>
  </si>
  <si>
    <t xml:space="preserve">Cynodon dactylon </t>
  </si>
  <si>
    <t>Cynoglossum suaveolens</t>
  </si>
  <si>
    <t>Cynosurus echinatus</t>
  </si>
  <si>
    <t>Cyperus eragrostis</t>
  </si>
  <si>
    <t>Cyperus spp</t>
  </si>
  <si>
    <t xml:space="preserve">Dactylis glomerata </t>
  </si>
  <si>
    <t>Daucus glochidiatus</t>
  </si>
  <si>
    <t xml:space="preserve">Desmodium varians </t>
  </si>
  <si>
    <t>Dianella longifolia</t>
  </si>
  <si>
    <t xml:space="preserve">Dianella revoluta </t>
  </si>
  <si>
    <t>Dichelachne crinita</t>
  </si>
  <si>
    <t>Dichelachne micrantha</t>
  </si>
  <si>
    <t>Dichelachne sp</t>
  </si>
  <si>
    <t xml:space="preserve">Dichondra repens </t>
  </si>
  <si>
    <t>Dillwynia sericea</t>
  </si>
  <si>
    <t>Dodonaea viscosa</t>
  </si>
  <si>
    <t>Drosera auriculata</t>
  </si>
  <si>
    <t>Drosera peltata</t>
  </si>
  <si>
    <t>Dysphania pumilio</t>
  </si>
  <si>
    <t>Echinopogon caespitosum</t>
  </si>
  <si>
    <t xml:space="preserve">Echium plantagineum </t>
  </si>
  <si>
    <t>Echium vulgare</t>
  </si>
  <si>
    <t>Einadia nutans</t>
  </si>
  <si>
    <t>Eleocharis acuta</t>
  </si>
  <si>
    <t>Eleocharis sp.</t>
  </si>
  <si>
    <t>Eleusine tristachya</t>
  </si>
  <si>
    <t xml:space="preserve">Enneapogon nigricans </t>
  </si>
  <si>
    <t>Epilobium billardiereanum</t>
  </si>
  <si>
    <t>Epilobium sp. 2</t>
  </si>
  <si>
    <t>Epilobium spp</t>
  </si>
  <si>
    <t xml:space="preserve">Eragrostis brownii </t>
  </si>
  <si>
    <t>Eragrostis curvula</t>
  </si>
  <si>
    <t>Eragrostis sp (Tall ALG)</t>
  </si>
  <si>
    <t>Eragrostis sp. (native)</t>
  </si>
  <si>
    <t>Erodium brachycarpum</t>
  </si>
  <si>
    <t>Erodium cicutarium</t>
  </si>
  <si>
    <t xml:space="preserve">Erodium crinitum </t>
  </si>
  <si>
    <t>Erodium sp.</t>
  </si>
  <si>
    <t xml:space="preserve">Eryngium ovinum </t>
  </si>
  <si>
    <t>Euchiton involucratus</t>
  </si>
  <si>
    <t xml:space="preserve">Euchiton japonicus </t>
  </si>
  <si>
    <t>Euchiton sp. (native)</t>
  </si>
  <si>
    <t>Euchiton sphaericus</t>
  </si>
  <si>
    <t>Euphorbia dallachyana</t>
  </si>
  <si>
    <t>Festuca arundinacea</t>
  </si>
  <si>
    <t>Festuca sp.</t>
  </si>
  <si>
    <t>Galium divaricatum</t>
  </si>
  <si>
    <t xml:space="preserve">Galium gaudichaudii </t>
  </si>
  <si>
    <t>Galium sp (exotic)</t>
  </si>
  <si>
    <t>Gamochaeta americana</t>
  </si>
  <si>
    <t xml:space="preserve">Gamochaeta calviceps </t>
  </si>
  <si>
    <t>Gamochaeta purpurea</t>
  </si>
  <si>
    <t>Gamochaeta sp.</t>
  </si>
  <si>
    <t>Geranium retrorsum</t>
  </si>
  <si>
    <t xml:space="preserve">Geranium solanderi </t>
  </si>
  <si>
    <t xml:space="preserve">Glycine clandestina </t>
  </si>
  <si>
    <t xml:space="preserve">Glycine tabacina </t>
  </si>
  <si>
    <t xml:space="preserve">Gonocarpus tetragynus </t>
  </si>
  <si>
    <t xml:space="preserve">Goodenia hederacea </t>
  </si>
  <si>
    <t xml:space="preserve">Haloragis heterophylla </t>
  </si>
  <si>
    <t>Hardenbergia violacea</t>
  </si>
  <si>
    <t>Helichrysum luteoalbum</t>
  </si>
  <si>
    <t xml:space="preserve">Hibbertia obtusifolia </t>
  </si>
  <si>
    <t xml:space="preserve">Hibbertia riparia </t>
  </si>
  <si>
    <t>Hirschfeldia incana</t>
  </si>
  <si>
    <t xml:space="preserve">Holcus lanatus </t>
  </si>
  <si>
    <t xml:space="preserve">Hordeum (Critesion) sp. </t>
  </si>
  <si>
    <t>Hovea heterophylla</t>
  </si>
  <si>
    <t xml:space="preserve">Hydrocotyle laxiflora </t>
  </si>
  <si>
    <t>Hypericum gramineum</t>
  </si>
  <si>
    <t>Hypochaeris glabra</t>
  </si>
  <si>
    <t>Hypoxis hygrometrica</t>
  </si>
  <si>
    <t>Isoetopsis graminifolia</t>
  </si>
  <si>
    <t>Isolepis gaudichaudiana</t>
  </si>
  <si>
    <t xml:space="preserve">Isotoma fluviatilis </t>
  </si>
  <si>
    <t>Juncus australis</t>
  </si>
  <si>
    <t>Juncus bufonius</t>
  </si>
  <si>
    <t xml:space="preserve">Juncus capitatus </t>
  </si>
  <si>
    <t>Juncus filicaulis</t>
  </si>
  <si>
    <t>Juncus fockei</t>
  </si>
  <si>
    <t xml:space="preserve">Juncus sp. (native) </t>
  </si>
  <si>
    <t>Juncus subsecundus</t>
  </si>
  <si>
    <t>Juncus usitatus</t>
  </si>
  <si>
    <t>Lachnagrostis filiformis</t>
  </si>
  <si>
    <t>Lactuca saligna</t>
  </si>
  <si>
    <t>Lactuca serriola</t>
  </si>
  <si>
    <t>Lepidium africanum</t>
  </si>
  <si>
    <t xml:space="preserve">Leptorhynchos squamatus </t>
  </si>
  <si>
    <t>Leptospermum sp.</t>
  </si>
  <si>
    <t>Ligustrum sp.</t>
  </si>
  <si>
    <t xml:space="preserve">Linaria pelisserana </t>
  </si>
  <si>
    <t>Linaria spp (arvensis?)</t>
  </si>
  <si>
    <t>Linaria sp.</t>
  </si>
  <si>
    <t>Linum marginale</t>
  </si>
  <si>
    <t>Linum trigynum ? (yellow)</t>
  </si>
  <si>
    <t>Lissanthe strigosa</t>
  </si>
  <si>
    <t xml:space="preserve">Lolium perenne  </t>
  </si>
  <si>
    <t xml:space="preserve">Lolium rigidum </t>
  </si>
  <si>
    <t xml:space="preserve">Lomandra bracteata </t>
  </si>
  <si>
    <t xml:space="preserve">Lomandra filiformis </t>
  </si>
  <si>
    <t>Lomandra longifolia</t>
  </si>
  <si>
    <t xml:space="preserve">Lomandra multiflora </t>
  </si>
  <si>
    <t xml:space="preserve">Luzula densiflora </t>
  </si>
  <si>
    <t>Lycium ferocissimum</t>
  </si>
  <si>
    <t>Lythrum hyssopifolia</t>
  </si>
  <si>
    <t xml:space="preserve">Malva sp. </t>
  </si>
  <si>
    <t xml:space="preserve">Melichrus urceolatus </t>
  </si>
  <si>
    <t>Mentha diemenica</t>
  </si>
  <si>
    <t xml:space="preserve">Microlaena stipoides </t>
  </si>
  <si>
    <t>Microseris lanceolata</t>
  </si>
  <si>
    <t>Microtis sp</t>
  </si>
  <si>
    <t xml:space="preserve">Microtis unifolia </t>
  </si>
  <si>
    <t>Modiola caroliniana</t>
  </si>
  <si>
    <t>Moenchia erecta</t>
  </si>
  <si>
    <t>Montia fontana</t>
  </si>
  <si>
    <t>Myosotis discolor</t>
  </si>
  <si>
    <t>Nassella neesiana</t>
  </si>
  <si>
    <t xml:space="preserve">Nassella trichotoma </t>
  </si>
  <si>
    <t>Oenothera mollissima</t>
  </si>
  <si>
    <t>Oenothera stricta</t>
  </si>
  <si>
    <t xml:space="preserve">Onopordum acanthium </t>
  </si>
  <si>
    <t>Opercularia hispida</t>
  </si>
  <si>
    <t>Ophioglossum lusitanicum</t>
  </si>
  <si>
    <t>Orobanche minor</t>
  </si>
  <si>
    <t>Parentucellia latifolia</t>
  </si>
  <si>
    <t>Paronychia brasiliana</t>
  </si>
  <si>
    <t>Paspalum dilatatum</t>
  </si>
  <si>
    <t>Pentapogon sp.</t>
  </si>
  <si>
    <t>Persicaria  prostrata</t>
  </si>
  <si>
    <t>Persicaria sp.</t>
  </si>
  <si>
    <t xml:space="preserve">Phalaris aquatica </t>
  </si>
  <si>
    <t xml:space="preserve">Pimelia curviflora </t>
  </si>
  <si>
    <t>Plantago gaudichaudii</t>
  </si>
  <si>
    <t xml:space="preserve">Plantago varia </t>
  </si>
  <si>
    <t>Poa (exotic)</t>
  </si>
  <si>
    <t>Poa labillardieri</t>
  </si>
  <si>
    <t>Poa pratensis</t>
  </si>
  <si>
    <t xml:space="preserve">Poa sieberiana </t>
  </si>
  <si>
    <t>Polygonum aviculare</t>
  </si>
  <si>
    <t>Poranthera microphylla</t>
  </si>
  <si>
    <t>Prunus sp.</t>
  </si>
  <si>
    <t>Psilurus incurvus</t>
  </si>
  <si>
    <t>Pterostylis sp.</t>
  </si>
  <si>
    <t>Pyracantha sp.</t>
  </si>
  <si>
    <t>Ranunculus pumilio</t>
  </si>
  <si>
    <t>Ranunculus trilobus</t>
  </si>
  <si>
    <t>Romulea sp.</t>
  </si>
  <si>
    <t>Rosa rubiginosa</t>
  </si>
  <si>
    <t>Rubus fruticosus</t>
  </si>
  <si>
    <t>Rubus parvifolius</t>
  </si>
  <si>
    <t xml:space="preserve">Rumex brownii  </t>
  </si>
  <si>
    <t>Rumex crispus</t>
  </si>
  <si>
    <t>Rumex dumosus</t>
  </si>
  <si>
    <t>Rumex sp.</t>
  </si>
  <si>
    <t>Rytidosperma caespitosum</t>
  </si>
  <si>
    <t>Rytidosperma laevis</t>
  </si>
  <si>
    <t>Rytidosperma pallidum</t>
  </si>
  <si>
    <t>Rytidosperma pilosa</t>
  </si>
  <si>
    <t>Rytidosperma racemosum</t>
  </si>
  <si>
    <t>Rytidosperma sp. 2</t>
  </si>
  <si>
    <t>Rytidosperma sp 3. large</t>
  </si>
  <si>
    <t>Rytidosperma sp. 4</t>
  </si>
  <si>
    <t xml:space="preserve">Salvia verbenaca </t>
  </si>
  <si>
    <t>Sanguisorba minor</t>
  </si>
  <si>
    <t xml:space="preserve">Schoenus apogon </t>
  </si>
  <si>
    <t xml:space="preserve">Scleranthus biflorus </t>
  </si>
  <si>
    <t>Sebaea ovata</t>
  </si>
  <si>
    <t>Senecio quadridentatus</t>
  </si>
  <si>
    <t xml:space="preserve">Senecio sp. </t>
  </si>
  <si>
    <t>Setaria parviflora</t>
  </si>
  <si>
    <t>Sherardia arvensis</t>
  </si>
  <si>
    <t>Silene gallica</t>
  </si>
  <si>
    <t>Solanum chenopodioides</t>
  </si>
  <si>
    <t>Solanum cinereum</t>
  </si>
  <si>
    <t>Solanum nigrum</t>
  </si>
  <si>
    <t xml:space="preserve">Solenogyne dominii </t>
  </si>
  <si>
    <t>Sonchus asper</t>
  </si>
  <si>
    <t>Sonchus oleraceus</t>
  </si>
  <si>
    <t>Sonchus spp</t>
  </si>
  <si>
    <t>Sorghum leiocladum</t>
  </si>
  <si>
    <t>Stackhousia monogyna</t>
  </si>
  <si>
    <t>Stellaria pungens</t>
  </si>
  <si>
    <t>Stuartina hamata</t>
  </si>
  <si>
    <t>Swainsona sericea</t>
  </si>
  <si>
    <t>Taraxacum sect. ruderallia</t>
  </si>
  <si>
    <t>Taraxacum spp</t>
  </si>
  <si>
    <t xml:space="preserve">Themeda triandra </t>
  </si>
  <si>
    <t>F</t>
  </si>
  <si>
    <t xml:space="preserve">Tolpis barbata </t>
  </si>
  <si>
    <t>Tragopogon porrifolius</t>
  </si>
  <si>
    <t xml:space="preserve">Tricoryne elatior </t>
  </si>
  <si>
    <t>.</t>
  </si>
  <si>
    <t>Trifolium angustifolium</t>
  </si>
  <si>
    <t>Trifolium dubium</t>
  </si>
  <si>
    <t>Trifolium glomeratum</t>
  </si>
  <si>
    <t>Trifolium sp</t>
  </si>
  <si>
    <t>Trifolium stellata</t>
  </si>
  <si>
    <t>Trifolium striatum</t>
  </si>
  <si>
    <t>Urtica incisa</t>
  </si>
  <si>
    <t>Unidentified grass sp.</t>
  </si>
  <si>
    <t>Unidentified grass sp. 2</t>
  </si>
  <si>
    <t>Unidentified exotic sp.</t>
  </si>
  <si>
    <t>Unidentified sp.</t>
  </si>
  <si>
    <t>Unidentified sp. 2</t>
  </si>
  <si>
    <t>Velleia paradoxa</t>
  </si>
  <si>
    <t xml:space="preserve">Verbascum thapsus </t>
  </si>
  <si>
    <t xml:space="preserve">Verbascum virgatum </t>
  </si>
  <si>
    <t>Verbena bonariensis</t>
  </si>
  <si>
    <t xml:space="preserve">Vittadinia cuneata </t>
  </si>
  <si>
    <t>Vittadinia cuneata (green)</t>
  </si>
  <si>
    <t>Vittadinia gracilis</t>
  </si>
  <si>
    <t>Vittadinia muelleri</t>
  </si>
  <si>
    <t>Vulpia bromoides</t>
  </si>
  <si>
    <t>Vulpia muralis</t>
  </si>
  <si>
    <t>Wahlenbergia communis</t>
  </si>
  <si>
    <t>Wahlenbergia gracilenta</t>
  </si>
  <si>
    <t>Wahlenbergia gracilis</t>
  </si>
  <si>
    <t>Wahlenbergia luteola</t>
  </si>
  <si>
    <t>Wahlenbergia multicaulis</t>
  </si>
  <si>
    <t>Wahlenbergia sp. 2</t>
  </si>
  <si>
    <t>Wahlenbergia stricta</t>
  </si>
  <si>
    <t xml:space="preserve">Wurmbea dioica </t>
  </si>
  <si>
    <t>Xanthium spinosum</t>
  </si>
  <si>
    <t xml:space="preserve">Xerochrysum viscosum </t>
  </si>
  <si>
    <t>Zornia dyctiocarpa</t>
  </si>
  <si>
    <t>Note: J1&amp;J2 appear in wrong order on PDF map - have gone with GPS readings to determine which quadrats are which</t>
  </si>
  <si>
    <t>Note: none of J5 had numbers on pegs, used GPS to find, hope orientation is correct. This was a pretty common occurrence throughout other plots both here and Mullungari</t>
  </si>
  <si>
    <t>Note: Everything very stunted, browsed &amp; dry</t>
  </si>
  <si>
    <t>GPS not working well and numbers rubbed out. Have marked C-B-A in order from west to east (see sheet). Check if correct</t>
  </si>
  <si>
    <t>Photo 9:48</t>
  </si>
  <si>
    <t>Photo 9:13</t>
  </si>
  <si>
    <t>Photo 8:31</t>
  </si>
  <si>
    <t>Photo 8:04</t>
  </si>
  <si>
    <t>Photo 9:10</t>
  </si>
  <si>
    <t>Photo 8:26</t>
  </si>
  <si>
    <t>Photo 9:45</t>
  </si>
  <si>
    <t>Photo 2:16</t>
  </si>
  <si>
    <t>Photo 2:42</t>
  </si>
  <si>
    <t>Photo 1:47</t>
  </si>
  <si>
    <t>Photo 1:18</t>
  </si>
  <si>
    <t>Photo 1:05</t>
  </si>
  <si>
    <t>Photo 12:52</t>
  </si>
  <si>
    <t>Photo 11:02</t>
  </si>
  <si>
    <t>Photo 10:29</t>
  </si>
  <si>
    <t>Photo 11:07</t>
  </si>
  <si>
    <t>Photo 8:39</t>
  </si>
  <si>
    <t>Photo 10:35</t>
  </si>
  <si>
    <t>Photo 2:17</t>
  </si>
  <si>
    <t>Photo 2:39</t>
  </si>
  <si>
    <t>Photo 1:19</t>
  </si>
  <si>
    <t>Photo 1:48</t>
  </si>
  <si>
    <t>Photo 11:57</t>
  </si>
  <si>
    <t>Photo 12:54</t>
  </si>
  <si>
    <t>Photo 12:24</t>
  </si>
  <si>
    <t>Photo 11:13</t>
  </si>
  <si>
    <t>Photo 12:51</t>
  </si>
  <si>
    <t>Photo 10:11</t>
  </si>
  <si>
    <t>Photo 9:26 am</t>
  </si>
  <si>
    <t>Photo 8:40 am</t>
  </si>
  <si>
    <t>Photo 1:50 pm</t>
  </si>
  <si>
    <t>Photo 1:28 pm</t>
  </si>
  <si>
    <t>Photo 12:58</t>
  </si>
  <si>
    <t>Photo 1:59 pm</t>
  </si>
  <si>
    <t>Photo 1:37 pm</t>
  </si>
  <si>
    <t>Photo 9:50 am</t>
  </si>
  <si>
    <t>Photo 8:21 am</t>
  </si>
  <si>
    <t>Photo 10:21</t>
  </si>
  <si>
    <t>Photo 11:42</t>
  </si>
  <si>
    <t>Photo 10:37 am</t>
  </si>
  <si>
    <t>Photo 11:08</t>
  </si>
  <si>
    <t>Photo 9:02 am</t>
  </si>
  <si>
    <t>Photo: 2:26 pm</t>
  </si>
  <si>
    <t>Photo 11:23</t>
  </si>
  <si>
    <t>Photo 11:38</t>
  </si>
  <si>
    <t>Photo 9:26</t>
  </si>
  <si>
    <t>Photo 9:52</t>
  </si>
  <si>
    <t>E</t>
  </si>
  <si>
    <t>Rytidosperma sp (ALL)</t>
  </si>
  <si>
    <t>CHRY APIC</t>
  </si>
  <si>
    <t>GOOD PINNA</t>
  </si>
  <si>
    <t>GLYC TABA</t>
  </si>
  <si>
    <t>CONV ANGU</t>
  </si>
  <si>
    <t>ERYN OVIN COUNT</t>
  </si>
  <si>
    <t>ERYN OVIN  COUNT</t>
  </si>
  <si>
    <t>NO</t>
  </si>
  <si>
    <t>PLENTY</t>
  </si>
  <si>
    <t>V LITTLE</t>
  </si>
  <si>
    <t>SOME</t>
  </si>
  <si>
    <t>WAHL COMM OR LUTE AN OPTION?</t>
  </si>
  <si>
    <t>DESMO VARI NOT DETECTED ON PHOTOS ALTHOUGH DON'T RECALL SEEING MANY FLOWERS, TRICO ELAT TOO EARLY TO BE FLOWERING SO WON'T SHOW UP</t>
  </si>
  <si>
    <t>LITTLE</t>
  </si>
  <si>
    <t>POSSIBLY 1</t>
  </si>
  <si>
    <t>~6</t>
  </si>
  <si>
    <t>Row Labels</t>
  </si>
  <si>
    <t>Cr71</t>
  </si>
  <si>
    <t>Cr71_C_C</t>
  </si>
  <si>
    <t>NW</t>
  </si>
  <si>
    <t>Cr72</t>
  </si>
  <si>
    <t>Cr71_C_NE</t>
  </si>
  <si>
    <t>NE</t>
  </si>
  <si>
    <t>Cr73</t>
  </si>
  <si>
    <t>Cr71_C_NW</t>
  </si>
  <si>
    <t>Cr74</t>
  </si>
  <si>
    <t>Cr71_C_SE</t>
  </si>
  <si>
    <t>SE</t>
  </si>
  <si>
    <t>Cr76</t>
  </si>
  <si>
    <t>Cr71_C_SW</t>
  </si>
  <si>
    <t>SW</t>
  </si>
  <si>
    <t>Cr77</t>
  </si>
  <si>
    <t>Cr72_C_C</t>
  </si>
  <si>
    <t>Cr78</t>
  </si>
  <si>
    <t>Cr72_C_NE</t>
  </si>
  <si>
    <t>Cr81</t>
  </si>
  <si>
    <t>Cr72_C_NW</t>
  </si>
  <si>
    <t>Cr82</t>
  </si>
  <si>
    <t>Cr72_C_SE</t>
  </si>
  <si>
    <t>Cr84</t>
  </si>
  <si>
    <t>Cr72_C_SW</t>
  </si>
  <si>
    <t>Dun90</t>
  </si>
  <si>
    <t>Cr73_C_C</t>
  </si>
  <si>
    <t>Dun91</t>
  </si>
  <si>
    <t>Cr73_C_NE</t>
  </si>
  <si>
    <t>Dun93</t>
  </si>
  <si>
    <t>Cr73_C_NW</t>
  </si>
  <si>
    <t>Dun95</t>
  </si>
  <si>
    <t>Cr73_C_SE</t>
  </si>
  <si>
    <t>Gun60</t>
  </si>
  <si>
    <t>Cr73_C_SW</t>
  </si>
  <si>
    <t>Gun61</t>
  </si>
  <si>
    <t>Cr73_NE_C</t>
  </si>
  <si>
    <t>Gun62</t>
  </si>
  <si>
    <t>Cr73_NE_NE</t>
  </si>
  <si>
    <t>Gun63</t>
  </si>
  <si>
    <t>Cr73_NE_NW</t>
  </si>
  <si>
    <t>Gun64</t>
  </si>
  <si>
    <t>Cr73_NE_SE</t>
  </si>
  <si>
    <t>Gun65</t>
  </si>
  <si>
    <t>Cr73_NE_SW</t>
  </si>
  <si>
    <t>Gun66</t>
  </si>
  <si>
    <t>Cr73_NW_C</t>
  </si>
  <si>
    <t>Gun67</t>
  </si>
  <si>
    <t>Cr73_NW_NE</t>
  </si>
  <si>
    <t>Gun68</t>
  </si>
  <si>
    <t>Cr73_NW_NW</t>
  </si>
  <si>
    <t>Gun69</t>
  </si>
  <si>
    <t>Cr73_NW_SE</t>
  </si>
  <si>
    <t>Je5</t>
  </si>
  <si>
    <t>Cr73_NW_SW</t>
  </si>
  <si>
    <t>Je6</t>
  </si>
  <si>
    <t>Cr73_SE_C</t>
  </si>
  <si>
    <t>Je7</t>
  </si>
  <si>
    <t>Cr73_SE_NE</t>
  </si>
  <si>
    <t>Je8</t>
  </si>
  <si>
    <t>Cr73_SE_NW</t>
  </si>
  <si>
    <t>Jeex1</t>
  </si>
  <si>
    <t>Cr73_SE_SE</t>
  </si>
  <si>
    <t>Jeex2</t>
  </si>
  <si>
    <t>Cr73_SE_SW</t>
  </si>
  <si>
    <t>Jeex3</t>
  </si>
  <si>
    <t>Cr73_SW_C</t>
  </si>
  <si>
    <t>Jeex4</t>
  </si>
  <si>
    <t>Cr73_SW_NE</t>
  </si>
  <si>
    <t>Jw13</t>
  </si>
  <si>
    <t>Cr73_SW_NW</t>
  </si>
  <si>
    <t>Jw14</t>
  </si>
  <si>
    <t>Cr73_SW_SE</t>
  </si>
  <si>
    <t>Jw15</t>
  </si>
  <si>
    <t>Cr73_SW_SW</t>
  </si>
  <si>
    <t>Jw16</t>
  </si>
  <si>
    <t>Cr74_C_C</t>
  </si>
  <si>
    <t>Jw17</t>
  </si>
  <si>
    <t>Cr74_C_NE</t>
  </si>
  <si>
    <t>Jw18</t>
  </si>
  <si>
    <t>Cr74_C_NW</t>
  </si>
  <si>
    <t>Jw19</t>
  </si>
  <si>
    <t>Cr74_C_SE</t>
  </si>
  <si>
    <t>Jw21</t>
  </si>
  <si>
    <t>Cr74_C_SW</t>
  </si>
  <si>
    <t>Jw22</t>
  </si>
  <si>
    <t>Cr74_NE_C</t>
  </si>
  <si>
    <t>Jw24</t>
  </si>
  <si>
    <t>Cr74_NE_NE</t>
  </si>
  <si>
    <t>Jw25</t>
  </si>
  <si>
    <t>Cr74_NE_NW</t>
  </si>
  <si>
    <t>Jwex10</t>
  </si>
  <si>
    <t>Cr74_NE_SE</t>
  </si>
  <si>
    <t>Jwex11</t>
  </si>
  <si>
    <t>Cr74_NE_SW</t>
  </si>
  <si>
    <t>Jwex12</t>
  </si>
  <si>
    <t>Cr76_C_C</t>
  </si>
  <si>
    <t>Jwex9</t>
  </si>
  <si>
    <t>Cr76_C_NE</t>
  </si>
  <si>
    <t>JwexG</t>
  </si>
  <si>
    <t>Cr76_C_NW</t>
  </si>
  <si>
    <t>JwexH</t>
  </si>
  <si>
    <t>Cr76_C_SE</t>
  </si>
  <si>
    <t>Ka30</t>
  </si>
  <si>
    <t>Cr76_C_SW</t>
  </si>
  <si>
    <t>Ka31</t>
  </si>
  <si>
    <t>Cr77_C_C</t>
  </si>
  <si>
    <t>Ka32</t>
  </si>
  <si>
    <t>Cr77_C_NE</t>
  </si>
  <si>
    <t>Ka33</t>
  </si>
  <si>
    <t>Cr77_C_NW</t>
  </si>
  <si>
    <t>Ka34</t>
  </si>
  <si>
    <t>Cr77_C_SE</t>
  </si>
  <si>
    <t>Ka35</t>
  </si>
  <si>
    <t>Cr77_C_SW</t>
  </si>
  <si>
    <t>Mul40</t>
  </si>
  <si>
    <t>Cr78_C_C</t>
  </si>
  <si>
    <t>Mul41</t>
  </si>
  <si>
    <t>Cr78_C_NE</t>
  </si>
  <si>
    <t>Mul42</t>
  </si>
  <si>
    <t>Cr78_C_NW</t>
  </si>
  <si>
    <t>Mul43</t>
  </si>
  <si>
    <t>Cr78_C_SE</t>
  </si>
  <si>
    <t>Mul44</t>
  </si>
  <si>
    <t>Cr78_C_SW</t>
  </si>
  <si>
    <t>Mul45</t>
  </si>
  <si>
    <t>Cr78_NE_C</t>
  </si>
  <si>
    <t>Mul46</t>
  </si>
  <si>
    <t>Cr78_NE_NE</t>
  </si>
  <si>
    <t>Mul47</t>
  </si>
  <si>
    <t>Cr78_NE_NW</t>
  </si>
  <si>
    <t>Mul48</t>
  </si>
  <si>
    <t>Cr78_NE_SE</t>
  </si>
  <si>
    <t>Mul49</t>
  </si>
  <si>
    <t>Cr78_NE_SW</t>
  </si>
  <si>
    <t>Mul50</t>
  </si>
  <si>
    <t>Cr78_NW_C</t>
  </si>
  <si>
    <t>Mul51</t>
  </si>
  <si>
    <t>Cr78_NW_NE</t>
  </si>
  <si>
    <t>(blank)</t>
  </si>
  <si>
    <t>Cr78_NW_NW</t>
  </si>
  <si>
    <t>Grand Total</t>
  </si>
  <si>
    <t>Cr78_NW_SE</t>
  </si>
  <si>
    <t>Cr78_NW_SW</t>
  </si>
  <si>
    <t>Cr78_SE_C</t>
  </si>
  <si>
    <t>Cr78_SE_NE</t>
  </si>
  <si>
    <t>Cr78_SE_NW</t>
  </si>
  <si>
    <t>Cr78_SE_SE</t>
  </si>
  <si>
    <t>Cr78_SE_SW</t>
  </si>
  <si>
    <t>Cr78_SW_C</t>
  </si>
  <si>
    <t>Cr78_SW_NE</t>
  </si>
  <si>
    <t>Cr78_SW_NW</t>
  </si>
  <si>
    <t>Cr78_SW_SE</t>
  </si>
  <si>
    <t>Cr78_SW_SW</t>
  </si>
  <si>
    <t>Cr82_C_C</t>
  </si>
  <si>
    <t>Cr82_C_NE</t>
  </si>
  <si>
    <t>Cr82_C_NW</t>
  </si>
  <si>
    <t>Cr82_C_SE</t>
  </si>
  <si>
    <t>Cr82_C_SW</t>
  </si>
  <si>
    <t>Cr82_NE_C</t>
  </si>
  <si>
    <t>Cr82_NE_NE</t>
  </si>
  <si>
    <t>Cr82_NE_NW</t>
  </si>
  <si>
    <t>Cr82_NE_SE</t>
  </si>
  <si>
    <t>Cr82_NE_SW</t>
  </si>
  <si>
    <t>Cr82_NW_C</t>
  </si>
  <si>
    <t>Cr82_NW_NE</t>
  </si>
  <si>
    <t>Cr82_NW_NW</t>
  </si>
  <si>
    <t>Cr82_NW_SE</t>
  </si>
  <si>
    <t>Cr82_NW_SW</t>
  </si>
  <si>
    <t>Cr82_SE_C</t>
  </si>
  <si>
    <t>Cr82_SE_NE</t>
  </si>
  <si>
    <t>Cr82_SE_NW</t>
  </si>
  <si>
    <t>Cr82_SE_SE</t>
  </si>
  <si>
    <t>Cr82_SE_SW</t>
  </si>
  <si>
    <t>Cr82_SW_C</t>
  </si>
  <si>
    <t>Cr82_SW_NE</t>
  </si>
  <si>
    <t>Cr82_SW_NW</t>
  </si>
  <si>
    <t>Cr82_SW_SE</t>
  </si>
  <si>
    <t>Cr82_SW_SW</t>
  </si>
  <si>
    <t>Dun91_C_C</t>
  </si>
  <si>
    <t>Dun91_C_NE</t>
  </si>
  <si>
    <t>Dun91_C_NW</t>
  </si>
  <si>
    <t>Dun91_C_SE</t>
  </si>
  <si>
    <t>Dun91_C_SW</t>
  </si>
  <si>
    <t>Dun91_NE_C</t>
  </si>
  <si>
    <t>Dun91_NE_NE</t>
  </si>
  <si>
    <t>Dun91_NE_NW</t>
  </si>
  <si>
    <t>Dun91_NE_SE</t>
  </si>
  <si>
    <t>Dun91_NE_SW</t>
  </si>
  <si>
    <t>Dun91_NW_C</t>
  </si>
  <si>
    <t>Dun91_NW_NE</t>
  </si>
  <si>
    <t>Dun91_NW_NW</t>
  </si>
  <si>
    <t>Dun91_NW_SE</t>
  </si>
  <si>
    <t>Dun91_NW_SW</t>
  </si>
  <si>
    <t>Dun91_SE_C</t>
  </si>
  <si>
    <t>Dun91_SE_NE</t>
  </si>
  <si>
    <t>Dun91_SE_NW</t>
  </si>
  <si>
    <t>Dun91_SE_SE</t>
  </si>
  <si>
    <t>Dun91_SE_SW</t>
  </si>
  <si>
    <t>Dun91_SW_C</t>
  </si>
  <si>
    <t>Dun91_SW_NE</t>
  </si>
  <si>
    <t>Dun91_SW_NW</t>
  </si>
  <si>
    <t>Dun91_SW_SE</t>
  </si>
  <si>
    <t>Dun91_SW_SW</t>
  </si>
  <si>
    <t>Dun93_C_C</t>
  </si>
  <si>
    <t>Dun93_C_NE</t>
  </si>
  <si>
    <t>Dun93_C_NW</t>
  </si>
  <si>
    <t>Dun93_C_SE</t>
  </si>
  <si>
    <t>Dun93_C_SW</t>
  </si>
  <si>
    <t>Dun93_NE_C</t>
  </si>
  <si>
    <t>Dun93_NE_NE</t>
  </si>
  <si>
    <t>Dun93_NE_NW</t>
  </si>
  <si>
    <t>Dun93_NE_SE</t>
  </si>
  <si>
    <t>Dun93_NE_SW</t>
  </si>
  <si>
    <t>Dun93_NW_C</t>
  </si>
  <si>
    <t>Dun93_NW_NE</t>
  </si>
  <si>
    <t>Dun93_NW_NW</t>
  </si>
  <si>
    <t>Dun93_NW_SE</t>
  </si>
  <si>
    <t>Dun93_NW_SW</t>
  </si>
  <si>
    <t>Dun93_SE_C</t>
  </si>
  <si>
    <t>Dun93_SE_NE</t>
  </si>
  <si>
    <t>Dun93_SE_NW</t>
  </si>
  <si>
    <t>Dun93_SE_SE</t>
  </si>
  <si>
    <t>Dun93_SE_SW</t>
  </si>
  <si>
    <t>Dun93_SW_C</t>
  </si>
  <si>
    <t>Dun93_SW_NE</t>
  </si>
  <si>
    <t>Dun93_SW_NW</t>
  </si>
  <si>
    <t>Dun93_SW_SE</t>
  </si>
  <si>
    <t>Dun93_SW_SW</t>
  </si>
  <si>
    <t>Dun95_C_C</t>
  </si>
  <si>
    <t>Dun95_C_NE</t>
  </si>
  <si>
    <t>Dun95_C_NW</t>
  </si>
  <si>
    <t>Dun95_C_SE</t>
  </si>
  <si>
    <t>Dun95_C_SW</t>
  </si>
  <si>
    <t>Dun95_NE_C</t>
  </si>
  <si>
    <t>Dun95_NE_NE</t>
  </si>
  <si>
    <t>Dun95_NE_NW</t>
  </si>
  <si>
    <t>Dun95_NE_SE</t>
  </si>
  <si>
    <t>Dun95_NE_SW</t>
  </si>
  <si>
    <t>Dun95_NW_C</t>
  </si>
  <si>
    <t>Dun95_NW_NE</t>
  </si>
  <si>
    <t>Dun95_NW_NW</t>
  </si>
  <si>
    <t>Dun95_NW_SE</t>
  </si>
  <si>
    <t>Dun95_NW_SW</t>
  </si>
  <si>
    <t>Dun95_SE_C</t>
  </si>
  <si>
    <t>Dun95_SE_NE</t>
  </si>
  <si>
    <t>Dun95_SE_NW</t>
  </si>
  <si>
    <t>Dun95_SE_SE</t>
  </si>
  <si>
    <t>Dun95_SE_SW</t>
  </si>
  <si>
    <t>Dun95_SW_C</t>
  </si>
  <si>
    <t>Dun95_SW_NE</t>
  </si>
  <si>
    <t>Dun95_SW_NW</t>
  </si>
  <si>
    <t>Dun95_SW_SE</t>
  </si>
  <si>
    <t>Dun95_SW_SW</t>
  </si>
  <si>
    <t>Gun63_C_C</t>
  </si>
  <si>
    <t>Gun63_C_NE</t>
  </si>
  <si>
    <t>Gun63_C_NW</t>
  </si>
  <si>
    <t>Gun63_C_SE</t>
  </si>
  <si>
    <t>Gun63_C_SW</t>
  </si>
  <si>
    <t>Gun63_NE_C</t>
  </si>
  <si>
    <t>Gun63_NE_NE</t>
  </si>
  <si>
    <t>Gun63_NE_NW</t>
  </si>
  <si>
    <t>Gun63_NE_SE</t>
  </si>
  <si>
    <t>Gun63_NE_SW</t>
  </si>
  <si>
    <t>Gun63_NW_C</t>
  </si>
  <si>
    <t>Gun63_NW_NE</t>
  </si>
  <si>
    <t>Gun63_NW_NW</t>
  </si>
  <si>
    <t>Gun63_NW_SE</t>
  </si>
  <si>
    <t>Gun63_NW_SW</t>
  </si>
  <si>
    <t>Gun63_SE_C</t>
  </si>
  <si>
    <t>Gun63_SE_NE</t>
  </si>
  <si>
    <t>Gun63_SE_NW</t>
  </si>
  <si>
    <t>Gun63_SE_SE</t>
  </si>
  <si>
    <t>Gun63_SE_SW</t>
  </si>
  <si>
    <t>Gun63_SW_C</t>
  </si>
  <si>
    <t>Gun63_SW_NE</t>
  </si>
  <si>
    <t>Gun63_SW_NW</t>
  </si>
  <si>
    <t>Gun63_SW_SE</t>
  </si>
  <si>
    <t>Gun63_SW_SW</t>
  </si>
  <si>
    <t>Gun64_C_C</t>
  </si>
  <si>
    <t>Gun64_C_NE</t>
  </si>
  <si>
    <t>Gun64_C_NW</t>
  </si>
  <si>
    <t>Gun64_C_SE</t>
  </si>
  <si>
    <t>Gun64_C_SW</t>
  </si>
  <si>
    <t>Gun64_NE_C</t>
  </si>
  <si>
    <t>Gun64_NE_NE</t>
  </si>
  <si>
    <t>Gun64_NE_NW</t>
  </si>
  <si>
    <t>Gun64_NE_SE</t>
  </si>
  <si>
    <t>Gun64_NE_SW</t>
  </si>
  <si>
    <t>Gun64_NW_C</t>
  </si>
  <si>
    <t>Gun64_NW_NE</t>
  </si>
  <si>
    <t>Gun64_NW_NW</t>
  </si>
  <si>
    <t>Gun64_NW_SE</t>
  </si>
  <si>
    <t>Gun64_NW_SW</t>
  </si>
  <si>
    <t>Gun64_SE_C</t>
  </si>
  <si>
    <t>Gun64_SE_NE</t>
  </si>
  <si>
    <t>Gun64_SE_NW</t>
  </si>
  <si>
    <t>Gun64_SE_SE</t>
  </si>
  <si>
    <t>Gun64_SE_SW</t>
  </si>
  <si>
    <t>Gun64_SW_C</t>
  </si>
  <si>
    <t>Gun64_SW_NE</t>
  </si>
  <si>
    <t>Gun64_SW_NW</t>
  </si>
  <si>
    <t>Gun64_SW_SE</t>
  </si>
  <si>
    <t>Gun64_SW_SW</t>
  </si>
  <si>
    <t>Gun66_C_C</t>
  </si>
  <si>
    <t>Gun66_C_NE</t>
  </si>
  <si>
    <t>Gun66_C_NW</t>
  </si>
  <si>
    <t>Gun66_C_SE</t>
  </si>
  <si>
    <t>Gun66_C_SW</t>
  </si>
  <si>
    <t>Gun66_NE_C</t>
  </si>
  <si>
    <t>Gun66_NE_NE</t>
  </si>
  <si>
    <t>Gun66_NE_NW</t>
  </si>
  <si>
    <t>Gun66_NE_SE</t>
  </si>
  <si>
    <t>Gun66_NE_SW</t>
  </si>
  <si>
    <t>Gun66_NW_C</t>
  </si>
  <si>
    <t>Gun66_NW_NE</t>
  </si>
  <si>
    <t>Gun66_NW_NW</t>
  </si>
  <si>
    <t>Gun66_NW_SE</t>
  </si>
  <si>
    <t>Gun66_NW_SW</t>
  </si>
  <si>
    <t>Gun66_SE_C</t>
  </si>
  <si>
    <t>Gun66_SE_NE</t>
  </si>
  <si>
    <t>Gun66_SE_NW</t>
  </si>
  <si>
    <t>Gun66_SE_SE</t>
  </si>
  <si>
    <t>Gun66_SE_SW</t>
  </si>
  <si>
    <t>Gun66_SW_C</t>
  </si>
  <si>
    <t>Gun66_SW_NE</t>
  </si>
  <si>
    <t>Gun66_SW_NW</t>
  </si>
  <si>
    <t>Gun66_SW_SE</t>
  </si>
  <si>
    <t>Gun66_SW_SW</t>
  </si>
  <si>
    <t>Gun67_C_C</t>
  </si>
  <si>
    <t>Gun67_C_NE</t>
  </si>
  <si>
    <t>Gun67_C_NW</t>
  </si>
  <si>
    <t>Gun67_C_SE</t>
  </si>
  <si>
    <t>Gun67_C_SW</t>
  </si>
  <si>
    <t>Gun67_NE_C</t>
  </si>
  <si>
    <t>Gun67_NE_NE</t>
  </si>
  <si>
    <t>Gun67_NE_NW</t>
  </si>
  <si>
    <t>Gun67_NE_SE</t>
  </si>
  <si>
    <t>Gun67_NE_SW</t>
  </si>
  <si>
    <t>Gun67_NW_C</t>
  </si>
  <si>
    <t>Gun67_NW_NE</t>
  </si>
  <si>
    <t>Gun67_NW_NW</t>
  </si>
  <si>
    <t>Gun67_NW_SE</t>
  </si>
  <si>
    <t>Gun67_NW_SW</t>
  </si>
  <si>
    <t>Gun67_SE_C</t>
  </si>
  <si>
    <t>Gun67_SE_NE</t>
  </si>
  <si>
    <t>Gun67_SE_NW</t>
  </si>
  <si>
    <t>Gun67_SE_SE</t>
  </si>
  <si>
    <t>Gun67_SE_SW</t>
  </si>
  <si>
    <t>Gun67_SW_C</t>
  </si>
  <si>
    <t>Gun67_SW_NE</t>
  </si>
  <si>
    <t>Gun67_SW_NW</t>
  </si>
  <si>
    <t>Gun67_SW_SE</t>
  </si>
  <si>
    <t>Gun67_SW_SW</t>
  </si>
  <si>
    <t>Gun69_C_C</t>
  </si>
  <si>
    <t>Gun69_C_NE</t>
  </si>
  <si>
    <t>Gun69_C_NW</t>
  </si>
  <si>
    <t>Gun69_C_SE</t>
  </si>
  <si>
    <t>Gun69_C_SW</t>
  </si>
  <si>
    <t>Gun69_NE_C</t>
  </si>
  <si>
    <t>Gun69_NE_NE</t>
  </si>
  <si>
    <t>Gun69_NE_NW</t>
  </si>
  <si>
    <t>Gun69_NE_SE</t>
  </si>
  <si>
    <t>Gun69_NE_SW</t>
  </si>
  <si>
    <t>Gun69_NW_C</t>
  </si>
  <si>
    <t>Gun69_NW_NE</t>
  </si>
  <si>
    <t>Gun69_NW_NW</t>
  </si>
  <si>
    <t>Gun69_NW_SE</t>
  </si>
  <si>
    <t>Gun69_NW_SW</t>
  </si>
  <si>
    <t>Gun69_SE_C</t>
  </si>
  <si>
    <t>Gun69_SE_NE</t>
  </si>
  <si>
    <t>Gun69_SE_NW</t>
  </si>
  <si>
    <t>Gun69_SE_SE</t>
  </si>
  <si>
    <t>Gun69_SE_SW</t>
  </si>
  <si>
    <t>Gun69_SW_C</t>
  </si>
  <si>
    <t>Gun69_SW_NE</t>
  </si>
  <si>
    <t>Gun69_SW_NW</t>
  </si>
  <si>
    <t>Gun69_SW_SE</t>
  </si>
  <si>
    <t>Gun69_SW_SW</t>
  </si>
  <si>
    <t>Je5_C_C</t>
  </si>
  <si>
    <t>Je5_C_NE</t>
  </si>
  <si>
    <t>Je5_C_NW</t>
  </si>
  <si>
    <t>Je5_C_SE</t>
  </si>
  <si>
    <t>Je5_C_SW</t>
  </si>
  <si>
    <t>Je6_C_C</t>
  </si>
  <si>
    <t>Je6_C_NE</t>
  </si>
  <si>
    <t>Je6_C_NW</t>
  </si>
  <si>
    <t>Je6_C_SE</t>
  </si>
  <si>
    <t>Je6_C_SW</t>
  </si>
  <si>
    <t>Je7_C_C</t>
  </si>
  <si>
    <t>Je7_C_NE</t>
  </si>
  <si>
    <t>Je7_C_NW</t>
  </si>
  <si>
    <t>Je7_C_SE</t>
  </si>
  <si>
    <t>Je7_C_SW</t>
  </si>
  <si>
    <t>Je7_NE_C</t>
  </si>
  <si>
    <t>Je7_NE_NE</t>
  </si>
  <si>
    <t>Je7_NE_NW</t>
  </si>
  <si>
    <t>Je7_NE_SE</t>
  </si>
  <si>
    <t>Je7_NE_SW</t>
  </si>
  <si>
    <t>Je7_NW_C</t>
  </si>
  <si>
    <t>Je7_NW_NE</t>
  </si>
  <si>
    <t>Je7_NW_NW</t>
  </si>
  <si>
    <t>Je7_NW_SE</t>
  </si>
  <si>
    <t>Je7_NW_SW</t>
  </si>
  <si>
    <t>Je7_SE_C</t>
  </si>
  <si>
    <t>Je7_SE_NE</t>
  </si>
  <si>
    <t>Je7_SE_NW</t>
  </si>
  <si>
    <t>Je7_SE_SE</t>
  </si>
  <si>
    <t>Je7_SE_SW</t>
  </si>
  <si>
    <t>Je7_SW_C</t>
  </si>
  <si>
    <t>Je7_SW_NE</t>
  </si>
  <si>
    <t>Je7_SW_NW</t>
  </si>
  <si>
    <t>Je7_SW_SE</t>
  </si>
  <si>
    <t>Je7_SW_SW</t>
  </si>
  <si>
    <t>Je8_C_C</t>
  </si>
  <si>
    <t>Je8_C_NE</t>
  </si>
  <si>
    <t>Je8_C_NW</t>
  </si>
  <si>
    <t>Je8_C_SE</t>
  </si>
  <si>
    <t>Je8_C_SW</t>
  </si>
  <si>
    <t>Jeex1_C_C</t>
  </si>
  <si>
    <t>Jeex1_C_NE</t>
  </si>
  <si>
    <t>Jeex1_C_NW</t>
  </si>
  <si>
    <t>Jeex1_C_SE</t>
  </si>
  <si>
    <t>Jeex1_C_SW</t>
  </si>
  <si>
    <t>Jeex1_NE_C</t>
  </si>
  <si>
    <t>Jeex1_NE_NE</t>
  </si>
  <si>
    <t>Jeex1_NE_NW</t>
  </si>
  <si>
    <t>Jeex1_NE_SE</t>
  </si>
  <si>
    <t>Jeex1_NE_SW</t>
  </si>
  <si>
    <t>Jeex1_NW_C</t>
  </si>
  <si>
    <t>Jeex1_NW_NE</t>
  </si>
  <si>
    <t>Jeex1_NW_NW</t>
  </si>
  <si>
    <t>Jeex1_NW_SE</t>
  </si>
  <si>
    <t>Jeex1_NW_SW</t>
  </si>
  <si>
    <t>Jeex1_SE_C</t>
  </si>
  <si>
    <t>Jeex1_SE_NE</t>
  </si>
  <si>
    <t>Jeex1_SE_NW</t>
  </si>
  <si>
    <t>Jeex1_SE_SE</t>
  </si>
  <si>
    <t>Jeex1_SE_SW</t>
  </si>
  <si>
    <t>Jeex1_SW_C</t>
  </si>
  <si>
    <t>Jeex1_SW_NE</t>
  </si>
  <si>
    <t>Jeex1_SW_NW</t>
  </si>
  <si>
    <t>Jeex1_SW_SE</t>
  </si>
  <si>
    <t>Jeex1_SW_SW</t>
  </si>
  <si>
    <t>Jeex2_C_C</t>
  </si>
  <si>
    <t>Jeex2_C_NE</t>
  </si>
  <si>
    <t>Jeex2_C_NW</t>
  </si>
  <si>
    <t>Jeex2_C_SE</t>
  </si>
  <si>
    <t>Jeex2_C_SW</t>
  </si>
  <si>
    <t>Jeex2_NE_C</t>
  </si>
  <si>
    <t>Jeex2_NE_NE</t>
  </si>
  <si>
    <t>Jeex2_NE_NW</t>
  </si>
  <si>
    <t>Jeex2_NE_SE</t>
  </si>
  <si>
    <t>Jeex2_NE_SW</t>
  </si>
  <si>
    <t>Jeex2_NW_C</t>
  </si>
  <si>
    <t>Jeex2_NW_NE</t>
  </si>
  <si>
    <t>Jeex2_NW_NW</t>
  </si>
  <si>
    <t>Jeex2_NW_SE</t>
  </si>
  <si>
    <t>Jeex2_NW_SW</t>
  </si>
  <si>
    <t>Jeex2_SE_C</t>
  </si>
  <si>
    <t>Jeex2_SE_NE</t>
  </si>
  <si>
    <t>Jeex2_SE_NW</t>
  </si>
  <si>
    <t>Jeex2_SE_SE</t>
  </si>
  <si>
    <t>Jeex2_SE_SW</t>
  </si>
  <si>
    <t>Jeex2_SW_C</t>
  </si>
  <si>
    <t>Jeex2_SW_NE</t>
  </si>
  <si>
    <t>Jeex2_SW_NW</t>
  </si>
  <si>
    <t>Jeex2_SW_SE</t>
  </si>
  <si>
    <t>Jeex2_SW_SW</t>
  </si>
  <si>
    <t>Jeex3_C_C</t>
  </si>
  <si>
    <t>Jeex3_C_NE</t>
  </si>
  <si>
    <t>Jeex3_C_NW</t>
  </si>
  <si>
    <t>Jeex3_C_SE</t>
  </si>
  <si>
    <t>Jeex3_C_SW</t>
  </si>
  <si>
    <t>Jeex4_C_C</t>
  </si>
  <si>
    <t>Jeex4_C_NE</t>
  </si>
  <si>
    <t>Jeex4_C_NW</t>
  </si>
  <si>
    <t>Jeex4_C_SE</t>
  </si>
  <si>
    <t>Jeex4_C_SW</t>
  </si>
  <si>
    <t>Jeex4_NE_C</t>
  </si>
  <si>
    <t>Jeex4_NE_NE</t>
  </si>
  <si>
    <t>Jeex4_NE_NW</t>
  </si>
  <si>
    <t>Jeex4_NE_SE</t>
  </si>
  <si>
    <t>Jeex4_NE_SW</t>
  </si>
  <si>
    <t>Jeex4_NW_C</t>
  </si>
  <si>
    <t>Jeex4_NW_NE</t>
  </si>
  <si>
    <t>Jeex4_NW_NW</t>
  </si>
  <si>
    <t>Jeex4_NW_SE</t>
  </si>
  <si>
    <t>Jeex4_NW_SW</t>
  </si>
  <si>
    <t>Jeex4_SE_C</t>
  </si>
  <si>
    <t>Jeex4_SE_NE</t>
  </si>
  <si>
    <t>Jeex4_SE_NW</t>
  </si>
  <si>
    <t>Jeex4_SE_SE</t>
  </si>
  <si>
    <t>Jeex4_SE_SW</t>
  </si>
  <si>
    <t>Jeex4_SW_C</t>
  </si>
  <si>
    <t>Jeex4_SW_NE</t>
  </si>
  <si>
    <t>Jeex4_SW_NW</t>
  </si>
  <si>
    <t>Jeex4_SW_SE</t>
  </si>
  <si>
    <t>Jeex4_SW_SW</t>
  </si>
  <si>
    <t>Jw13_C_C</t>
  </si>
  <si>
    <t>Jw13_C_NE</t>
  </si>
  <si>
    <t>Jw13_C_NW</t>
  </si>
  <si>
    <t>Jw13_C_SE</t>
  </si>
  <si>
    <t>Jw13_C_SW</t>
  </si>
  <si>
    <t>Jw13_NE_C</t>
  </si>
  <si>
    <t>Jw13_NE_NE</t>
  </si>
  <si>
    <t>Jw13_NE_NW</t>
  </si>
  <si>
    <t>Jw13_NE_SE</t>
  </si>
  <si>
    <t>Jw13_NE_SW</t>
  </si>
  <si>
    <t>Jw13_NW_C</t>
  </si>
  <si>
    <t>Jw13_NW_NE</t>
  </si>
  <si>
    <t>Jw13_NW_NW</t>
  </si>
  <si>
    <t>Jw13_NW_SE</t>
  </si>
  <si>
    <t>Jw13_NW_SW</t>
  </si>
  <si>
    <t>Jw13_SE_C</t>
  </si>
  <si>
    <t>Jw13_SE_NE</t>
  </si>
  <si>
    <t>Jw13_SE_NW</t>
  </si>
  <si>
    <t>Jw13_SE_SE</t>
  </si>
  <si>
    <t>Jw13_SE_SW</t>
  </si>
  <si>
    <t>Jw13_SW_C</t>
  </si>
  <si>
    <t>Jw13_SW_NE</t>
  </si>
  <si>
    <t>Jw13_SW_NW</t>
  </si>
  <si>
    <t>Jw13_SW_SE</t>
  </si>
  <si>
    <t>Jw13_SW_SW</t>
  </si>
  <si>
    <t>Jw14_C_C</t>
  </si>
  <si>
    <t>Jw14_C_NE</t>
  </si>
  <si>
    <t>Jw14_C_NW</t>
  </si>
  <si>
    <t>Jw14_C_SE</t>
  </si>
  <si>
    <t>Jw14_C_SW</t>
  </si>
  <si>
    <t>Jw14_NE_C</t>
  </si>
  <si>
    <t>Jw14_NE_NE</t>
  </si>
  <si>
    <t>Jw14_NE_NW</t>
  </si>
  <si>
    <t>Jw14_NE_SE</t>
  </si>
  <si>
    <t>Jw14_NE_SW</t>
  </si>
  <si>
    <t>Jw14_NW_C</t>
  </si>
  <si>
    <t>Jw14_NW_NE</t>
  </si>
  <si>
    <t>Jw14_NW_NW</t>
  </si>
  <si>
    <t>Jw14_NW_SE</t>
  </si>
  <si>
    <t>Jw14_NW_SW</t>
  </si>
  <si>
    <t>Jw14_SE_C</t>
  </si>
  <si>
    <t>Jw14_SE_NE</t>
  </si>
  <si>
    <t>Jw14_SE_NW</t>
  </si>
  <si>
    <t>Jw14_SE_SE</t>
  </si>
  <si>
    <t>Jw14_SE_SW</t>
  </si>
  <si>
    <t>Jw14_SW_C</t>
  </si>
  <si>
    <t>Jw14_SW_NE</t>
  </si>
  <si>
    <t>Jw14_SW_NW</t>
  </si>
  <si>
    <t>Jw14_SW_SE</t>
  </si>
  <si>
    <t>Jw14_SW_SW</t>
  </si>
  <si>
    <t>Jw15_C_C</t>
  </si>
  <si>
    <t>Jw15_C_NE</t>
  </si>
  <si>
    <t>Jw15_C_NW</t>
  </si>
  <si>
    <t>Jw15_C_SE</t>
  </si>
  <si>
    <t>Jw15_C_SW</t>
  </si>
  <si>
    <t>Jw16_C_C</t>
  </si>
  <si>
    <t>Jw16_C_NE</t>
  </si>
  <si>
    <t>Jw16_C_NW</t>
  </si>
  <si>
    <t>Jw16_C_SE</t>
  </si>
  <si>
    <t>Jw16_C_SW</t>
  </si>
  <si>
    <t>Jw18_C_C</t>
  </si>
  <si>
    <t>Jw18_C_NE</t>
  </si>
  <si>
    <t>Jw18_C_NW</t>
  </si>
  <si>
    <t>Jw18_C_SE</t>
  </si>
  <si>
    <t>Jw18_C_SW</t>
  </si>
  <si>
    <t>Jw18_NE_C</t>
  </si>
  <si>
    <t>Jw18_NE_NE</t>
  </si>
  <si>
    <t>Jw18_NE_NW</t>
  </si>
  <si>
    <t>Jw18_NE_SE</t>
  </si>
  <si>
    <t>Jw18_NE_SW</t>
  </si>
  <si>
    <t>Jw18_NW_C</t>
  </si>
  <si>
    <t>Jw18_NW_NE</t>
  </si>
  <si>
    <t>Jw18_NW_NW</t>
  </si>
  <si>
    <t>Jw18_NW_SE</t>
  </si>
  <si>
    <t>Jw18_NW_SW</t>
  </si>
  <si>
    <t>Jw18_SE_C</t>
  </si>
  <si>
    <t>Jw18_SE_NE</t>
  </si>
  <si>
    <t>Jw18_SE_NW</t>
  </si>
  <si>
    <t>Jw18_SE_SE</t>
  </si>
  <si>
    <t>Jw18_SE_SW</t>
  </si>
  <si>
    <t>Jw18_SW_C</t>
  </si>
  <si>
    <t>Jw18_SW_NE</t>
  </si>
  <si>
    <t>Jw18_SW_NW</t>
  </si>
  <si>
    <t>Jw18_SW_SE</t>
  </si>
  <si>
    <t>Jw18_SW_SW</t>
  </si>
  <si>
    <t>Jw25_C_C</t>
  </si>
  <si>
    <t>Jw25_C_NE</t>
  </si>
  <si>
    <t>Jw25_C_NW</t>
  </si>
  <si>
    <t>Jw25_C_SE</t>
  </si>
  <si>
    <t>Jw25_C_SW</t>
  </si>
  <si>
    <t>Jwex10_C_C</t>
  </si>
  <si>
    <t>Jwex10_C_NE</t>
  </si>
  <si>
    <t>Jwex10_C_NW</t>
  </si>
  <si>
    <t>Jwex10_C_SE</t>
  </si>
  <si>
    <t>Jwex10_C_SW</t>
  </si>
  <si>
    <t>Jwex10_NE_C</t>
  </si>
  <si>
    <t>Jwex10_NE_NE</t>
  </si>
  <si>
    <t>Jwex10_NE_NW</t>
  </si>
  <si>
    <t>Jwex10_NE_SE</t>
  </si>
  <si>
    <t>Jwex10_NE_SW</t>
  </si>
  <si>
    <t>Jwex10_NW_C</t>
  </si>
  <si>
    <t>Jwex10_NW_NE</t>
  </si>
  <si>
    <t>Jwex10_NW_NW</t>
  </si>
  <si>
    <t>Jwex10_NW_SE</t>
  </si>
  <si>
    <t>Jwex10_NW_SW</t>
  </si>
  <si>
    <t>Jwex10_SE_C</t>
  </si>
  <si>
    <t>Jwex10_SE_NE</t>
  </si>
  <si>
    <t>Jwex10_SE_NW</t>
  </si>
  <si>
    <t>Jwex10_SE_SE</t>
  </si>
  <si>
    <t>Jwex10_SE_SW</t>
  </si>
  <si>
    <t>Jwex10_SW_C</t>
  </si>
  <si>
    <t>Jwex10_SW_NE</t>
  </si>
  <si>
    <t>Jwex10_SW_NW</t>
  </si>
  <si>
    <t>Jwex10_SW_SE</t>
  </si>
  <si>
    <t>Jwex10_SW_SW</t>
  </si>
  <si>
    <t>Jwex11_C_C</t>
  </si>
  <si>
    <t>Jwex11_C_NE</t>
  </si>
  <si>
    <t>Jwex11_C_NW</t>
  </si>
  <si>
    <t>Jwex11_C_SE</t>
  </si>
  <si>
    <t>Jwex11_C_SW</t>
  </si>
  <si>
    <t>Jwex11_NE_C</t>
  </si>
  <si>
    <t>Jwex11_NE_NE</t>
  </si>
  <si>
    <t>Jwex11_NE_NW</t>
  </si>
  <si>
    <t>Jwex11_NE_SE</t>
  </si>
  <si>
    <t>Jwex11_NE_SW</t>
  </si>
  <si>
    <t>Jwex11_NW_C</t>
  </si>
  <si>
    <t>Jwex11_NW_NE</t>
  </si>
  <si>
    <t>Jwex11_NW_NW</t>
  </si>
  <si>
    <t>Jwex11_NW_SE</t>
  </si>
  <si>
    <t>Jwex11_NW_SW</t>
  </si>
  <si>
    <t>Jwex11_SE_C</t>
  </si>
  <si>
    <t>Jwex11_SE_NE</t>
  </si>
  <si>
    <t>Jwex11_SE_NW</t>
  </si>
  <si>
    <t>Jwex11_SE_SE</t>
  </si>
  <si>
    <t>Jwex11_SE_SW</t>
  </si>
  <si>
    <t>Jwex11_SW_C</t>
  </si>
  <si>
    <t>Jwex11_SW_NE</t>
  </si>
  <si>
    <t>Jwex11_SW_NW</t>
  </si>
  <si>
    <t>Jwex11_SW_SE</t>
  </si>
  <si>
    <t>Jwex11_SW_SW</t>
  </si>
  <si>
    <t>Jwex12_C_C</t>
  </si>
  <si>
    <t>Jwex12_C_NE</t>
  </si>
  <si>
    <t>Jwex12_C_NW</t>
  </si>
  <si>
    <t>Jwex12_C_SE</t>
  </si>
  <si>
    <t>Jwex12_C_SW</t>
  </si>
  <si>
    <t>Jwex12_NE_C</t>
  </si>
  <si>
    <t>Jwex12_NE_NE</t>
  </si>
  <si>
    <t>Jwex12_NE_NW</t>
  </si>
  <si>
    <t>Jwex12_NE_SE</t>
  </si>
  <si>
    <t>Jwex12_NE_SW</t>
  </si>
  <si>
    <t>Jwex12_NW_C</t>
  </si>
  <si>
    <t>Jwex12_NW_NE</t>
  </si>
  <si>
    <t>Jwex12_NW_NW</t>
  </si>
  <si>
    <t>Jwex12_NW_SE</t>
  </si>
  <si>
    <t>Jwex12_NW_SW</t>
  </si>
  <si>
    <t>Jwex12_SE_C</t>
  </si>
  <si>
    <t>Jwex12_SE_NE</t>
  </si>
  <si>
    <t>Jwex12_SE_NW</t>
  </si>
  <si>
    <t>Jwex12_SE_SE</t>
  </si>
  <si>
    <t>Jwex12_SE_SW</t>
  </si>
  <si>
    <t>Jwex12_SW_C</t>
  </si>
  <si>
    <t>Jwex12_SW_NE</t>
  </si>
  <si>
    <t>Jwex12_SW_NW</t>
  </si>
  <si>
    <t>Jwex12_SW_SE</t>
  </si>
  <si>
    <t>Jwex12_SW_SW</t>
  </si>
  <si>
    <t>Jwex9_C_C</t>
  </si>
  <si>
    <t>Jwex9_C_NE</t>
  </si>
  <si>
    <t>Jwex9_C_NW</t>
  </si>
  <si>
    <t>Jwex9_C_SE</t>
  </si>
  <si>
    <t>Jwex9_C_SW</t>
  </si>
  <si>
    <t>JwexG_C_C</t>
  </si>
  <si>
    <t>JwexG_C_NE</t>
  </si>
  <si>
    <t>JwexG_C_NW</t>
  </si>
  <si>
    <t>JwexG_C_SE</t>
  </si>
  <si>
    <t>JwexG_C_SW</t>
  </si>
  <si>
    <t>JwexG_NE_C</t>
  </si>
  <si>
    <t>JwexG_NE_NE</t>
  </si>
  <si>
    <t>JwexG_NE_NW</t>
  </si>
  <si>
    <t>JwexG_NE_SE</t>
  </si>
  <si>
    <t>JwexG_NE_SW</t>
  </si>
  <si>
    <t>JwexG_NW_C</t>
  </si>
  <si>
    <t>JwexG_NW_NE</t>
  </si>
  <si>
    <t>JwexG_NW_NW</t>
  </si>
  <si>
    <t>JwexG_NW_SE</t>
  </si>
  <si>
    <t>JwexG_NW_SW</t>
  </si>
  <si>
    <t>JwexG_SE_C</t>
  </si>
  <si>
    <t>JwexG_SE_NE</t>
  </si>
  <si>
    <t>JwexG_SE_NW</t>
  </si>
  <si>
    <t>JwexG_SE_SE</t>
  </si>
  <si>
    <t>JwexG_SE_SW</t>
  </si>
  <si>
    <t>JwexG_SW_C</t>
  </si>
  <si>
    <t>JwexG_SW_NE</t>
  </si>
  <si>
    <t>JwexG_SW_NW</t>
  </si>
  <si>
    <t>JwexG_SW_SE</t>
  </si>
  <si>
    <t>JwexG_SW_SW</t>
  </si>
  <si>
    <t>JwexH_C_C</t>
  </si>
  <si>
    <t>JwexH_C_NE</t>
  </si>
  <si>
    <t>JwexH_C_NW</t>
  </si>
  <si>
    <t>JwexH_C_SE</t>
  </si>
  <si>
    <t>JwexH_C_SW</t>
  </si>
  <si>
    <t>JwexH_NE_C</t>
  </si>
  <si>
    <t>JwexH_NE_NE</t>
  </si>
  <si>
    <t>JwexH_NE_NW</t>
  </si>
  <si>
    <t>JwexH_NE_SE</t>
  </si>
  <si>
    <t>JwexH_NE_SW</t>
  </si>
  <si>
    <t>JwexH_NW_C</t>
  </si>
  <si>
    <t>JwexH_NW_NE</t>
  </si>
  <si>
    <t>JwexH_NW_NW</t>
  </si>
  <si>
    <t>JwexH_NW_SE</t>
  </si>
  <si>
    <t>JwexH_NW_SW</t>
  </si>
  <si>
    <t>JwexH_SE_C</t>
  </si>
  <si>
    <t>JwexH_SE_NE</t>
  </si>
  <si>
    <t>JwexH_SE_NW</t>
  </si>
  <si>
    <t>JwexH_SE_SE</t>
  </si>
  <si>
    <t>JwexH_SE_SW</t>
  </si>
  <si>
    <t>JwexH_SW_C</t>
  </si>
  <si>
    <t>JwexH_SW_NE</t>
  </si>
  <si>
    <t>JwexH_SW_NW</t>
  </si>
  <si>
    <t>JwexH_SW_SE</t>
  </si>
  <si>
    <t>JwexH_SW_SW</t>
  </si>
  <si>
    <t>Ka30_C_C</t>
  </si>
  <si>
    <t>Ka30_C_NE</t>
  </si>
  <si>
    <t>Ka30_C_NW</t>
  </si>
  <si>
    <t>Ka30_C_SE</t>
  </si>
  <si>
    <t>Ka30_C_SW</t>
  </si>
  <si>
    <t>Ka31_C_C</t>
  </si>
  <si>
    <t>Ka31_C_NE</t>
  </si>
  <si>
    <t>Ka31_C_NW</t>
  </si>
  <si>
    <t>Ka31_C_SE</t>
  </si>
  <si>
    <t>Ka31_C_SW</t>
  </si>
  <si>
    <t>Ka32_C_C</t>
  </si>
  <si>
    <t>Ka32_C_NE</t>
  </si>
  <si>
    <t>Ka32_C_NW</t>
  </si>
  <si>
    <t>Ka32_C_SE</t>
  </si>
  <si>
    <t>Ka32_C_SW</t>
  </si>
  <si>
    <t>Ka32_NE_C</t>
  </si>
  <si>
    <t>Ka32_NE_NE</t>
  </si>
  <si>
    <t>Ka32_NE_NW</t>
  </si>
  <si>
    <t>Ka32_NE_SE</t>
  </si>
  <si>
    <t>Ka32_NE_SW</t>
  </si>
  <si>
    <t>Ka32_NW_C</t>
  </si>
  <si>
    <t>Ka32_NW_NE</t>
  </si>
  <si>
    <t>Ka32_NW_NW</t>
  </si>
  <si>
    <t>Ka32_NW_SE</t>
  </si>
  <si>
    <t>Ka32_NW_SW</t>
  </si>
  <si>
    <t>Ka32_SE_C</t>
  </si>
  <si>
    <t>Ka32_SE_NE</t>
  </si>
  <si>
    <t>Ka32_SE_NW</t>
  </si>
  <si>
    <t>Ka32_SE_SE</t>
  </si>
  <si>
    <t>Ka32_SE_SW</t>
  </si>
  <si>
    <t>Ka32_SW_C</t>
  </si>
  <si>
    <t>Ka32_SW_NE</t>
  </si>
  <si>
    <t>Ka32_SW_NW</t>
  </si>
  <si>
    <t>Ka32_SW_SE</t>
  </si>
  <si>
    <t>Ka32_SW_SW</t>
  </si>
  <si>
    <t>Ka33_C_C</t>
  </si>
  <si>
    <t>Ka33_C_NE</t>
  </si>
  <si>
    <t>Ka33_C_NW</t>
  </si>
  <si>
    <t>Ka33_C_SE</t>
  </si>
  <si>
    <t>Ka33_C_SW</t>
  </si>
  <si>
    <t>Ka34_C_C</t>
  </si>
  <si>
    <t>Ka34_C_NE</t>
  </si>
  <si>
    <t>Ka34_C_NW</t>
  </si>
  <si>
    <t>Ka34_C_SE</t>
  </si>
  <si>
    <t>Ka34_C_SW</t>
  </si>
  <si>
    <t>Ka34_NE_C</t>
  </si>
  <si>
    <t>Ka34_NE_NE</t>
  </si>
  <si>
    <t>Ka34_NE_NW</t>
  </si>
  <si>
    <t>Ka34_NE_SE</t>
  </si>
  <si>
    <t>Ka34_NE_SW</t>
  </si>
  <si>
    <t>Ka34_NW_C</t>
  </si>
  <si>
    <t>Ka34_NW_NE</t>
  </si>
  <si>
    <t>Ka34_NW_NW</t>
  </si>
  <si>
    <t>Ka34_NW_SE</t>
  </si>
  <si>
    <t>Ka34_NW_SW</t>
  </si>
  <si>
    <t>Ka34_SE_C</t>
  </si>
  <si>
    <t>Ka34_SE_NE</t>
  </si>
  <si>
    <t>Ka34_SE_NW</t>
  </si>
  <si>
    <t>Ka34_SE_SE</t>
  </si>
  <si>
    <t>Ka34_SE_SW</t>
  </si>
  <si>
    <t>Ka34_SW_C</t>
  </si>
  <si>
    <t>Ka34_SW_NE</t>
  </si>
  <si>
    <t>Ka34_SW_NW</t>
  </si>
  <si>
    <t>Ka34_SW_SE</t>
  </si>
  <si>
    <t>Ka34_SW_SW</t>
  </si>
  <si>
    <t>Ka35_C_C</t>
  </si>
  <si>
    <t>Ka35_C_NE</t>
  </si>
  <si>
    <t>Ka35_C_NW</t>
  </si>
  <si>
    <t>Ka35_C_SE</t>
  </si>
  <si>
    <t>Ka35_C_SW</t>
  </si>
  <si>
    <t>Ka35_NE_C</t>
  </si>
  <si>
    <t>Ka35_NE_NE</t>
  </si>
  <si>
    <t>Ka35_NE_NW</t>
  </si>
  <si>
    <t>Ka35_NE_SE</t>
  </si>
  <si>
    <t>Ka35_NE_SW</t>
  </si>
  <si>
    <t>Ka35_NW_C</t>
  </si>
  <si>
    <t>Ka35_NW_NE</t>
  </si>
  <si>
    <t>Ka35_NW_NW</t>
  </si>
  <si>
    <t>Ka35_NW_SE</t>
  </si>
  <si>
    <t>Ka35_NW_SW</t>
  </si>
  <si>
    <t>Ka35_SE_C</t>
  </si>
  <si>
    <t>Ka35_SE_NE</t>
  </si>
  <si>
    <t>Ka35_SE_NW</t>
  </si>
  <si>
    <t>Ka35_SE_SE</t>
  </si>
  <si>
    <t>Ka35_SE_SW</t>
  </si>
  <si>
    <t>Ka35_SW_C</t>
  </si>
  <si>
    <t>Ka35_SW_NE</t>
  </si>
  <si>
    <t>Ka35_SW_NW</t>
  </si>
  <si>
    <t>Ka35_SW_SE</t>
  </si>
  <si>
    <t>Ka35_SW_SW</t>
  </si>
  <si>
    <t>Mul41_C_C</t>
  </si>
  <si>
    <t>Mul41_C_NE</t>
  </si>
  <si>
    <t>Mul41_C_NW</t>
  </si>
  <si>
    <t>Mul41_C_SE</t>
  </si>
  <si>
    <t>Mul41_C_SW</t>
  </si>
  <si>
    <t>Mul41_NE_C</t>
  </si>
  <si>
    <t>Mul41_NE_NE</t>
  </si>
  <si>
    <t>Mul41_NE_NW</t>
  </si>
  <si>
    <t>Mul41_NE_SE</t>
  </si>
  <si>
    <t>Mul41_NE_SW</t>
  </si>
  <si>
    <t>Mul41_NW_C</t>
  </si>
  <si>
    <t>Mul41_NW_NE</t>
  </si>
  <si>
    <t>Mul41_NW_NW</t>
  </si>
  <si>
    <t>Mul41_NW_SE</t>
  </si>
  <si>
    <t>Mul41_NW_SW</t>
  </si>
  <si>
    <t>Mul41_SE_C</t>
  </si>
  <si>
    <t>Mul41_SE_NE</t>
  </si>
  <si>
    <t>Mul41_SE_NW</t>
  </si>
  <si>
    <t>Mul41_SE_SE</t>
  </si>
  <si>
    <t>Mul41_SE_SW</t>
  </si>
  <si>
    <t>Mul41_SW_C</t>
  </si>
  <si>
    <t>Mul41_SW_NE</t>
  </si>
  <si>
    <t>Mul41_SW_NW</t>
  </si>
  <si>
    <t>Mul41_SW_SE</t>
  </si>
  <si>
    <t>Mul41_SW_SW</t>
  </si>
  <si>
    <t>Mul42_C_C</t>
  </si>
  <si>
    <t>Mul42_C_NE</t>
  </si>
  <si>
    <t>Mul42_C_NW</t>
  </si>
  <si>
    <t>Mul42_C_SE</t>
  </si>
  <si>
    <t>Mul42_C_SW</t>
  </si>
  <si>
    <t>Mul43_C_C</t>
  </si>
  <si>
    <t>Mul43_C_NE</t>
  </si>
  <si>
    <t>Mul43_C_NW</t>
  </si>
  <si>
    <t>Mul43_C_SE</t>
  </si>
  <si>
    <t>Mul43_C_SW</t>
  </si>
  <si>
    <t>Mul43_NE_C</t>
  </si>
  <si>
    <t>Mul43_NE_NE</t>
  </si>
  <si>
    <t>Mul43_NE_NW</t>
  </si>
  <si>
    <t>Mul43_NE_SE</t>
  </si>
  <si>
    <t>Mul43_NE_SW</t>
  </si>
  <si>
    <t>Mul43_NW_C</t>
  </si>
  <si>
    <t>Mul43_NW_NE</t>
  </si>
  <si>
    <t>Mul43_NW_NW</t>
  </si>
  <si>
    <t>Mul43_NW_SE</t>
  </si>
  <si>
    <t>Mul43_NW_SW</t>
  </si>
  <si>
    <t>Mul43_SE_C</t>
  </si>
  <si>
    <t>Mul43_SE_NE</t>
  </si>
  <si>
    <t>Mul43_SE_NW</t>
  </si>
  <si>
    <t>Mul43_SE_SE</t>
  </si>
  <si>
    <t>Mul43_SE_SW</t>
  </si>
  <si>
    <t>Mul43_SW_C</t>
  </si>
  <si>
    <t>Mul43_SW_NE</t>
  </si>
  <si>
    <t>Mul43_SW_NW</t>
  </si>
  <si>
    <t>Mul43_SW_SE</t>
  </si>
  <si>
    <t>Mul43_SW_SW</t>
  </si>
  <si>
    <t>Mul44_C_C</t>
  </si>
  <si>
    <t>Mul44_C_NE</t>
  </si>
  <si>
    <t>Mul44_C_NW</t>
  </si>
  <si>
    <t>Mul44_C_SE</t>
  </si>
  <si>
    <t>Mul44_C_SW</t>
  </si>
  <si>
    <t>Mul44_NE_C</t>
  </si>
  <si>
    <t>Mul44_NE_NE</t>
  </si>
  <si>
    <t>Mul44_NE_NW</t>
  </si>
  <si>
    <t>Mul44_NE_SE</t>
  </si>
  <si>
    <t>Mul44_NE_SW</t>
  </si>
  <si>
    <t>Mul44_NW_C</t>
  </si>
  <si>
    <t>Mul44_NW_NE</t>
  </si>
  <si>
    <t>Mul44_NW_NW</t>
  </si>
  <si>
    <t>Mul44_NW_SE</t>
  </si>
  <si>
    <t>Mul44_NW_SW</t>
  </si>
  <si>
    <t>Mul44_SE_C</t>
  </si>
  <si>
    <t>Mul44_SE_NE</t>
  </si>
  <si>
    <t>Mul44_SE_NW</t>
  </si>
  <si>
    <t>Mul44_SE_SE</t>
  </si>
  <si>
    <t>Mul44_SE_SW</t>
  </si>
  <si>
    <t>Mul44_SW_C</t>
  </si>
  <si>
    <t>Mul44_SW_NE</t>
  </si>
  <si>
    <t>Mul44_SW_NW</t>
  </si>
  <si>
    <t>Mul44_SW_SE</t>
  </si>
  <si>
    <t>Mul44_SW_SW</t>
  </si>
  <si>
    <t>Mul45_C_C</t>
  </si>
  <si>
    <t>Mul45_C_NE</t>
  </si>
  <si>
    <t>Mul45_C_NW</t>
  </si>
  <si>
    <t>Mul45_C_SE</t>
  </si>
  <si>
    <t>Mul45_C_SW</t>
  </si>
  <si>
    <t>Mul45_NE_C</t>
  </si>
  <si>
    <t>Mul45_NE_NE</t>
  </si>
  <si>
    <t>Mul45_NE_NW</t>
  </si>
  <si>
    <t>Mul45_NE_SE</t>
  </si>
  <si>
    <t>Mul45_NE_SW</t>
  </si>
  <si>
    <t>Mul45_NW_C</t>
  </si>
  <si>
    <t>Mul45_NW_NE</t>
  </si>
  <si>
    <t>Mul45_NW_NW</t>
  </si>
  <si>
    <t>Mul45_NW_SE</t>
  </si>
  <si>
    <t>Mul45_NW_SW</t>
  </si>
  <si>
    <t>Mul45_SE_C</t>
  </si>
  <si>
    <t>Mul45_SE_NE</t>
  </si>
  <si>
    <t>Mul45_SE_NW</t>
  </si>
  <si>
    <t>Mul45_SE_SE</t>
  </si>
  <si>
    <t>Mul45_SE_SW</t>
  </si>
  <si>
    <t>Mul45_SW_C</t>
  </si>
  <si>
    <t>Mul45_SW_NE</t>
  </si>
  <si>
    <t>Mul45_SW_NW</t>
  </si>
  <si>
    <t>Mul45_SW_SE</t>
  </si>
  <si>
    <t>Mul45_SW_SW</t>
  </si>
  <si>
    <t>Mul46_C_C</t>
  </si>
  <si>
    <t>Mul46_C_NE</t>
  </si>
  <si>
    <t>Mul46_C_NW</t>
  </si>
  <si>
    <t>Mul46_C_SE</t>
  </si>
  <si>
    <t>Mul46_C_SW</t>
  </si>
  <si>
    <t>Mul47_C_C</t>
  </si>
  <si>
    <t>Mul47_C_NE</t>
  </si>
  <si>
    <t>Mul47_C_NW</t>
  </si>
  <si>
    <t>Mul47_C_SE</t>
  </si>
  <si>
    <t>Mul47_C_SW</t>
  </si>
  <si>
    <t>Mul50_C_C</t>
  </si>
  <si>
    <t>Mul50_C_NE</t>
  </si>
  <si>
    <t>Mul50_C_NW</t>
  </si>
  <si>
    <t>Mul50_C_SE</t>
  </si>
  <si>
    <t>Mul50_C_SW</t>
  </si>
  <si>
    <t>Mul50_NE_C</t>
  </si>
  <si>
    <t>Mul50_NE_NE</t>
  </si>
  <si>
    <t>Mul50_NE_NW</t>
  </si>
  <si>
    <t>Mul50_NE_SE</t>
  </si>
  <si>
    <t>Mul50_NE_SW</t>
  </si>
  <si>
    <t>Mul50_NW_C</t>
  </si>
  <si>
    <t>Mul50_NW_NE</t>
  </si>
  <si>
    <t>Mul50_NW_NW</t>
  </si>
  <si>
    <t>Mul50_NW_SE</t>
  </si>
  <si>
    <t>Mul50_NW_SW</t>
  </si>
  <si>
    <t>Mul50_SE_C</t>
  </si>
  <si>
    <t>Mul50_SE_NE</t>
  </si>
  <si>
    <t>Mul50_SE_NW</t>
  </si>
  <si>
    <t>Mul50_SE_SE</t>
  </si>
  <si>
    <t>Mul50_SE_SW</t>
  </si>
  <si>
    <t>Mul50_SW_C</t>
  </si>
  <si>
    <t>Mul50_SW_NE</t>
  </si>
  <si>
    <t>Mul50_SW_NW</t>
  </si>
  <si>
    <t>Mul50_SW_SE</t>
  </si>
  <si>
    <t>Mul50_SW_SW</t>
  </si>
  <si>
    <t>Functional group</t>
  </si>
  <si>
    <t>Form</t>
  </si>
  <si>
    <t>Indicator type</t>
  </si>
  <si>
    <t>Origin</t>
  </si>
  <si>
    <t>Life_history</t>
  </si>
  <si>
    <t>Trait group</t>
  </si>
  <si>
    <t>Trait group 2</t>
  </si>
  <si>
    <t>Species_2</t>
  </si>
  <si>
    <t>All groups mentioned</t>
  </si>
  <si>
    <t>Use these groups</t>
  </si>
  <si>
    <t>Leguminous shrub</t>
  </si>
  <si>
    <t>Native</t>
  </si>
  <si>
    <t>Perennial</t>
  </si>
  <si>
    <t>ExoticAnnualC3 Grass</t>
  </si>
  <si>
    <t>Herb</t>
  </si>
  <si>
    <t>ExoticAnnual</t>
  </si>
  <si>
    <t>ExoticAnnualC4 Grass</t>
  </si>
  <si>
    <t>ExoticAnnual/perennialHerb</t>
  </si>
  <si>
    <t>ExoticAnnualHerb</t>
  </si>
  <si>
    <t>Exotic</t>
  </si>
  <si>
    <t>ExoticAnnualLegume</t>
  </si>
  <si>
    <t>C3 Grass</t>
  </si>
  <si>
    <t>Grass</t>
  </si>
  <si>
    <t>Annual</t>
  </si>
  <si>
    <t>ExoticAnnualSedge/Rush</t>
  </si>
  <si>
    <t>ExoticPerennialC3 Grass</t>
  </si>
  <si>
    <t>ExoticPerennialC4 Grass</t>
  </si>
  <si>
    <t>ExoticPerennialHerb</t>
  </si>
  <si>
    <t>ExoticPerennialWoody shrub</t>
  </si>
  <si>
    <t>NativeAnnual/perennialHerb</t>
  </si>
  <si>
    <t>Annual/perennial</t>
  </si>
  <si>
    <t>NativeAnnualC3 Grass</t>
  </si>
  <si>
    <t>NativeAnnualHerb</t>
  </si>
  <si>
    <t>NativeAnnualLegume</t>
  </si>
  <si>
    <t>NativeAnnualSedge/Rush</t>
  </si>
  <si>
    <t>NativePerennialC3 Grass</t>
  </si>
  <si>
    <t>C4 Grass</t>
  </si>
  <si>
    <t>NativePerennialC4 Grass</t>
  </si>
  <si>
    <t>NativePerennialFern</t>
  </si>
  <si>
    <t>NativePerennialHerb</t>
  </si>
  <si>
    <t>NativePerennial</t>
  </si>
  <si>
    <t>NativePerennialLegume</t>
  </si>
  <si>
    <t>NativePerennialLeguminous shrub</t>
  </si>
  <si>
    <t>Woody shrub</t>
  </si>
  <si>
    <t>NativePerennialSedge/Rush</t>
  </si>
  <si>
    <t>NativePerennialWoody shrub</t>
  </si>
  <si>
    <t>Sedge/Rush</t>
  </si>
  <si>
    <t>Fern</t>
  </si>
  <si>
    <t>Legume</t>
  </si>
  <si>
    <t>Rytidosperma sp 2.</t>
  </si>
  <si>
    <t>Rytidosperma sp 2a</t>
  </si>
  <si>
    <t>C3 grass</t>
  </si>
  <si>
    <t>Rytidosperma sp 4.</t>
  </si>
  <si>
    <t>Unknown grass sp.</t>
  </si>
  <si>
    <t>Unknown sp.</t>
  </si>
  <si>
    <t>Wahlenbergia sp.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</si>
</sst>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14" fontId="0" fillId="2" borderId="1" xfId="0" applyNumberFormat="1" applyFill="1" applyBorder="1"/>
    <xf numFmtId="14" fontId="0" fillId="0" borderId="0" xfId="0" applyNumberFormat="1"/>
    <xf numFmtId="0" fontId="0" fillId="2" borderId="1" xfId="0" applyFill="1" applyBorder="1"/>
    <xf numFmtId="0" fontId="0" fillId="2" borderId="0" xfId="0" applyFill="1" applyBorder="1"/>
    <xf numFmtId="0" fontId="1" fillId="2" borderId="1" xfId="0" applyFont="1" applyFill="1" applyBorder="1"/>
    <xf numFmtId="0" fontId="2" fillId="0" borderId="1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5" fillId="0" borderId="0" xfId="0" applyFont="1" applyFill="1" applyBorder="1"/>
    <xf numFmtId="0" fontId="6" fillId="0" borderId="0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0" fillId="3" borderId="0" xfId="0" applyFill="1"/>
    <xf numFmtId="0" fontId="0" fillId="0" borderId="0" xfId="0" applyFill="1"/>
    <xf numFmtId="14" fontId="0" fillId="4" borderId="0" xfId="0" applyNumberFormat="1" applyFill="1"/>
    <xf numFmtId="0" fontId="0" fillId="4" borderId="0" xfId="0" applyFill="1"/>
    <xf numFmtId="0" fontId="0" fillId="4" borderId="0" xfId="0" applyFill="1" applyBorder="1"/>
    <xf numFmtId="0" fontId="4" fillId="3" borderId="2" xfId="0" applyFont="1" applyFill="1" applyBorder="1"/>
    <xf numFmtId="14" fontId="0" fillId="0" borderId="0" xfId="0" applyNumberFormat="1" applyFill="1"/>
    <xf numFmtId="0" fontId="0" fillId="5" borderId="0" xfId="0" applyFill="1"/>
    <xf numFmtId="14" fontId="14" fillId="4" borderId="0" xfId="0" applyNumberFormat="1" applyFont="1" applyFill="1"/>
    <xf numFmtId="0" fontId="0" fillId="0" borderId="0" xfId="0" applyFill="1" applyBorder="1"/>
    <xf numFmtId="0" fontId="6" fillId="3" borderId="0" xfId="0" applyFont="1" applyFill="1"/>
    <xf numFmtId="0" fontId="6" fillId="4" borderId="0" xfId="0" applyFont="1" applyFill="1"/>
    <xf numFmtId="14" fontId="6" fillId="4" borderId="0" xfId="0" applyNumberFormat="1" applyFont="1" applyFill="1"/>
    <xf numFmtId="0" fontId="3" fillId="3" borderId="2" xfId="0" applyFont="1" applyFill="1" applyBorder="1"/>
    <xf numFmtId="0" fontId="1" fillId="0" borderId="0" xfId="0" applyFont="1"/>
    <xf numFmtId="0" fontId="4" fillId="0" borderId="2" xfId="0" applyFont="1" applyFill="1" applyBorder="1"/>
    <xf numFmtId="16" fontId="0" fillId="0" borderId="0" xfId="0" applyNumberFormat="1"/>
    <xf numFmtId="0" fontId="6" fillId="0" borderId="0" xfId="0" applyFont="1" applyFill="1"/>
    <xf numFmtId="0" fontId="1" fillId="0" borderId="0" xfId="0" applyFont="1" applyFill="1"/>
    <xf numFmtId="0" fontId="2" fillId="0" borderId="1" xfId="0" applyFont="1" applyBorder="1"/>
    <xf numFmtId="0" fontId="0" fillId="2" borderId="0" xfId="0" applyFill="1"/>
  </cellXfs>
  <cellStyles count="17"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3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rett%20Howland\datasets_2016\vegdata_data_1809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harddrive\Brett%20Howland\datasets_2016\site%20info\soil_top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JW%20survey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plant species counts_old"/>
      <sheetName val="plot and reserve variables"/>
      <sheetName val="reserve catergories"/>
      <sheetName val="trait grousp to use"/>
      <sheetName val="traits"/>
      <sheetName val="graphs for presentations"/>
      <sheetName val="plant species_indicator"/>
      <sheetName val="plantstructure_pivet"/>
      <sheetName val="plant_structure"/>
      <sheetName val="shannon indix"/>
      <sheetName val="veg_structure_5reserves_beta"/>
      <sheetName val="plant species_new"/>
      <sheetName val="BALANCE_PIVIT"/>
      <sheetName val="beta_subplot"/>
      <sheetName val="beta_plot"/>
      <sheetName val="location_balanced"/>
      <sheetName val="plot_locations"/>
      <sheetName val="balanced_design"/>
      <sheetName val="Sheet4"/>
      <sheetName val="GENSTAT"/>
      <sheetName val="for model_old"/>
      <sheetName val="Sheet1"/>
      <sheetName val="List"/>
      <sheetName val="Reptile DATA"/>
      <sheetName val="Reptile DATA_2016"/>
      <sheetName val="old vegetation data sheet"/>
      <sheetName val="Sheet2"/>
      <sheetName val="all data structure_plants_looku"/>
      <sheetName val="GENSTAT_cleaned"/>
      <sheetName val="pivit_structure plot_"/>
      <sheetName val="all structure pivit"/>
      <sheetName val="structure_summerized"/>
      <sheetName val="vegetaiton summer 201516"/>
      <sheetName val="plot_list"/>
      <sheetName val="regression fix"/>
      <sheetName val="uncorrected heightgolfballs"/>
      <sheetName val="genstat_plants"/>
      <sheetName val="survey days"/>
      <sheetName val="GENSTAT_SPECIES"/>
      <sheetName val="data_sheet"/>
      <sheetName val="Sheet6"/>
      <sheetName val="golf ball height regression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B2" t="str">
            <v>Perennial</v>
          </cell>
        </row>
        <row r="3">
          <cell r="B3" t="str">
            <v>Perennial</v>
          </cell>
        </row>
        <row r="4">
          <cell r="B4" t="str">
            <v>Perennial</v>
          </cell>
        </row>
        <row r="5">
          <cell r="B5" t="str">
            <v>Perennial</v>
          </cell>
        </row>
        <row r="6">
          <cell r="B6" t="str">
            <v>Perennial</v>
          </cell>
        </row>
        <row r="7">
          <cell r="B7" t="str">
            <v>Perennial</v>
          </cell>
        </row>
        <row r="8">
          <cell r="B8" t="str">
            <v>Annual</v>
          </cell>
        </row>
        <row r="9">
          <cell r="B9" t="str">
            <v>Annual</v>
          </cell>
        </row>
        <row r="10">
          <cell r="B10" t="str">
            <v>Perennial</v>
          </cell>
        </row>
        <row r="11">
          <cell r="B11" t="str">
            <v>Perennial</v>
          </cell>
        </row>
        <row r="12">
          <cell r="B12" t="str">
            <v>Annual</v>
          </cell>
        </row>
        <row r="13">
          <cell r="B13" t="str">
            <v>Annual</v>
          </cell>
        </row>
        <row r="14">
          <cell r="B14" t="str">
            <v>Annual</v>
          </cell>
        </row>
        <row r="15">
          <cell r="B15" t="str">
            <v>Annual</v>
          </cell>
        </row>
        <row r="16">
          <cell r="B16" t="str">
            <v>Annual</v>
          </cell>
        </row>
        <row r="17">
          <cell r="B17" t="str">
            <v>Annual</v>
          </cell>
        </row>
        <row r="18">
          <cell r="B18" t="str">
            <v>Perennial</v>
          </cell>
        </row>
        <row r="19">
          <cell r="B19" t="str">
            <v>Perennial</v>
          </cell>
        </row>
        <row r="20">
          <cell r="B20" t="str">
            <v>Annual/perennial</v>
          </cell>
        </row>
        <row r="21">
          <cell r="B21" t="str">
            <v>Perennial</v>
          </cell>
        </row>
        <row r="22">
          <cell r="B22" t="str">
            <v>Perennial</v>
          </cell>
        </row>
        <row r="23">
          <cell r="B23" t="str">
            <v>Annual</v>
          </cell>
        </row>
        <row r="24">
          <cell r="B24" t="str">
            <v>Annual</v>
          </cell>
        </row>
        <row r="25">
          <cell r="B25" t="str">
            <v>Annual</v>
          </cell>
        </row>
        <row r="26">
          <cell r="B26" t="str">
            <v>Annual</v>
          </cell>
        </row>
        <row r="27">
          <cell r="B27" t="str">
            <v>Annual</v>
          </cell>
        </row>
        <row r="28">
          <cell r="B28" t="str">
            <v>Perennial</v>
          </cell>
        </row>
        <row r="29">
          <cell r="B29" t="str">
            <v>Perennial</v>
          </cell>
        </row>
        <row r="30">
          <cell r="B30" t="str">
            <v>Perennial</v>
          </cell>
        </row>
        <row r="31">
          <cell r="B31" t="str">
            <v>Perennial</v>
          </cell>
        </row>
        <row r="32">
          <cell r="B32" t="str">
            <v>Perennial</v>
          </cell>
        </row>
        <row r="33">
          <cell r="B33" t="str">
            <v>Perennial</v>
          </cell>
        </row>
        <row r="34">
          <cell r="B34" t="str">
            <v>Perennial</v>
          </cell>
        </row>
        <row r="35">
          <cell r="B35" t="str">
            <v>Perennial</v>
          </cell>
        </row>
        <row r="36">
          <cell r="B36" t="str">
            <v>Perennial</v>
          </cell>
        </row>
        <row r="37">
          <cell r="B37" t="str">
            <v>Perennial</v>
          </cell>
        </row>
        <row r="38">
          <cell r="B38" t="str">
            <v>Perennial</v>
          </cell>
        </row>
        <row r="39">
          <cell r="B39" t="str">
            <v>Perennial</v>
          </cell>
        </row>
        <row r="40">
          <cell r="B40" t="str">
            <v>Perennial</v>
          </cell>
        </row>
        <row r="41">
          <cell r="B41" t="str">
            <v>Perennial</v>
          </cell>
        </row>
        <row r="42">
          <cell r="B42" t="str">
            <v>Perennial</v>
          </cell>
        </row>
        <row r="43">
          <cell r="B43" t="str">
            <v>Perennial</v>
          </cell>
        </row>
        <row r="44">
          <cell r="B44" t="str">
            <v>Perennial</v>
          </cell>
        </row>
        <row r="45">
          <cell r="B45" t="str">
            <v>Perennial</v>
          </cell>
        </row>
        <row r="46">
          <cell r="B46" t="str">
            <v>Perennial</v>
          </cell>
        </row>
        <row r="47">
          <cell r="B47" t="str">
            <v>Annual</v>
          </cell>
        </row>
        <row r="48">
          <cell r="B48" t="str">
            <v>Annual</v>
          </cell>
        </row>
        <row r="49">
          <cell r="B49" t="str">
            <v>Perennial</v>
          </cell>
        </row>
        <row r="50">
          <cell r="B50" t="str">
            <v>Perennial</v>
          </cell>
        </row>
        <row r="51">
          <cell r="B51" t="str">
            <v>Annual</v>
          </cell>
        </row>
        <row r="52">
          <cell r="B52" t="str">
            <v>Annual</v>
          </cell>
        </row>
        <row r="53">
          <cell r="B53" t="str">
            <v>Perennial</v>
          </cell>
        </row>
        <row r="54">
          <cell r="B54" t="str">
            <v>Perennial</v>
          </cell>
        </row>
        <row r="55">
          <cell r="B55" t="str">
            <v>Perennial</v>
          </cell>
        </row>
        <row r="56">
          <cell r="B56" t="str">
            <v>Perennial</v>
          </cell>
        </row>
        <row r="57">
          <cell r="B57" t="str">
            <v>Annual</v>
          </cell>
        </row>
        <row r="58">
          <cell r="B58" t="str">
            <v>Annual</v>
          </cell>
        </row>
        <row r="59">
          <cell r="B59" t="str">
            <v>Annual</v>
          </cell>
        </row>
        <row r="60">
          <cell r="B60" t="str">
            <v>Annual</v>
          </cell>
        </row>
        <row r="61">
          <cell r="B61" t="str">
            <v>Annual</v>
          </cell>
        </row>
        <row r="62">
          <cell r="B62" t="str">
            <v>Annual</v>
          </cell>
        </row>
        <row r="63">
          <cell r="B63" t="str">
            <v>Annual</v>
          </cell>
        </row>
        <row r="64">
          <cell r="B64" t="str">
            <v>Annual</v>
          </cell>
        </row>
        <row r="65">
          <cell r="B65" t="str">
            <v>Annual</v>
          </cell>
        </row>
        <row r="66">
          <cell r="B66" t="str">
            <v>Annual</v>
          </cell>
        </row>
        <row r="67">
          <cell r="B67" t="str">
            <v>Annual</v>
          </cell>
        </row>
        <row r="68">
          <cell r="B68" t="str">
            <v>Annual</v>
          </cell>
        </row>
        <row r="69">
          <cell r="B69" t="str">
            <v>Annual</v>
          </cell>
        </row>
        <row r="70">
          <cell r="B70" t="str">
            <v>Annual</v>
          </cell>
        </row>
        <row r="71">
          <cell r="B71" t="str">
            <v>Perennial</v>
          </cell>
        </row>
        <row r="72">
          <cell r="B72" t="str">
            <v>Perennial</v>
          </cell>
        </row>
        <row r="73">
          <cell r="B73" t="str">
            <v>Annual</v>
          </cell>
        </row>
        <row r="74">
          <cell r="B74" t="str">
            <v>Annual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ized_soil_topo"/>
      <sheetName val="grasslandplots_soilcodes"/>
    </sheetNames>
    <sheetDataSet>
      <sheetData sheetId="0" refreshError="1"/>
      <sheetData sheetId="1">
        <row r="1">
          <cell r="A1" t="str">
            <v>Reserve</v>
          </cell>
          <cell r="B1" t="str">
            <v>Plot_No</v>
          </cell>
          <cell r="C1" t="str">
            <v>Type_</v>
          </cell>
          <cell r="D1" t="str">
            <v>Plot_ID</v>
          </cell>
          <cell r="E1" t="str">
            <v>POINT_X</v>
          </cell>
          <cell r="F1" t="str">
            <v>POINT_Y</v>
          </cell>
          <cell r="G1" t="str">
            <v>Latitude</v>
          </cell>
          <cell r="H1" t="str">
            <v>Longitude</v>
          </cell>
          <cell r="I1" t="str">
            <v>Treatment</v>
          </cell>
          <cell r="J1" t="str">
            <v>SUB_CODE</v>
          </cell>
          <cell r="K1" t="str">
            <v>SUBPLOT</v>
          </cell>
          <cell r="L1" t="str">
            <v>RESERVE_CO</v>
          </cell>
          <cell r="M1" t="str">
            <v>Shape_Area</v>
          </cell>
          <cell r="N1" t="str">
            <v>FID_HGL_so</v>
          </cell>
          <cell r="O1" t="str">
            <v>Topograghy</v>
          </cell>
          <cell r="P1" t="str">
            <v>DSoil_GSG</v>
          </cell>
          <cell r="Q1" t="str">
            <v>DSoil_ASC</v>
          </cell>
          <cell r="R1" t="str">
            <v>Soil_Props</v>
          </cell>
          <cell r="S1" t="str">
            <v>Notes</v>
          </cell>
          <cell r="T1" t="str">
            <v>Cut</v>
          </cell>
        </row>
        <row r="2">
          <cell r="A2" t="str">
            <v>Kama</v>
          </cell>
          <cell r="B2" t="str">
            <v>30</v>
          </cell>
          <cell r="C2" t="str">
            <v>Control</v>
          </cell>
          <cell r="D2" t="str">
            <v>Ka30</v>
          </cell>
          <cell r="E2">
            <v>684017.12930000003</v>
          </cell>
          <cell r="F2">
            <v>6094506.7459000004</v>
          </cell>
          <cell r="G2">
            <v>-35.275687258799998</v>
          </cell>
          <cell r="H2">
            <v>149.02325819199999</v>
          </cell>
          <cell r="I2" t="str">
            <v>Autumn 2017</v>
          </cell>
          <cell r="J2" t="str">
            <v>Ka30_SW</v>
          </cell>
          <cell r="K2" t="str">
            <v>SW</v>
          </cell>
          <cell r="L2" t="str">
            <v>Ka</v>
          </cell>
          <cell r="M2">
            <v>312.56671979700002</v>
          </cell>
          <cell r="N2">
            <v>110</v>
          </cell>
          <cell r="O2" t="str">
            <v>Mid and lower slope - colluvial</v>
          </cell>
          <cell r="P2" t="str">
            <v>Yellow Podzolic Soils</v>
          </cell>
          <cell r="Q2" t="str">
            <v>Yellow Chromosols</v>
          </cell>
          <cell r="R2" t="str">
            <v>Texture contrast soils with a yellow subsoil</v>
          </cell>
          <cell r="S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">
          <cell r="A3" t="str">
            <v>Kama</v>
          </cell>
          <cell r="B3" t="str">
            <v>30</v>
          </cell>
          <cell r="C3" t="str">
            <v>Control</v>
          </cell>
          <cell r="D3" t="str">
            <v>Ka30</v>
          </cell>
          <cell r="E3">
            <v>684048.66989999998</v>
          </cell>
          <cell r="F3">
            <v>6094528.0630999999</v>
          </cell>
          <cell r="G3">
            <v>-35.2754893619</v>
          </cell>
          <cell r="H3">
            <v>149.02360000600001</v>
          </cell>
          <cell r="I3" t="str">
            <v>Autumn 2017</v>
          </cell>
          <cell r="J3" t="str">
            <v>Ka30_C</v>
          </cell>
          <cell r="K3" t="str">
            <v>C</v>
          </cell>
          <cell r="L3" t="str">
            <v>Ka</v>
          </cell>
          <cell r="M3">
            <v>312.56671979700002</v>
          </cell>
          <cell r="N3">
            <v>110</v>
          </cell>
          <cell r="O3" t="str">
            <v>Mid and lower slope - colluvial</v>
          </cell>
          <cell r="P3" t="str">
            <v>Yellow Podzolic Soils</v>
          </cell>
          <cell r="Q3" t="str">
            <v>Yellow Chromosols</v>
          </cell>
          <cell r="R3" t="str">
            <v>Texture contrast soils with a yellow subsoil</v>
          </cell>
          <cell r="S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">
          <cell r="A4" t="str">
            <v>Kama</v>
          </cell>
          <cell r="B4" t="str">
            <v>30</v>
          </cell>
          <cell r="C4" t="str">
            <v>Control</v>
          </cell>
          <cell r="D4" t="str">
            <v>Ka30</v>
          </cell>
          <cell r="E4">
            <v>684059.10640000005</v>
          </cell>
          <cell r="F4">
            <v>6094487.0352999996</v>
          </cell>
          <cell r="G4">
            <v>-35.275857160299999</v>
          </cell>
          <cell r="H4">
            <v>149.023723891</v>
          </cell>
          <cell r="I4" t="str">
            <v>Autumn 2017</v>
          </cell>
          <cell r="J4" t="str">
            <v>Ka30_SE</v>
          </cell>
          <cell r="K4" t="str">
            <v>SE</v>
          </cell>
          <cell r="L4" t="str">
            <v>Ka</v>
          </cell>
          <cell r="M4">
            <v>312.56671979700002</v>
          </cell>
          <cell r="N4">
            <v>110</v>
          </cell>
          <cell r="O4" t="str">
            <v>Mid and lower slope - colluvial</v>
          </cell>
          <cell r="P4" t="str">
            <v>Yellow Podzolic Soils</v>
          </cell>
          <cell r="Q4" t="str">
            <v>Yellow Chromosols</v>
          </cell>
          <cell r="R4" t="str">
            <v>Texture contrast soils with a yellow subsoil</v>
          </cell>
          <cell r="S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">
          <cell r="A5" t="str">
            <v>Kama</v>
          </cell>
          <cell r="B5" t="str">
            <v>30</v>
          </cell>
          <cell r="C5" t="str">
            <v>Control</v>
          </cell>
          <cell r="D5" t="str">
            <v>Ka30</v>
          </cell>
          <cell r="E5">
            <v>684037.19050000003</v>
          </cell>
          <cell r="F5">
            <v>6094562.4708000002</v>
          </cell>
          <cell r="G5">
            <v>-35.275181411399998</v>
          </cell>
          <cell r="H5">
            <v>149.02346614699999</v>
          </cell>
          <cell r="I5" t="str">
            <v>Autumn 2017</v>
          </cell>
          <cell r="J5" t="str">
            <v>Ka30_NW</v>
          </cell>
          <cell r="K5" t="str">
            <v>NW</v>
          </cell>
          <cell r="L5" t="str">
            <v>Ka</v>
          </cell>
          <cell r="M5">
            <v>312.56671979700002</v>
          </cell>
          <cell r="N5">
            <v>110</v>
          </cell>
          <cell r="O5" t="str">
            <v>Mid and lower slope - colluvial</v>
          </cell>
          <cell r="P5" t="str">
            <v>Yellow Podzolic Soils</v>
          </cell>
          <cell r="Q5" t="str">
            <v>Yellow Chromosols</v>
          </cell>
          <cell r="R5" t="str">
            <v>Texture contrast soils with a yellow subsoil</v>
          </cell>
          <cell r="S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">
          <cell r="A6" t="str">
            <v>Kama</v>
          </cell>
          <cell r="B6" t="str">
            <v>30</v>
          </cell>
          <cell r="C6" t="str">
            <v>Control</v>
          </cell>
          <cell r="D6" t="str">
            <v>Ka30</v>
          </cell>
          <cell r="E6">
            <v>684091.55559999996</v>
          </cell>
          <cell r="F6">
            <v>6094533.8104999997</v>
          </cell>
          <cell r="G6">
            <v>-35.2754296831</v>
          </cell>
          <cell r="H6">
            <v>149.02406998000001</v>
          </cell>
          <cell r="I6" t="str">
            <v>Autumn 2017</v>
          </cell>
          <cell r="J6" t="str">
            <v>Ka30_NE</v>
          </cell>
          <cell r="K6" t="str">
            <v>NE</v>
          </cell>
          <cell r="L6" t="str">
            <v>Ka</v>
          </cell>
          <cell r="M6">
            <v>312.56671979700002</v>
          </cell>
          <cell r="N6">
            <v>110</v>
          </cell>
          <cell r="O6" t="str">
            <v>Mid and lower slope - colluvial</v>
          </cell>
          <cell r="P6" t="str">
            <v>Yellow Podzolic Soils</v>
          </cell>
          <cell r="Q6" t="str">
            <v>Yellow Chromosols</v>
          </cell>
          <cell r="R6" t="str">
            <v>Texture contrast soils with a yellow subsoil</v>
          </cell>
          <cell r="S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">
          <cell r="A7" t="str">
            <v>Jerra East</v>
          </cell>
          <cell r="B7" t="str">
            <v>2</v>
          </cell>
          <cell r="C7" t="str">
            <v>Reptile</v>
          </cell>
          <cell r="D7" t="str">
            <v>Jeex2</v>
          </cell>
          <cell r="E7">
            <v>698018.35800000001</v>
          </cell>
          <cell r="F7">
            <v>6083604.9733999996</v>
          </cell>
          <cell r="G7">
            <v>-35.3712450031</v>
          </cell>
          <cell r="H7">
            <v>149.17974139099999</v>
          </cell>
          <cell r="I7" t="str">
            <v>Spring_2015</v>
          </cell>
          <cell r="J7" t="str">
            <v>Jeex2_NW</v>
          </cell>
          <cell r="K7" t="str">
            <v>NW</v>
          </cell>
          <cell r="L7" t="str">
            <v>Jeex</v>
          </cell>
          <cell r="M7">
            <v>312.56671979700002</v>
          </cell>
          <cell r="N7">
            <v>105</v>
          </cell>
          <cell r="O7" t="str">
            <v>Lower slope - colluvial</v>
          </cell>
          <cell r="P7" t="str">
            <v>Yellow Podzolic Soils/Yellow Earths</v>
          </cell>
          <cell r="Q7" t="str">
            <v>Brown Chromosols/Brown Kandosols</v>
          </cell>
          <cell r="R7" t="str">
            <v>Moderately deep generally texture contrast soils with a weak to moderately structured brownish yellow subsoil.</v>
          </cell>
          <cell r="S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">
          <cell r="A8" t="str">
            <v>Jerra East</v>
          </cell>
          <cell r="B8" t="str">
            <v>2</v>
          </cell>
          <cell r="C8" t="str">
            <v>Reptile</v>
          </cell>
          <cell r="D8" t="str">
            <v>Jeex2</v>
          </cell>
          <cell r="E8">
            <v>698045.4449</v>
          </cell>
          <cell r="F8">
            <v>6083586.4285000004</v>
          </cell>
          <cell r="G8">
            <v>-35.371406721100001</v>
          </cell>
          <cell r="H8">
            <v>149.18004386000001</v>
          </cell>
          <cell r="I8" t="str">
            <v>Spring_2015</v>
          </cell>
          <cell r="J8" t="str">
            <v>Jeex2_C</v>
          </cell>
          <cell r="K8" t="str">
            <v>C</v>
          </cell>
          <cell r="L8" t="str">
            <v>Jeex</v>
          </cell>
          <cell r="M8">
            <v>312.56671979700002</v>
          </cell>
          <cell r="N8">
            <v>105</v>
          </cell>
          <cell r="O8" t="str">
            <v>Lower slope - colluvial</v>
          </cell>
          <cell r="P8" t="str">
            <v>Yellow Podzolic Soils/Yellow Earths</v>
          </cell>
          <cell r="Q8" t="str">
            <v>Brown Chromosols/Brown Kandosols</v>
          </cell>
          <cell r="R8" t="str">
            <v>Moderately deep generally texture contrast soils with a weak to moderately structured brownish yellow subsoil.</v>
          </cell>
          <cell r="S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">
          <cell r="A9" t="str">
            <v>Jerra East</v>
          </cell>
          <cell r="B9" t="str">
            <v>2</v>
          </cell>
          <cell r="C9" t="str">
            <v>Reptile</v>
          </cell>
          <cell r="D9" t="str">
            <v>Jeex2</v>
          </cell>
          <cell r="E9">
            <v>698079.86029999994</v>
          </cell>
          <cell r="F9">
            <v>6083597.1500000004</v>
          </cell>
          <cell r="G9">
            <v>-35.3713032828</v>
          </cell>
          <cell r="H9">
            <v>149.18041985400001</v>
          </cell>
          <cell r="I9" t="str">
            <v>Spring_2015</v>
          </cell>
          <cell r="J9" t="str">
            <v>Jeex2_NE</v>
          </cell>
          <cell r="K9" t="str">
            <v>NE</v>
          </cell>
          <cell r="L9" t="str">
            <v>Jeex</v>
          </cell>
          <cell r="M9">
            <v>312.56671979700002</v>
          </cell>
          <cell r="N9">
            <v>105</v>
          </cell>
          <cell r="O9" t="str">
            <v>Lower slope - colluvial</v>
          </cell>
          <cell r="P9" t="str">
            <v>Yellow Podzolic Soils/Yellow Earths</v>
          </cell>
          <cell r="Q9" t="str">
            <v>Brown Chromosols/Brown Kandosols</v>
          </cell>
          <cell r="R9" t="str">
            <v>Moderately deep generally texture contrast soils with a weak to moderately structured brownish yellow subsoil.</v>
          </cell>
          <cell r="S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">
          <cell r="A10" t="str">
            <v>Jerra East</v>
          </cell>
          <cell r="B10" t="str">
            <v>2</v>
          </cell>
          <cell r="C10" t="str">
            <v>Reptile</v>
          </cell>
          <cell r="D10" t="str">
            <v>Jeex2</v>
          </cell>
          <cell r="E10">
            <v>698065.84030000004</v>
          </cell>
          <cell r="F10">
            <v>6083550.6320000002</v>
          </cell>
          <cell r="G10">
            <v>-35.371725210000001</v>
          </cell>
          <cell r="H10">
            <v>149.180276902</v>
          </cell>
          <cell r="I10" t="str">
            <v>Spring_2015</v>
          </cell>
          <cell r="J10" t="str">
            <v>Jeex2_SE</v>
          </cell>
          <cell r="K10" t="str">
            <v>SE</v>
          </cell>
          <cell r="L10" t="str">
            <v>Jeex</v>
          </cell>
          <cell r="M10">
            <v>161.71481289299999</v>
          </cell>
          <cell r="N10">
            <v>104</v>
          </cell>
          <cell r="O10" t="str">
            <v>Upper and mid slope - colluvial</v>
          </cell>
          <cell r="P10" t="str">
            <v>Red Podzolic Soils/Red Earths</v>
          </cell>
          <cell r="Q10" t="str">
            <v>Red Chromosols/Red Kurosols/Red Kandosols</v>
          </cell>
          <cell r="R10" t="str">
            <v>Shallow generally texture contrast soil. B horizons (subsoils) are red and weakly to moderately structured</v>
          </cell>
          <cell r="S10" t="str">
            <v>Dont use - soil</v>
          </cell>
          <cell r="T10">
            <v>0</v>
          </cell>
        </row>
        <row r="11">
          <cell r="A11" t="str">
            <v>Jerra East</v>
          </cell>
          <cell r="B11" t="str">
            <v>2</v>
          </cell>
          <cell r="C11" t="str">
            <v>Reptile</v>
          </cell>
          <cell r="D11" t="str">
            <v>Jeex2</v>
          </cell>
          <cell r="E11">
            <v>698010.5331</v>
          </cell>
          <cell r="F11">
            <v>6083567.3969999999</v>
          </cell>
          <cell r="G11">
            <v>-35.3715851328</v>
          </cell>
          <cell r="H11">
            <v>149.17966441900001</v>
          </cell>
          <cell r="I11" t="str">
            <v>Spring_2015</v>
          </cell>
          <cell r="J11" t="str">
            <v>Jeex2_SW</v>
          </cell>
          <cell r="K11" t="str">
            <v>SW</v>
          </cell>
          <cell r="L11" t="str">
            <v>Jeex</v>
          </cell>
          <cell r="M11">
            <v>312.56671979700002</v>
          </cell>
          <cell r="N11">
            <v>105</v>
          </cell>
          <cell r="O11" t="str">
            <v>Lower slope - colluvial</v>
          </cell>
          <cell r="P11" t="str">
            <v>Yellow Podzolic Soils/Yellow Earths</v>
          </cell>
          <cell r="Q11" t="str">
            <v>Brown Chromosols/Brown Kandosols</v>
          </cell>
          <cell r="R11" t="str">
            <v>Moderately deep generally texture contrast soils with a weak to moderately structured brownish yellow subsoil.</v>
          </cell>
          <cell r="S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">
          <cell r="A12" t="str">
            <v>Jerra East</v>
          </cell>
          <cell r="B12" t="str">
            <v>4</v>
          </cell>
          <cell r="C12" t="str">
            <v>Control</v>
          </cell>
          <cell r="D12" t="str">
            <v>Jeex4</v>
          </cell>
          <cell r="E12">
            <v>698099.33799999999</v>
          </cell>
          <cell r="F12">
            <v>6083389.9626000002</v>
          </cell>
          <cell r="G12">
            <v>-35.373166242899998</v>
          </cell>
          <cell r="H12">
            <v>149.18068436199999</v>
          </cell>
          <cell r="I12" t="str">
            <v>Control</v>
          </cell>
          <cell r="J12" t="str">
            <v>Jeex4_SW</v>
          </cell>
          <cell r="K12" t="str">
            <v>SW</v>
          </cell>
          <cell r="L12" t="str">
            <v>Jeex</v>
          </cell>
          <cell r="M12">
            <v>312.56671979700002</v>
          </cell>
          <cell r="N12">
            <v>104</v>
          </cell>
          <cell r="O12" t="str">
            <v>Upper and mid slope - colluvial</v>
          </cell>
          <cell r="P12" t="str">
            <v>Red Podzolic Soils/Red Earths</v>
          </cell>
          <cell r="Q12" t="str">
            <v>Red Chromosols/Red Kurosols/Red Kandosols</v>
          </cell>
          <cell r="R12" t="str">
            <v>Shallow generally texture contrast soil. B horizons (subsoils) are red and weakly to moderately structured</v>
          </cell>
          <cell r="S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">
          <cell r="A13" t="str">
            <v>Jerra West</v>
          </cell>
          <cell r="B13" t="str">
            <v>12</v>
          </cell>
          <cell r="C13" t="str">
            <v>Reptile</v>
          </cell>
          <cell r="D13" t="str">
            <v>Jwex12</v>
          </cell>
          <cell r="E13">
            <v>696618.67330000002</v>
          </cell>
          <cell r="F13">
            <v>6083477.5623000003</v>
          </cell>
          <cell r="G13">
            <v>-35.3726699264</v>
          </cell>
          <cell r="H13">
            <v>149.16437448299999</v>
          </cell>
          <cell r="I13" t="str">
            <v>Spring_2015</v>
          </cell>
          <cell r="J13" t="str">
            <v>Jwex12_NE</v>
          </cell>
          <cell r="K13" t="str">
            <v>NE</v>
          </cell>
          <cell r="L13" t="str">
            <v>Jwex</v>
          </cell>
          <cell r="M13">
            <v>312.56671979700002</v>
          </cell>
          <cell r="N13">
            <v>105</v>
          </cell>
          <cell r="O13" t="str">
            <v>Lower slope - colluvial</v>
          </cell>
          <cell r="P13" t="str">
            <v>Yellow Podzolic Soils/Yellow Earths</v>
          </cell>
          <cell r="Q13" t="str">
            <v>Brown Chromosols/Brown Kandosols</v>
          </cell>
          <cell r="R13" t="str">
            <v>Moderately deep generally texture contrast soils with a weak to moderately structured brownish yellow subsoil.</v>
          </cell>
          <cell r="S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">
          <cell r="A14" t="str">
            <v>Jerra West</v>
          </cell>
          <cell r="B14" t="str">
            <v>12</v>
          </cell>
          <cell r="C14" t="str">
            <v>Reptile</v>
          </cell>
          <cell r="D14" t="str">
            <v>Jwex12</v>
          </cell>
          <cell r="E14">
            <v>696610.66469999996</v>
          </cell>
          <cell r="F14">
            <v>6083440.6710999999</v>
          </cell>
          <cell r="G14">
            <v>-35.373003910900003</v>
          </cell>
          <cell r="H14">
            <v>149.16429525999999</v>
          </cell>
          <cell r="I14" t="str">
            <v>Spring_2015</v>
          </cell>
          <cell r="J14" t="str">
            <v>Jwex12_C</v>
          </cell>
          <cell r="K14" t="str">
            <v>C</v>
          </cell>
          <cell r="L14" t="str">
            <v>Jwex</v>
          </cell>
          <cell r="M14">
            <v>312.56671979700002</v>
          </cell>
          <cell r="N14">
            <v>105</v>
          </cell>
          <cell r="O14" t="str">
            <v>Lower slope - colluvial</v>
          </cell>
          <cell r="P14" t="str">
            <v>Yellow Podzolic Soils/Yellow Earths</v>
          </cell>
          <cell r="Q14" t="str">
            <v>Brown Chromosols/Brown Kandosols</v>
          </cell>
          <cell r="R14" t="str">
            <v>Moderately deep generally texture contrast soils with a weak to moderately structured brownish yellow subsoil.</v>
          </cell>
          <cell r="S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">
          <cell r="A15" t="str">
            <v>Jerra West</v>
          </cell>
          <cell r="B15" t="str">
            <v>12</v>
          </cell>
          <cell r="C15" t="str">
            <v>Reptile</v>
          </cell>
          <cell r="D15" t="str">
            <v>Jwex12</v>
          </cell>
          <cell r="E15">
            <v>696571.64879999997</v>
          </cell>
          <cell r="F15">
            <v>6083436.5626999997</v>
          </cell>
          <cell r="G15">
            <v>-35.373048619800002</v>
          </cell>
          <cell r="H15">
            <v>149.16386703399999</v>
          </cell>
          <cell r="I15" t="str">
            <v>Spring_2015</v>
          </cell>
          <cell r="J15" t="str">
            <v>Jwex12_NW</v>
          </cell>
          <cell r="K15" t="str">
            <v>NW</v>
          </cell>
          <cell r="L15" t="str">
            <v>Jwex</v>
          </cell>
          <cell r="M15">
            <v>312.56671979700002</v>
          </cell>
          <cell r="N15">
            <v>105</v>
          </cell>
          <cell r="O15" t="str">
            <v>Lower slope - colluvial</v>
          </cell>
          <cell r="P15" t="str">
            <v>Yellow Podzolic Soils/Yellow Earths</v>
          </cell>
          <cell r="Q15" t="str">
            <v>Brown Chromosols/Brown Kandosols</v>
          </cell>
          <cell r="R15" t="str">
            <v>Moderately deep generally texture contrast soils with a weak to moderately structured brownish yellow subsoil.</v>
          </cell>
          <cell r="S1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">
          <cell r="A16" t="str">
            <v>Jerra West</v>
          </cell>
          <cell r="B16" t="str">
            <v>12</v>
          </cell>
          <cell r="C16" t="str">
            <v>Reptile</v>
          </cell>
          <cell r="D16" t="str">
            <v>Jwex12</v>
          </cell>
          <cell r="E16">
            <v>696597.25150000001</v>
          </cell>
          <cell r="F16">
            <v>6083406.8059999999</v>
          </cell>
          <cell r="G16">
            <v>-35.373311694199998</v>
          </cell>
          <cell r="H16">
            <v>149.164155851</v>
          </cell>
          <cell r="I16" t="str">
            <v>Spring_2015</v>
          </cell>
          <cell r="J16" t="str">
            <v>Jwex12_SW</v>
          </cell>
          <cell r="K16" t="str">
            <v>SW</v>
          </cell>
          <cell r="L16" t="str">
            <v>Jwex</v>
          </cell>
          <cell r="M16">
            <v>312.56671979700002</v>
          </cell>
          <cell r="N16">
            <v>105</v>
          </cell>
          <cell r="O16" t="str">
            <v>Lower slope - colluvial</v>
          </cell>
          <cell r="P16" t="str">
            <v>Yellow Podzolic Soils/Yellow Earths</v>
          </cell>
          <cell r="Q16" t="str">
            <v>Brown Chromosols/Brown Kandosols</v>
          </cell>
          <cell r="R16" t="str">
            <v>Moderately deep generally texture contrast soils with a weak to moderately structured brownish yellow subsoil.</v>
          </cell>
          <cell r="S1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">
          <cell r="A17" t="str">
            <v>Jerra West</v>
          </cell>
          <cell r="B17" t="str">
            <v>12</v>
          </cell>
          <cell r="C17" t="str">
            <v>Reptile</v>
          </cell>
          <cell r="D17" t="str">
            <v>Jwex12</v>
          </cell>
          <cell r="E17">
            <v>696647.66319999995</v>
          </cell>
          <cell r="F17">
            <v>6083432.4501</v>
          </cell>
          <cell r="G17">
            <v>-35.373070691499997</v>
          </cell>
          <cell r="H17">
            <v>149.16470426000001</v>
          </cell>
          <cell r="I17" t="str">
            <v>Spring_2015</v>
          </cell>
          <cell r="J17" t="str">
            <v>Jwex12_SE</v>
          </cell>
          <cell r="K17" t="str">
            <v>SE</v>
          </cell>
          <cell r="L17" t="str">
            <v>Jwex</v>
          </cell>
          <cell r="M17">
            <v>312.56671979700002</v>
          </cell>
          <cell r="N17">
            <v>105</v>
          </cell>
          <cell r="O17" t="str">
            <v>Lower slope - colluvial</v>
          </cell>
          <cell r="P17" t="str">
            <v>Yellow Podzolic Soils/Yellow Earths</v>
          </cell>
          <cell r="Q17" t="str">
            <v>Brown Chromosols/Brown Kandosols</v>
          </cell>
          <cell r="R17" t="str">
            <v>Moderately deep generally texture contrast soils with a weak to moderately structured brownish yellow subsoil.</v>
          </cell>
          <cell r="S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">
          <cell r="A18" t="str">
            <v>Jerra East</v>
          </cell>
          <cell r="B18" t="str">
            <v>1</v>
          </cell>
          <cell r="C18" t="str">
            <v>Reptile</v>
          </cell>
          <cell r="D18" t="str">
            <v>Jeex1</v>
          </cell>
          <cell r="E18">
            <v>698182.91500000004</v>
          </cell>
          <cell r="F18">
            <v>6083493.5943</v>
          </cell>
          <cell r="G18">
            <v>-35.372215883300001</v>
          </cell>
          <cell r="H18">
            <v>149.181578645</v>
          </cell>
          <cell r="I18" t="str">
            <v>Spring_2015</v>
          </cell>
          <cell r="J18" t="str">
            <v>Jeex1_NW</v>
          </cell>
          <cell r="K18" t="str">
            <v>NW</v>
          </cell>
          <cell r="L18" t="str">
            <v>Jeex</v>
          </cell>
          <cell r="M18">
            <v>312.56671979700002</v>
          </cell>
          <cell r="N18">
            <v>104</v>
          </cell>
          <cell r="O18" t="str">
            <v>Upper and mid slope - colluvial</v>
          </cell>
          <cell r="P18" t="str">
            <v>Red Podzolic Soils/Red Earths</v>
          </cell>
          <cell r="Q18" t="str">
            <v>Red Chromosols/Red Kurosols/Red Kandosols</v>
          </cell>
          <cell r="R18" t="str">
            <v>Shallow generally texture contrast soil. B horizons (subsoils) are red and weakly to moderately structured</v>
          </cell>
          <cell r="S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">
          <cell r="A19" t="str">
            <v>Jerra East</v>
          </cell>
          <cell r="B19" t="str">
            <v>1</v>
          </cell>
          <cell r="C19" t="str">
            <v>Reptile</v>
          </cell>
          <cell r="D19" t="str">
            <v>Jeex1</v>
          </cell>
          <cell r="E19">
            <v>698210.33070000005</v>
          </cell>
          <cell r="F19">
            <v>6083467.4888000004</v>
          </cell>
          <cell r="G19">
            <v>-35.372445654700002</v>
          </cell>
          <cell r="H19">
            <v>149.18188657300001</v>
          </cell>
          <cell r="I19" t="str">
            <v>Spring_2015</v>
          </cell>
          <cell r="J19" t="str">
            <v>Jeex1_C</v>
          </cell>
          <cell r="K19" t="str">
            <v>C</v>
          </cell>
          <cell r="L19" t="str">
            <v>Jeex</v>
          </cell>
          <cell r="M19">
            <v>312.56671979700002</v>
          </cell>
          <cell r="N19">
            <v>104</v>
          </cell>
          <cell r="O19" t="str">
            <v>Upper and mid slope - colluvial</v>
          </cell>
          <cell r="P19" t="str">
            <v>Red Podzolic Soils/Red Earths</v>
          </cell>
          <cell r="Q19" t="str">
            <v>Red Chromosols/Red Kurosols/Red Kandosols</v>
          </cell>
          <cell r="R19" t="str">
            <v>Shallow generally texture contrast soil. B horizons (subsoils) are red and weakly to moderately structured</v>
          </cell>
          <cell r="S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">
          <cell r="A20" t="str">
            <v>Jerra East</v>
          </cell>
          <cell r="B20" t="str">
            <v>1</v>
          </cell>
          <cell r="C20" t="str">
            <v>Reptile</v>
          </cell>
          <cell r="D20" t="str">
            <v>Jeex1</v>
          </cell>
          <cell r="E20">
            <v>698167.62329999998</v>
          </cell>
          <cell r="F20">
            <v>6083464.1670000004</v>
          </cell>
          <cell r="G20">
            <v>-35.372484071400002</v>
          </cell>
          <cell r="H20">
            <v>149.181417563</v>
          </cell>
          <cell r="I20" t="str">
            <v>Spring_2015</v>
          </cell>
          <cell r="J20" t="str">
            <v>Jeex1_SW</v>
          </cell>
          <cell r="K20" t="str">
            <v>SW</v>
          </cell>
          <cell r="L20" t="str">
            <v>Jeex</v>
          </cell>
          <cell r="M20">
            <v>312.56671979700002</v>
          </cell>
          <cell r="N20">
            <v>104</v>
          </cell>
          <cell r="O20" t="str">
            <v>Upper and mid slope - colluvial</v>
          </cell>
          <cell r="P20" t="str">
            <v>Red Podzolic Soils/Red Earths</v>
          </cell>
          <cell r="Q20" t="str">
            <v>Red Chromosols/Red Kurosols/Red Kandosols</v>
          </cell>
          <cell r="R20" t="str">
            <v>Shallow generally texture contrast soil. B horizons (subsoils) are red and weakly to moderately structured</v>
          </cell>
          <cell r="S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">
          <cell r="A21" t="str">
            <v>Jerra East</v>
          </cell>
          <cell r="B21" t="str">
            <v>1</v>
          </cell>
          <cell r="C21" t="str">
            <v>Reptile</v>
          </cell>
          <cell r="D21" t="str">
            <v>Jeex1</v>
          </cell>
          <cell r="E21">
            <v>698199.77300000004</v>
          </cell>
          <cell r="F21">
            <v>6083427.5691999998</v>
          </cell>
          <cell r="G21">
            <v>-35.372807441500001</v>
          </cell>
          <cell r="H21">
            <v>149.18178011500001</v>
          </cell>
          <cell r="I21" t="str">
            <v>Spring_2015</v>
          </cell>
          <cell r="J21" t="str">
            <v>Jeex1_SE</v>
          </cell>
          <cell r="K21" t="str">
            <v>SE</v>
          </cell>
          <cell r="L21" t="str">
            <v>Jeex</v>
          </cell>
          <cell r="M21">
            <v>312.56671979700002</v>
          </cell>
          <cell r="N21">
            <v>102</v>
          </cell>
          <cell r="O21" t="str">
            <v>Ridge or crest</v>
          </cell>
          <cell r="P21" t="str">
            <v>Lithosols</v>
          </cell>
          <cell r="Q21" t="str">
            <v>Clastic Rudosols /Leptic Tenosols</v>
          </cell>
          <cell r="R21" t="str">
            <v>Shallow stony soils</v>
          </cell>
          <cell r="S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">
          <cell r="A22" t="str">
            <v>Jerra East</v>
          </cell>
          <cell r="B22" t="str">
            <v>1</v>
          </cell>
          <cell r="C22" t="str">
            <v>Reptile</v>
          </cell>
          <cell r="D22" t="str">
            <v>Jeex1</v>
          </cell>
          <cell r="E22">
            <v>698236.85380000004</v>
          </cell>
          <cell r="F22">
            <v>6083463.8997999998</v>
          </cell>
          <cell r="G22">
            <v>-35.372472721500003</v>
          </cell>
          <cell r="H22">
            <v>149.18217921999999</v>
          </cell>
          <cell r="I22" t="str">
            <v>Spring_2015</v>
          </cell>
          <cell r="J22" t="str">
            <v>Jeex1_NE</v>
          </cell>
          <cell r="K22" t="str">
            <v>NE</v>
          </cell>
          <cell r="L22" t="str">
            <v>Jeex</v>
          </cell>
          <cell r="M22">
            <v>312.56671979700002</v>
          </cell>
          <cell r="N22">
            <v>104</v>
          </cell>
          <cell r="O22" t="str">
            <v>Upper and mid slope - colluvial</v>
          </cell>
          <cell r="P22" t="str">
            <v>Red Podzolic Soils/Red Earths</v>
          </cell>
          <cell r="Q22" t="str">
            <v>Red Chromosols/Red Kurosols/Red Kandosols</v>
          </cell>
          <cell r="R22" t="str">
            <v>Shallow generally texture contrast soil. B horizons (subsoils) are red and weakly to moderately structured</v>
          </cell>
          <cell r="S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">
          <cell r="A23" t="str">
            <v>Jerra East</v>
          </cell>
          <cell r="B23" t="str">
            <v>4</v>
          </cell>
          <cell r="C23" t="str">
            <v>Control</v>
          </cell>
          <cell r="D23" t="str">
            <v>Jeex4</v>
          </cell>
          <cell r="E23">
            <v>698146.80779999995</v>
          </cell>
          <cell r="F23">
            <v>6083439.4592000004</v>
          </cell>
          <cell r="G23">
            <v>-35.372710832400003</v>
          </cell>
          <cell r="H23">
            <v>149.181194568</v>
          </cell>
          <cell r="I23" t="str">
            <v>Control</v>
          </cell>
          <cell r="J23" t="str">
            <v>Jeex4_NE</v>
          </cell>
          <cell r="K23" t="str">
            <v>NE</v>
          </cell>
          <cell r="L23" t="str">
            <v>Jeex</v>
          </cell>
          <cell r="M23">
            <v>312.56671979700002</v>
          </cell>
          <cell r="N23">
            <v>104</v>
          </cell>
          <cell r="O23" t="str">
            <v>Upper and mid slope - colluvial</v>
          </cell>
          <cell r="P23" t="str">
            <v>Red Podzolic Soils/Red Earths</v>
          </cell>
          <cell r="Q23" t="str">
            <v>Red Chromosols/Red Kurosols/Red Kandosols</v>
          </cell>
          <cell r="R23" t="str">
            <v>Shallow generally texture contrast soil. B horizons (subsoils) are red and weakly to moderately structured</v>
          </cell>
          <cell r="S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">
          <cell r="A24" t="str">
            <v>Jerra East</v>
          </cell>
          <cell r="B24" t="str">
            <v>4</v>
          </cell>
          <cell r="C24" t="str">
            <v>Control</v>
          </cell>
          <cell r="D24" t="str">
            <v>Jeex4</v>
          </cell>
          <cell r="E24">
            <v>698095.02690000006</v>
          </cell>
          <cell r="F24">
            <v>6083430.7364999996</v>
          </cell>
          <cell r="G24">
            <v>-35.372799712599999</v>
          </cell>
          <cell r="H24">
            <v>149.18062704900001</v>
          </cell>
          <cell r="I24" t="str">
            <v>Control</v>
          </cell>
          <cell r="J24" t="str">
            <v>Jeex4_NW</v>
          </cell>
          <cell r="K24" t="str">
            <v>NW</v>
          </cell>
          <cell r="L24" t="str">
            <v>Jeex</v>
          </cell>
          <cell r="M24">
            <v>312.56671979700002</v>
          </cell>
          <cell r="N24">
            <v>104</v>
          </cell>
          <cell r="O24" t="str">
            <v>Upper and mid slope - colluvial</v>
          </cell>
          <cell r="P24" t="str">
            <v>Red Podzolic Soils/Red Earths</v>
          </cell>
          <cell r="Q24" t="str">
            <v>Red Chromosols/Red Kurosols/Red Kandosols</v>
          </cell>
          <cell r="R24" t="str">
            <v>Shallow generally texture contrast soil. B horizons (subsoils) are red and weakly to moderately structured</v>
          </cell>
          <cell r="S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">
          <cell r="A25" t="str">
            <v>Jerra East</v>
          </cell>
          <cell r="B25" t="str">
            <v>4</v>
          </cell>
          <cell r="C25" t="str">
            <v>Control</v>
          </cell>
          <cell r="D25" t="str">
            <v>Jeex4</v>
          </cell>
          <cell r="E25">
            <v>698122.17799999996</v>
          </cell>
          <cell r="F25">
            <v>6083411.6714000003</v>
          </cell>
          <cell r="G25">
            <v>-35.372966102600003</v>
          </cell>
          <cell r="H25">
            <v>149.18093035800001</v>
          </cell>
          <cell r="I25" t="str">
            <v>Control</v>
          </cell>
          <cell r="J25" t="str">
            <v>Jeex4_C</v>
          </cell>
          <cell r="K25" t="str">
            <v>C</v>
          </cell>
          <cell r="L25" t="str">
            <v>Jeex</v>
          </cell>
          <cell r="M25">
            <v>312.56671979700002</v>
          </cell>
          <cell r="N25">
            <v>104</v>
          </cell>
          <cell r="O25" t="str">
            <v>Upper and mid slope - colluvial</v>
          </cell>
          <cell r="P25" t="str">
            <v>Red Podzolic Soils/Red Earths</v>
          </cell>
          <cell r="Q25" t="str">
            <v>Red Chromosols/Red Kurosols/Red Kandosols</v>
          </cell>
          <cell r="R25" t="str">
            <v>Shallow generally texture contrast soil. B horizons (subsoils) are red and weakly to moderately structured</v>
          </cell>
          <cell r="S2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">
          <cell r="A26" t="str">
            <v>Jerra East</v>
          </cell>
          <cell r="B26" t="str">
            <v>4</v>
          </cell>
          <cell r="C26" t="str">
            <v>Control</v>
          </cell>
          <cell r="D26" t="str">
            <v>Jeex4</v>
          </cell>
          <cell r="E26">
            <v>698142.29189999995</v>
          </cell>
          <cell r="F26">
            <v>6083378.9382999996</v>
          </cell>
          <cell r="G26">
            <v>-35.373257043000002</v>
          </cell>
          <cell r="H26">
            <v>149.18115956899999</v>
          </cell>
          <cell r="I26" t="str">
            <v>Control</v>
          </cell>
          <cell r="J26" t="str">
            <v>Jeex4_SE</v>
          </cell>
          <cell r="K26" t="str">
            <v>SE</v>
          </cell>
          <cell r="L26" t="str">
            <v>Jeex</v>
          </cell>
          <cell r="M26">
            <v>205.41032060500001</v>
          </cell>
          <cell r="N26">
            <v>104</v>
          </cell>
          <cell r="O26" t="str">
            <v>Upper and mid slope - colluvial</v>
          </cell>
          <cell r="P26" t="str">
            <v>Red Podzolic Soils/Red Earths</v>
          </cell>
          <cell r="Q26" t="str">
            <v>Red Chromosols/Red Kurosols/Red Kandosols</v>
          </cell>
          <cell r="R26" t="str">
            <v>Shallow generally texture contrast soil. B horizons (subsoils) are red and weakly to moderately structured</v>
          </cell>
          <cell r="S26" t="str">
            <v>Same soil different topo. Check in field</v>
          </cell>
          <cell r="T26">
            <v>0</v>
          </cell>
        </row>
        <row r="27">
          <cell r="A27" t="str">
            <v>Jerra East</v>
          </cell>
          <cell r="B27" t="str">
            <v>3</v>
          </cell>
          <cell r="C27" t="str">
            <v>Rock</v>
          </cell>
          <cell r="D27" t="str">
            <v>Jeex3</v>
          </cell>
          <cell r="E27">
            <v>698088.34620000003</v>
          </cell>
          <cell r="F27">
            <v>6083364.7419999996</v>
          </cell>
          <cell r="G27">
            <v>-35.373395672100003</v>
          </cell>
          <cell r="H27">
            <v>149.180569558</v>
          </cell>
          <cell r="I27" t="str">
            <v>Control</v>
          </cell>
          <cell r="J27" t="str">
            <v>Jeex3_NE</v>
          </cell>
          <cell r="K27" t="str">
            <v>NE</v>
          </cell>
          <cell r="L27" t="str">
            <v>Jeex</v>
          </cell>
          <cell r="M27">
            <v>312.56671979700002</v>
          </cell>
          <cell r="N27">
            <v>104</v>
          </cell>
          <cell r="O27" t="str">
            <v>Upper and mid slope - colluvial</v>
          </cell>
          <cell r="P27" t="str">
            <v>Red Podzolic Soils/Red Earths</v>
          </cell>
          <cell r="Q27" t="str">
            <v>Red Chromosols/Red Kurosols/Red Kandosols</v>
          </cell>
          <cell r="R27" t="str">
            <v>Shallow generally texture contrast soil. B horizons (subsoils) are red and weakly to moderately structured</v>
          </cell>
          <cell r="S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">
          <cell r="A28" t="str">
            <v>Jerra East</v>
          </cell>
          <cell r="B28" t="str">
            <v>3</v>
          </cell>
          <cell r="C28" t="str">
            <v>Rock</v>
          </cell>
          <cell r="D28" t="str">
            <v>Jeex3</v>
          </cell>
          <cell r="E28">
            <v>698056.69750000001</v>
          </cell>
          <cell r="F28">
            <v>6083360.1606999999</v>
          </cell>
          <cell r="G28">
            <v>-35.373443236500002</v>
          </cell>
          <cell r="H28">
            <v>149.18022250300001</v>
          </cell>
          <cell r="I28" t="str">
            <v>Control</v>
          </cell>
          <cell r="J28" t="str">
            <v>Jeex3_NW</v>
          </cell>
          <cell r="K28" t="str">
            <v>NW</v>
          </cell>
          <cell r="L28" t="str">
            <v>Jeex</v>
          </cell>
          <cell r="M28">
            <v>275.58829483</v>
          </cell>
          <cell r="N28">
            <v>105</v>
          </cell>
          <cell r="O28" t="str">
            <v>Lower slope - colluvial</v>
          </cell>
          <cell r="P28" t="str">
            <v>Yellow Podzolic Soils/Yellow Earths</v>
          </cell>
          <cell r="Q28" t="str">
            <v>Brown Chromosols/Brown Kandosols</v>
          </cell>
          <cell r="R28" t="str">
            <v>Moderately deep generally texture contrast soils with a weak to moderately structured brownish yellow subsoil.</v>
          </cell>
          <cell r="S28" t="str">
            <v>right quarter different soil. Maybe dont sample</v>
          </cell>
          <cell r="T28">
            <v>0</v>
          </cell>
        </row>
        <row r="29">
          <cell r="A29" t="str">
            <v>Jerra East</v>
          </cell>
          <cell r="B29" t="str">
            <v>3</v>
          </cell>
          <cell r="C29" t="str">
            <v>Rock</v>
          </cell>
          <cell r="D29" t="str">
            <v>Jeex3</v>
          </cell>
          <cell r="E29">
            <v>698079.76670000004</v>
          </cell>
          <cell r="F29">
            <v>6083340.8898999998</v>
          </cell>
          <cell r="G29">
            <v>-35.373612291500002</v>
          </cell>
          <cell r="H29">
            <v>149.18048095899999</v>
          </cell>
          <cell r="I29" t="str">
            <v>Control</v>
          </cell>
          <cell r="J29" t="str">
            <v>Jeex3_C</v>
          </cell>
          <cell r="K29" t="str">
            <v>C</v>
          </cell>
          <cell r="L29" t="str">
            <v>Jeex</v>
          </cell>
          <cell r="M29">
            <v>312.56671979700002</v>
          </cell>
          <cell r="N29">
            <v>104</v>
          </cell>
          <cell r="O29" t="str">
            <v>Upper and mid slope - colluvial</v>
          </cell>
          <cell r="P29" t="str">
            <v>Red Podzolic Soils/Red Earths</v>
          </cell>
          <cell r="Q29" t="str">
            <v>Red Chromosols/Red Kurosols/Red Kandosols</v>
          </cell>
          <cell r="R29" t="str">
            <v>Shallow generally texture contrast soil. B horizons (subsoils) are red and weakly to moderately structured</v>
          </cell>
          <cell r="S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">
          <cell r="A30" t="str">
            <v>Jerra East</v>
          </cell>
          <cell r="B30" t="str">
            <v>3</v>
          </cell>
          <cell r="C30" t="str">
            <v>Rock</v>
          </cell>
          <cell r="D30" t="str">
            <v>Jeex3</v>
          </cell>
          <cell r="E30">
            <v>698108.85959999997</v>
          </cell>
          <cell r="F30">
            <v>6083319.3236999996</v>
          </cell>
          <cell r="G30">
            <v>-35.373800831799997</v>
          </cell>
          <cell r="H30">
            <v>149.18080624000001</v>
          </cell>
          <cell r="I30" t="str">
            <v>Control</v>
          </cell>
          <cell r="J30" t="str">
            <v>Jeex3_SE</v>
          </cell>
          <cell r="K30" t="str">
            <v>SE</v>
          </cell>
          <cell r="L30" t="str">
            <v>Jeex</v>
          </cell>
          <cell r="M30">
            <v>312.56671979700002</v>
          </cell>
          <cell r="N30">
            <v>103</v>
          </cell>
          <cell r="O30" t="str">
            <v>Upper slope - erosional</v>
          </cell>
          <cell r="P30" t="str">
            <v>Red Podzolic Soils/Red Earths</v>
          </cell>
          <cell r="Q30" t="str">
            <v>Red Chromosols/Red Kurosols/Red Kandosols</v>
          </cell>
          <cell r="R30" t="str">
            <v>Shallow generally texture contrast soil. B horizons (subsoils) are red and weakly to moderately structured</v>
          </cell>
          <cell r="S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">
          <cell r="A31" t="str">
            <v>Jerra East</v>
          </cell>
          <cell r="B31" t="str">
            <v>3</v>
          </cell>
          <cell r="C31" t="str">
            <v>Rock</v>
          </cell>
          <cell r="D31" t="str">
            <v>Jeex3</v>
          </cell>
          <cell r="E31">
            <v>698078.1348</v>
          </cell>
          <cell r="F31">
            <v>6083307.6072000004</v>
          </cell>
          <cell r="G31">
            <v>-35.373912503900002</v>
          </cell>
          <cell r="H31">
            <v>149.18047107699999</v>
          </cell>
          <cell r="I31" t="str">
            <v>Control</v>
          </cell>
          <cell r="J31" t="str">
            <v>Jeex3_SW</v>
          </cell>
          <cell r="K31" t="str">
            <v>SW</v>
          </cell>
          <cell r="L31" t="str">
            <v>Jeex</v>
          </cell>
          <cell r="M31">
            <v>305.84457358499998</v>
          </cell>
          <cell r="N31">
            <v>103</v>
          </cell>
          <cell r="O31" t="str">
            <v>Upper slope - erosional</v>
          </cell>
          <cell r="P31" t="str">
            <v>Red Podzolic Soils/Red Earths</v>
          </cell>
          <cell r="Q31" t="str">
            <v>Red Chromosols/Red Kurosols/Red Kandosols</v>
          </cell>
          <cell r="R31" t="str">
            <v>Shallow generally texture contrast soil. B horizons (subsoils) are red and weakly to moderately structured</v>
          </cell>
          <cell r="S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">
          <cell r="A32" t="str">
            <v>Jerra East</v>
          </cell>
          <cell r="B32" t="str">
            <v>7</v>
          </cell>
          <cell r="C32" t="str">
            <v>Control</v>
          </cell>
          <cell r="D32" t="str">
            <v>Je7</v>
          </cell>
          <cell r="E32">
            <v>698547.94739999995</v>
          </cell>
          <cell r="F32">
            <v>6083581.5850999998</v>
          </cell>
          <cell r="G32">
            <v>-35.371350461200002</v>
          </cell>
          <cell r="H32">
            <v>149.18557289699999</v>
          </cell>
          <cell r="I32" t="str">
            <v>Control</v>
          </cell>
          <cell r="J32" t="str">
            <v>Je7_SW</v>
          </cell>
          <cell r="K32" t="str">
            <v>SW</v>
          </cell>
          <cell r="L32" t="str">
            <v>Je</v>
          </cell>
          <cell r="M32">
            <v>312.56671979700002</v>
          </cell>
          <cell r="N32">
            <v>104</v>
          </cell>
          <cell r="O32" t="str">
            <v>Upper and mid slope - colluvial</v>
          </cell>
          <cell r="P32" t="str">
            <v>Red Podzolic Soils/Red Earths</v>
          </cell>
          <cell r="Q32" t="str">
            <v>Red Chromosols/Red Kurosols/Red Kandosols</v>
          </cell>
          <cell r="R32" t="str">
            <v>Shallow generally texture contrast soil. B horizons (subsoils) are red and weakly to moderately structured</v>
          </cell>
          <cell r="S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">
          <cell r="A33" t="str">
            <v>Jerra East</v>
          </cell>
          <cell r="B33" t="str">
            <v>7</v>
          </cell>
          <cell r="C33" t="str">
            <v>Control</v>
          </cell>
          <cell r="D33" t="str">
            <v>Je7</v>
          </cell>
          <cell r="E33">
            <v>698589.23979999998</v>
          </cell>
          <cell r="F33">
            <v>6083594.6529000001</v>
          </cell>
          <cell r="G33">
            <v>-35.371224495900002</v>
          </cell>
          <cell r="H33">
            <v>149.186023963</v>
          </cell>
          <cell r="I33" t="str">
            <v>Control</v>
          </cell>
          <cell r="J33" t="str">
            <v>Je7_C</v>
          </cell>
          <cell r="K33" t="str">
            <v>C</v>
          </cell>
          <cell r="L33" t="str">
            <v>Je</v>
          </cell>
          <cell r="M33">
            <v>312.56671979700002</v>
          </cell>
          <cell r="N33">
            <v>104</v>
          </cell>
          <cell r="O33" t="str">
            <v>Upper and mid slope - colluvial</v>
          </cell>
          <cell r="P33" t="str">
            <v>Red Podzolic Soils/Red Earths</v>
          </cell>
          <cell r="Q33" t="str">
            <v>Red Chromosols/Red Kurosols/Red Kandosols</v>
          </cell>
          <cell r="R33" t="str">
            <v>Shallow generally texture contrast soil. B horizons (subsoils) are red and weakly to moderately structured</v>
          </cell>
          <cell r="S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4">
          <cell r="A34" t="str">
            <v>Jerra East</v>
          </cell>
          <cell r="B34" t="str">
            <v>7</v>
          </cell>
          <cell r="C34" t="str">
            <v>Control</v>
          </cell>
          <cell r="D34" t="str">
            <v>Je7</v>
          </cell>
          <cell r="E34">
            <v>698601.03879999998</v>
          </cell>
          <cell r="F34">
            <v>6083562.2761000004</v>
          </cell>
          <cell r="G34">
            <v>-35.371513871499999</v>
          </cell>
          <cell r="H34">
            <v>149.18616162999999</v>
          </cell>
          <cell r="I34" t="str">
            <v>Control</v>
          </cell>
          <cell r="J34" t="str">
            <v>Je7_SE</v>
          </cell>
          <cell r="K34" t="str">
            <v>SE</v>
          </cell>
          <cell r="L34" t="str">
            <v>Je</v>
          </cell>
          <cell r="M34">
            <v>312.56671979700002</v>
          </cell>
          <cell r="N34">
            <v>104</v>
          </cell>
          <cell r="O34" t="str">
            <v>Upper and mid slope - colluvial</v>
          </cell>
          <cell r="P34" t="str">
            <v>Red Podzolic Soils/Red Earths</v>
          </cell>
          <cell r="Q34" t="str">
            <v>Red Chromosols/Red Kurosols/Red Kandosols</v>
          </cell>
          <cell r="R34" t="str">
            <v>Shallow generally texture contrast soil. B horizons (subsoils) are red and weakly to moderately structured</v>
          </cell>
          <cell r="S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5">
          <cell r="A35" t="str">
            <v>Jerra East</v>
          </cell>
          <cell r="B35" t="str">
            <v>7</v>
          </cell>
          <cell r="C35" t="str">
            <v>Control</v>
          </cell>
          <cell r="D35" t="str">
            <v>Je7</v>
          </cell>
          <cell r="E35">
            <v>698614.88710000005</v>
          </cell>
          <cell r="F35">
            <v>6083609.6434000004</v>
          </cell>
          <cell r="G35">
            <v>-35.3710843203</v>
          </cell>
          <cell r="H35">
            <v>149.186302455</v>
          </cell>
          <cell r="I35" t="str">
            <v>Control</v>
          </cell>
          <cell r="J35" t="str">
            <v>Je7_NE</v>
          </cell>
          <cell r="K35" t="str">
            <v>NE</v>
          </cell>
          <cell r="L35" t="str">
            <v>Je</v>
          </cell>
          <cell r="M35">
            <v>312.56671979700002</v>
          </cell>
          <cell r="N35">
            <v>104</v>
          </cell>
          <cell r="O35" t="str">
            <v>Upper and mid slope - colluvial</v>
          </cell>
          <cell r="P35" t="str">
            <v>Red Podzolic Soils/Red Earths</v>
          </cell>
          <cell r="Q35" t="str">
            <v>Red Chromosols/Red Kurosols/Red Kandosols</v>
          </cell>
          <cell r="R35" t="str">
            <v>Shallow generally texture contrast soil. B horizons (subsoils) are red and weakly to moderately structured</v>
          </cell>
          <cell r="S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6">
          <cell r="A36" t="str">
            <v>Jerra East</v>
          </cell>
          <cell r="B36" t="str">
            <v>7</v>
          </cell>
          <cell r="C36" t="str">
            <v>Control</v>
          </cell>
          <cell r="D36" t="str">
            <v>Je7</v>
          </cell>
          <cell r="E36">
            <v>698562.94140000001</v>
          </cell>
          <cell r="F36">
            <v>6083625.0330999997</v>
          </cell>
          <cell r="G36">
            <v>-35.370955996600003</v>
          </cell>
          <cell r="H36">
            <v>149.185727281</v>
          </cell>
          <cell r="I36" t="str">
            <v>Control</v>
          </cell>
          <cell r="J36" t="str">
            <v>Je7_NW</v>
          </cell>
          <cell r="K36" t="str">
            <v>NW</v>
          </cell>
          <cell r="L36" t="str">
            <v>Je</v>
          </cell>
          <cell r="M36">
            <v>312.56671979700002</v>
          </cell>
          <cell r="N36">
            <v>104</v>
          </cell>
          <cell r="O36" t="str">
            <v>Upper and mid slope - colluvial</v>
          </cell>
          <cell r="P36" t="str">
            <v>Red Podzolic Soils/Red Earths</v>
          </cell>
          <cell r="Q36" t="str">
            <v>Red Chromosols/Red Kurosols/Red Kandosols</v>
          </cell>
          <cell r="R36" t="str">
            <v>Shallow generally texture contrast soil. B horizons (subsoils) are red and weakly to moderately structured</v>
          </cell>
          <cell r="S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7">
          <cell r="A37" t="str">
            <v>Jerra East</v>
          </cell>
          <cell r="B37" t="str">
            <v>8</v>
          </cell>
          <cell r="C37" t="str">
            <v>Rock</v>
          </cell>
          <cell r="D37" t="str">
            <v>Je8</v>
          </cell>
          <cell r="E37">
            <v>698661.07900000003</v>
          </cell>
          <cell r="F37">
            <v>6083582.0661000004</v>
          </cell>
          <cell r="G37">
            <v>-35.371323601199997</v>
          </cell>
          <cell r="H37">
            <v>149.18681729900001</v>
          </cell>
          <cell r="I37" t="str">
            <v>Control</v>
          </cell>
          <cell r="J37" t="str">
            <v>Je8_NW</v>
          </cell>
          <cell r="K37" t="str">
            <v>NW</v>
          </cell>
          <cell r="L37" t="str">
            <v>Je</v>
          </cell>
          <cell r="M37">
            <v>312.56671979700002</v>
          </cell>
          <cell r="N37">
            <v>104</v>
          </cell>
          <cell r="O37" t="str">
            <v>Upper and mid slope - colluvial</v>
          </cell>
          <cell r="P37" t="str">
            <v>Red Podzolic Soils/Red Earths</v>
          </cell>
          <cell r="Q37" t="str">
            <v>Red Chromosols/Red Kurosols/Red Kandosols</v>
          </cell>
          <cell r="R37" t="str">
            <v>Shallow generally texture contrast soil. B horizons (subsoils) are red and weakly to moderately structured</v>
          </cell>
          <cell r="S3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8">
          <cell r="A38" t="str">
            <v>Jerra East</v>
          </cell>
          <cell r="B38" t="str">
            <v>8</v>
          </cell>
          <cell r="C38" t="str">
            <v>Rock</v>
          </cell>
          <cell r="D38" t="str">
            <v>Je8</v>
          </cell>
          <cell r="E38">
            <v>698711.11690000002</v>
          </cell>
          <cell r="F38">
            <v>6083563.6364000002</v>
          </cell>
          <cell r="G38">
            <v>-35.371479690900003</v>
          </cell>
          <cell r="H38">
            <v>149.18737222999999</v>
          </cell>
          <cell r="I38" t="str">
            <v>Control</v>
          </cell>
          <cell r="J38" t="str">
            <v>Je8_NE</v>
          </cell>
          <cell r="K38" t="str">
            <v>NE</v>
          </cell>
          <cell r="L38" t="str">
            <v>Je</v>
          </cell>
          <cell r="M38">
            <v>312.56671979700002</v>
          </cell>
          <cell r="N38">
            <v>104</v>
          </cell>
          <cell r="O38" t="str">
            <v>Upper and mid slope - colluvial</v>
          </cell>
          <cell r="P38" t="str">
            <v>Red Podzolic Soils/Red Earths</v>
          </cell>
          <cell r="Q38" t="str">
            <v>Red Chromosols/Red Kurosols/Red Kandosols</v>
          </cell>
          <cell r="R38" t="str">
            <v>Shallow generally texture contrast soil. B horizons (subsoils) are red and weakly to moderately structured</v>
          </cell>
          <cell r="S3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9">
          <cell r="A39" t="str">
            <v>Jerra East</v>
          </cell>
          <cell r="B39" t="str">
            <v>8</v>
          </cell>
          <cell r="C39" t="str">
            <v>Rock</v>
          </cell>
          <cell r="D39" t="str">
            <v>Je8</v>
          </cell>
          <cell r="E39">
            <v>698676.64870000002</v>
          </cell>
          <cell r="F39">
            <v>6083550.0592</v>
          </cell>
          <cell r="G39">
            <v>-35.371608891800001</v>
          </cell>
          <cell r="H39">
            <v>149.18699635900001</v>
          </cell>
          <cell r="I39" t="str">
            <v>Control</v>
          </cell>
          <cell r="J39" t="str">
            <v>Je8_C</v>
          </cell>
          <cell r="K39" t="str">
            <v>C</v>
          </cell>
          <cell r="L39" t="str">
            <v>Je</v>
          </cell>
          <cell r="M39">
            <v>312.56671979700002</v>
          </cell>
          <cell r="N39">
            <v>104</v>
          </cell>
          <cell r="O39" t="str">
            <v>Upper and mid slope - colluvial</v>
          </cell>
          <cell r="P39" t="str">
            <v>Red Podzolic Soils/Red Earths</v>
          </cell>
          <cell r="Q39" t="str">
            <v>Red Chromosols/Red Kurosols/Red Kandosols</v>
          </cell>
          <cell r="R39" t="str">
            <v>Shallow generally texture contrast soil. B horizons (subsoils) are red and weakly to moderately structured</v>
          </cell>
          <cell r="S3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0">
          <cell r="A40" t="str">
            <v>Jerra East</v>
          </cell>
          <cell r="B40" t="str">
            <v>8</v>
          </cell>
          <cell r="C40" t="str">
            <v>Rock</v>
          </cell>
          <cell r="D40" t="str">
            <v>Je8</v>
          </cell>
          <cell r="E40">
            <v>698685.61089999997</v>
          </cell>
          <cell r="F40">
            <v>6083513.9966000002</v>
          </cell>
          <cell r="G40">
            <v>-35.371932041400001</v>
          </cell>
          <cell r="H40">
            <v>149.18710372000001</v>
          </cell>
          <cell r="I40" t="str">
            <v>Control</v>
          </cell>
          <cell r="J40" t="str">
            <v>Je8_SE</v>
          </cell>
          <cell r="K40" t="str">
            <v>SE</v>
          </cell>
          <cell r="L40" t="str">
            <v>Je</v>
          </cell>
          <cell r="M40">
            <v>312.56671979700002</v>
          </cell>
          <cell r="N40">
            <v>104</v>
          </cell>
          <cell r="O40" t="str">
            <v>Upper and mid slope - colluvial</v>
          </cell>
          <cell r="P40" t="str">
            <v>Red Podzolic Soils/Red Earths</v>
          </cell>
          <cell r="Q40" t="str">
            <v>Red Chromosols/Red Kurosols/Red Kandosols</v>
          </cell>
          <cell r="R40" t="str">
            <v>Shallow generally texture contrast soil. B horizons (subsoils) are red and weakly to moderately structured</v>
          </cell>
          <cell r="S4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1">
          <cell r="A41" t="str">
            <v>Jerra East</v>
          </cell>
          <cell r="B41" t="str">
            <v>8</v>
          </cell>
          <cell r="C41" t="str">
            <v>Rock</v>
          </cell>
          <cell r="D41" t="str">
            <v>Je8</v>
          </cell>
          <cell r="E41">
            <v>698637.54449999996</v>
          </cell>
          <cell r="F41">
            <v>6083546.3865999999</v>
          </cell>
          <cell r="G41">
            <v>-35.371649771400001</v>
          </cell>
          <cell r="H41">
            <v>149.18656708</v>
          </cell>
          <cell r="I41" t="str">
            <v>Control</v>
          </cell>
          <cell r="J41" t="str">
            <v>Je8_SW</v>
          </cell>
          <cell r="K41" t="str">
            <v>SW</v>
          </cell>
          <cell r="L41" t="str">
            <v>Je</v>
          </cell>
          <cell r="M41">
            <v>312.56671979700002</v>
          </cell>
          <cell r="N41">
            <v>104</v>
          </cell>
          <cell r="O41" t="str">
            <v>Upper and mid slope - colluvial</v>
          </cell>
          <cell r="P41" t="str">
            <v>Red Podzolic Soils/Red Earths</v>
          </cell>
          <cell r="Q41" t="str">
            <v>Red Chromosols/Red Kurosols/Red Kandosols</v>
          </cell>
          <cell r="R41" t="str">
            <v>Shallow generally texture contrast soil. B horizons (subsoils) are red and weakly to moderately structured</v>
          </cell>
          <cell r="S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2">
          <cell r="A42" t="str">
            <v>Jerra East</v>
          </cell>
          <cell r="B42" t="str">
            <v>6</v>
          </cell>
          <cell r="C42" t="str">
            <v>Reptile</v>
          </cell>
          <cell r="D42" t="str">
            <v>Je6</v>
          </cell>
          <cell r="E42">
            <v>698364.31960000005</v>
          </cell>
          <cell r="F42">
            <v>6082987.9850000003</v>
          </cell>
          <cell r="G42">
            <v>-35.376735521599997</v>
          </cell>
          <cell r="H42">
            <v>149.18369701899999</v>
          </cell>
          <cell r="I42" t="str">
            <v>Control</v>
          </cell>
          <cell r="J42" t="str">
            <v>Je6_NE</v>
          </cell>
          <cell r="K42" t="str">
            <v>NE</v>
          </cell>
          <cell r="L42" t="str">
            <v>Je</v>
          </cell>
          <cell r="M42">
            <v>312.56671979700002</v>
          </cell>
          <cell r="N42">
            <v>104</v>
          </cell>
          <cell r="O42" t="str">
            <v>Upper and mid slope - colluvial</v>
          </cell>
          <cell r="P42" t="str">
            <v>Red Podzolic Soils/Red Earths</v>
          </cell>
          <cell r="Q42" t="str">
            <v>Red Chromosols/Red Kurosols/Red Kandosols</v>
          </cell>
          <cell r="R42" t="str">
            <v>Shallow generally texture contrast soil. B horizons (subsoils) are red and weakly to moderately structured</v>
          </cell>
          <cell r="S4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3">
          <cell r="A43" t="str">
            <v>Jerra East</v>
          </cell>
          <cell r="B43" t="str">
            <v>6</v>
          </cell>
          <cell r="C43" t="str">
            <v>Reptile</v>
          </cell>
          <cell r="D43" t="str">
            <v>Je6</v>
          </cell>
          <cell r="E43">
            <v>698332.08900000004</v>
          </cell>
          <cell r="F43">
            <v>6082966.7704999996</v>
          </cell>
          <cell r="G43">
            <v>-35.376933081499999</v>
          </cell>
          <cell r="H43">
            <v>149.18334759000001</v>
          </cell>
          <cell r="I43" t="str">
            <v>Control</v>
          </cell>
          <cell r="J43" t="str">
            <v>Je6_C</v>
          </cell>
          <cell r="K43" t="str">
            <v>C</v>
          </cell>
          <cell r="L43" t="str">
            <v>Je</v>
          </cell>
          <cell r="M43">
            <v>312.56671979700002</v>
          </cell>
          <cell r="N43">
            <v>104</v>
          </cell>
          <cell r="O43" t="str">
            <v>Upper and mid slope - colluvial</v>
          </cell>
          <cell r="P43" t="str">
            <v>Red Podzolic Soils/Red Earths</v>
          </cell>
          <cell r="Q43" t="str">
            <v>Red Chromosols/Red Kurosols/Red Kandosols</v>
          </cell>
          <cell r="R43" t="str">
            <v>Shallow generally texture contrast soil. B horizons (subsoils) are red and weakly to moderately structured</v>
          </cell>
          <cell r="S4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4">
          <cell r="A44" t="str">
            <v>Jerra East</v>
          </cell>
          <cell r="B44" t="str">
            <v>6</v>
          </cell>
          <cell r="C44" t="str">
            <v>Reptile</v>
          </cell>
          <cell r="D44" t="str">
            <v>Je6</v>
          </cell>
          <cell r="E44">
            <v>698294.48640000005</v>
          </cell>
          <cell r="F44">
            <v>6082947.2370999996</v>
          </cell>
          <cell r="G44">
            <v>-35.377116561400001</v>
          </cell>
          <cell r="H44">
            <v>149.18293865000001</v>
          </cell>
          <cell r="I44" t="str">
            <v>Control</v>
          </cell>
          <cell r="J44" t="str">
            <v>Je6_SW</v>
          </cell>
          <cell r="K44" t="str">
            <v>SW</v>
          </cell>
          <cell r="L44" t="str">
            <v>Je</v>
          </cell>
          <cell r="M44">
            <v>312.56671979700002</v>
          </cell>
          <cell r="N44">
            <v>104</v>
          </cell>
          <cell r="O44" t="str">
            <v>Upper and mid slope - colluvial</v>
          </cell>
          <cell r="P44" t="str">
            <v>Red Podzolic Soils/Red Earths</v>
          </cell>
          <cell r="Q44" t="str">
            <v>Red Chromosols/Red Kurosols/Red Kandosols</v>
          </cell>
          <cell r="R44" t="str">
            <v>Shallow generally texture contrast soil. B horizons (subsoils) are red and weakly to moderately structured</v>
          </cell>
          <cell r="S4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5">
          <cell r="A45" t="str">
            <v>Jerra East</v>
          </cell>
          <cell r="B45" t="str">
            <v>6</v>
          </cell>
          <cell r="C45" t="str">
            <v>Reptile</v>
          </cell>
          <cell r="D45" t="str">
            <v>Je6</v>
          </cell>
          <cell r="E45">
            <v>698352.57530000003</v>
          </cell>
          <cell r="F45">
            <v>6082935.0142000001</v>
          </cell>
          <cell r="G45">
            <v>-35.377215141100002</v>
          </cell>
          <cell r="H45">
            <v>149.18358068000001</v>
          </cell>
          <cell r="I45" t="str">
            <v>Control</v>
          </cell>
          <cell r="J45" t="str">
            <v>Je6_SE</v>
          </cell>
          <cell r="K45" t="str">
            <v>SE</v>
          </cell>
          <cell r="L45" t="str">
            <v>Je</v>
          </cell>
          <cell r="M45">
            <v>312.56671979700002</v>
          </cell>
          <cell r="N45">
            <v>104</v>
          </cell>
          <cell r="O45" t="str">
            <v>Upper and mid slope - colluvial</v>
          </cell>
          <cell r="P45" t="str">
            <v>Red Podzolic Soils/Red Earths</v>
          </cell>
          <cell r="Q45" t="str">
            <v>Red Chromosols/Red Kurosols/Red Kandosols</v>
          </cell>
          <cell r="R45" t="str">
            <v>Shallow generally texture contrast soil. B horizons (subsoils) are red and weakly to moderately structured</v>
          </cell>
          <cell r="S4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6">
          <cell r="A46" t="str">
            <v>Jerra East</v>
          </cell>
          <cell r="B46" t="str">
            <v>6</v>
          </cell>
          <cell r="C46" t="str">
            <v>Reptile</v>
          </cell>
          <cell r="D46" t="str">
            <v>Je6</v>
          </cell>
          <cell r="E46">
            <v>698306.81599999999</v>
          </cell>
          <cell r="F46">
            <v>6083006.7653000001</v>
          </cell>
          <cell r="G46">
            <v>-35.376577741699997</v>
          </cell>
          <cell r="H46">
            <v>149.18305984</v>
          </cell>
          <cell r="I46" t="str">
            <v>Control</v>
          </cell>
          <cell r="J46" t="str">
            <v>Je6_NW</v>
          </cell>
          <cell r="K46" t="str">
            <v>NW</v>
          </cell>
          <cell r="L46" t="str">
            <v>Je</v>
          </cell>
          <cell r="M46">
            <v>312.56671979700002</v>
          </cell>
          <cell r="N46">
            <v>104</v>
          </cell>
          <cell r="O46" t="str">
            <v>Upper and mid slope - colluvial</v>
          </cell>
          <cell r="P46" t="str">
            <v>Red Podzolic Soils/Red Earths</v>
          </cell>
          <cell r="Q46" t="str">
            <v>Red Chromosols/Red Kurosols/Red Kandosols</v>
          </cell>
          <cell r="R46" t="str">
            <v>Shallow generally texture contrast soil. B horizons (subsoils) are red and weakly to moderately structured</v>
          </cell>
          <cell r="S4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7">
          <cell r="A47" t="str">
            <v>Jerra East</v>
          </cell>
          <cell r="B47" t="str">
            <v>5</v>
          </cell>
          <cell r="C47" t="str">
            <v>Reptile</v>
          </cell>
          <cell r="D47" t="str">
            <v>Je5</v>
          </cell>
          <cell r="E47">
            <v>698138.66500000004</v>
          </cell>
          <cell r="F47">
            <v>6082947.5214999998</v>
          </cell>
          <cell r="G47">
            <v>-35.377144971100002</v>
          </cell>
          <cell r="H47">
            <v>149.18122432000001</v>
          </cell>
          <cell r="I47" t="str">
            <v>Control</v>
          </cell>
          <cell r="J47" t="str">
            <v>Je5_C</v>
          </cell>
          <cell r="K47" t="str">
            <v>C</v>
          </cell>
          <cell r="L47" t="str">
            <v>Je</v>
          </cell>
          <cell r="M47">
            <v>312.56671979700002</v>
          </cell>
          <cell r="N47">
            <v>104</v>
          </cell>
          <cell r="O47" t="str">
            <v>Upper and mid slope - colluvial</v>
          </cell>
          <cell r="P47" t="str">
            <v>Red Podzolic Soils/Red Earths</v>
          </cell>
          <cell r="Q47" t="str">
            <v>Red Chromosols/Red Kurosols/Red Kandosols</v>
          </cell>
          <cell r="R47" t="str">
            <v>Shallow generally texture contrast soil. B horizons (subsoils) are red and weakly to moderately structured</v>
          </cell>
          <cell r="S4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8">
          <cell r="A48" t="str">
            <v>Jerra East</v>
          </cell>
          <cell r="B48" t="str">
            <v>5</v>
          </cell>
          <cell r="C48" t="str">
            <v>Reptile</v>
          </cell>
          <cell r="D48" t="str">
            <v>Je5</v>
          </cell>
          <cell r="E48">
            <v>698162.87829999998</v>
          </cell>
          <cell r="F48">
            <v>6082906.2330999998</v>
          </cell>
          <cell r="G48">
            <v>-35.3775121818</v>
          </cell>
          <cell r="H48">
            <v>149.18150071900001</v>
          </cell>
          <cell r="I48" t="str">
            <v>Control</v>
          </cell>
          <cell r="J48" t="str">
            <v>Je5_SE</v>
          </cell>
          <cell r="K48" t="str">
            <v>SE</v>
          </cell>
          <cell r="L48" t="str">
            <v>Je</v>
          </cell>
          <cell r="M48">
            <v>312.56671979700002</v>
          </cell>
          <cell r="N48">
            <v>104</v>
          </cell>
          <cell r="O48" t="str">
            <v>Upper and mid slope - colluvial</v>
          </cell>
          <cell r="P48" t="str">
            <v>Red Podzolic Soils/Red Earths</v>
          </cell>
          <cell r="Q48" t="str">
            <v>Red Chromosols/Red Kurosols/Red Kandosols</v>
          </cell>
          <cell r="R48" t="str">
            <v>Shallow generally texture contrast soil. B horizons (subsoils) are red and weakly to moderately structured</v>
          </cell>
          <cell r="S4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49">
          <cell r="A49" t="str">
            <v>Jerra East</v>
          </cell>
          <cell r="B49" t="str">
            <v>5</v>
          </cell>
          <cell r="C49" t="str">
            <v>Reptile</v>
          </cell>
          <cell r="D49" t="str">
            <v>Je5</v>
          </cell>
          <cell r="E49">
            <v>698176.70750000002</v>
          </cell>
          <cell r="F49">
            <v>6082955.6944000004</v>
          </cell>
          <cell r="G49">
            <v>-35.377063771300001</v>
          </cell>
          <cell r="H49">
            <v>149.18164085999999</v>
          </cell>
          <cell r="I49" t="str">
            <v>Control</v>
          </cell>
          <cell r="J49" t="str">
            <v>Je5_NE</v>
          </cell>
          <cell r="K49" t="str">
            <v>NE</v>
          </cell>
          <cell r="L49" t="str">
            <v>Je</v>
          </cell>
          <cell r="M49">
            <v>312.56671979700002</v>
          </cell>
          <cell r="N49">
            <v>104</v>
          </cell>
          <cell r="O49" t="str">
            <v>Upper and mid slope - colluvial</v>
          </cell>
          <cell r="P49" t="str">
            <v>Red Podzolic Soils/Red Earths</v>
          </cell>
          <cell r="Q49" t="str">
            <v>Red Chromosols/Red Kurosols/Red Kandosols</v>
          </cell>
          <cell r="R49" t="str">
            <v>Shallow generally texture contrast soil. B horizons (subsoils) are red and weakly to moderately structured</v>
          </cell>
          <cell r="S4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0">
          <cell r="A50" t="str">
            <v>Jerra East</v>
          </cell>
          <cell r="B50" t="str">
            <v>5</v>
          </cell>
          <cell r="C50" t="str">
            <v>Reptile</v>
          </cell>
          <cell r="D50" t="str">
            <v>Je5</v>
          </cell>
          <cell r="E50">
            <v>698123.11410000001</v>
          </cell>
          <cell r="F50">
            <v>6082975.2540999996</v>
          </cell>
          <cell r="G50">
            <v>-35.376898181000001</v>
          </cell>
          <cell r="H50">
            <v>149.18104650999999</v>
          </cell>
          <cell r="I50" t="str">
            <v>Control</v>
          </cell>
          <cell r="J50" t="str">
            <v>Je5_NW</v>
          </cell>
          <cell r="K50" t="str">
            <v>NW</v>
          </cell>
          <cell r="L50" t="str">
            <v>Je</v>
          </cell>
          <cell r="M50">
            <v>312.56671979700002</v>
          </cell>
          <cell r="N50">
            <v>104</v>
          </cell>
          <cell r="O50" t="str">
            <v>Upper and mid slope - colluvial</v>
          </cell>
          <cell r="P50" t="str">
            <v>Red Podzolic Soils/Red Earths</v>
          </cell>
          <cell r="Q50" t="str">
            <v>Red Chromosols/Red Kurosols/Red Kandosols</v>
          </cell>
          <cell r="R50" t="str">
            <v>Shallow generally texture contrast soil. B horizons (subsoils) are red and weakly to moderately structured</v>
          </cell>
          <cell r="S5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1">
          <cell r="A51" t="str">
            <v>Jerra East</v>
          </cell>
          <cell r="B51" t="str">
            <v>5</v>
          </cell>
          <cell r="C51" t="str">
            <v>Reptile</v>
          </cell>
          <cell r="D51" t="str">
            <v>Je5</v>
          </cell>
          <cell r="E51">
            <v>698103.03099999996</v>
          </cell>
          <cell r="F51">
            <v>6082917.0707999999</v>
          </cell>
          <cell r="G51">
            <v>-35.377426421400003</v>
          </cell>
          <cell r="H51">
            <v>149.18083967999999</v>
          </cell>
          <cell r="I51" t="str">
            <v>Control</v>
          </cell>
          <cell r="J51" t="str">
            <v>Je5_SW</v>
          </cell>
          <cell r="K51" t="str">
            <v>SW</v>
          </cell>
          <cell r="L51" t="str">
            <v>Je</v>
          </cell>
          <cell r="M51">
            <v>312.56671979700002</v>
          </cell>
          <cell r="N51">
            <v>104</v>
          </cell>
          <cell r="O51" t="str">
            <v>Upper and mid slope - colluvial</v>
          </cell>
          <cell r="P51" t="str">
            <v>Red Podzolic Soils/Red Earths</v>
          </cell>
          <cell r="Q51" t="str">
            <v>Red Chromosols/Red Kurosols/Red Kandosols</v>
          </cell>
          <cell r="R51" t="str">
            <v>Shallow generally texture contrast soil. B horizons (subsoils) are red and weakly to moderately structured</v>
          </cell>
          <cell r="S5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2">
          <cell r="A52" t="str">
            <v>Jerra West</v>
          </cell>
          <cell r="B52" t="str">
            <v>11</v>
          </cell>
          <cell r="C52" t="str">
            <v>Reptile</v>
          </cell>
          <cell r="D52" t="str">
            <v>Jwex11</v>
          </cell>
          <cell r="E52">
            <v>696837.47389999998</v>
          </cell>
          <cell r="F52">
            <v>6083590.2104000002</v>
          </cell>
          <cell r="G52">
            <v>-35.371611762699999</v>
          </cell>
          <cell r="H52">
            <v>149.16675435799999</v>
          </cell>
          <cell r="I52" t="str">
            <v>Spring_2015</v>
          </cell>
          <cell r="J52" t="str">
            <v>Jwex11_NE</v>
          </cell>
          <cell r="K52" t="str">
            <v>NE</v>
          </cell>
          <cell r="L52" t="str">
            <v>Jwex</v>
          </cell>
          <cell r="M52">
            <v>312.56671979700002</v>
          </cell>
          <cell r="N52">
            <v>105</v>
          </cell>
          <cell r="O52" t="str">
            <v>Lower slope - colluvial</v>
          </cell>
          <cell r="P52" t="str">
            <v>Yellow Podzolic Soils/Yellow Earths</v>
          </cell>
          <cell r="Q52" t="str">
            <v>Brown Chromosols/Brown Kandosols</v>
          </cell>
          <cell r="R52" t="str">
            <v>Moderately deep generally texture contrast soils with a weak to moderately structured brownish yellow subsoil.</v>
          </cell>
          <cell r="S5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3">
          <cell r="A53" t="str">
            <v>Jerra West</v>
          </cell>
          <cell r="B53" t="str">
            <v>11</v>
          </cell>
          <cell r="C53" t="str">
            <v>Reptile</v>
          </cell>
          <cell r="D53" t="str">
            <v>Jwex11</v>
          </cell>
          <cell r="E53">
            <v>696821.78009999997</v>
          </cell>
          <cell r="F53">
            <v>6083513.5711000003</v>
          </cell>
          <cell r="G53">
            <v>-35.372305412099998</v>
          </cell>
          <cell r="H53">
            <v>149.16660017800001</v>
          </cell>
          <cell r="I53" t="str">
            <v>Spring_2015</v>
          </cell>
          <cell r="J53" t="str">
            <v>Jwex11_SW</v>
          </cell>
          <cell r="K53" t="str">
            <v>SW</v>
          </cell>
          <cell r="L53" t="str">
            <v>Jwex</v>
          </cell>
          <cell r="M53">
            <v>312.56671979700002</v>
          </cell>
          <cell r="N53">
            <v>105</v>
          </cell>
          <cell r="O53" t="str">
            <v>Lower slope - colluvial</v>
          </cell>
          <cell r="P53" t="str">
            <v>Yellow Podzolic Soils/Yellow Earths</v>
          </cell>
          <cell r="Q53" t="str">
            <v>Brown Chromosols/Brown Kandosols</v>
          </cell>
          <cell r="R53" t="str">
            <v>Moderately deep generally texture contrast soils with a weak to moderately structured brownish yellow subsoil.</v>
          </cell>
          <cell r="S5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4">
          <cell r="A54" t="str">
            <v>Jerra West</v>
          </cell>
          <cell r="B54" t="str">
            <v>11</v>
          </cell>
          <cell r="C54" t="str">
            <v>Reptile</v>
          </cell>
          <cell r="D54" t="str">
            <v>Jwex11</v>
          </cell>
          <cell r="E54">
            <v>696864.36289999995</v>
          </cell>
          <cell r="F54">
            <v>6083546.3504999997</v>
          </cell>
          <cell r="G54">
            <v>-35.372001652000002</v>
          </cell>
          <cell r="H54">
            <v>149.167060728</v>
          </cell>
          <cell r="I54" t="str">
            <v>Spring_2015</v>
          </cell>
          <cell r="J54" t="str">
            <v>Jwex11_SE</v>
          </cell>
          <cell r="K54" t="str">
            <v>SE</v>
          </cell>
          <cell r="L54" t="str">
            <v>Jwex</v>
          </cell>
          <cell r="M54">
            <v>312.56671979700002</v>
          </cell>
          <cell r="N54">
            <v>105</v>
          </cell>
          <cell r="O54" t="str">
            <v>Lower slope - colluvial</v>
          </cell>
          <cell r="P54" t="str">
            <v>Yellow Podzolic Soils/Yellow Earths</v>
          </cell>
          <cell r="Q54" t="str">
            <v>Brown Chromosols/Brown Kandosols</v>
          </cell>
          <cell r="R54" t="str">
            <v>Moderately deep generally texture contrast soils with a weak to moderately structured brownish yellow subsoil.</v>
          </cell>
          <cell r="S5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5">
          <cell r="A55" t="str">
            <v>Jerra West</v>
          </cell>
          <cell r="B55" t="str">
            <v>11</v>
          </cell>
          <cell r="C55" t="str">
            <v>Reptile</v>
          </cell>
          <cell r="D55" t="str">
            <v>Jwex11</v>
          </cell>
          <cell r="E55">
            <v>696792.74670000002</v>
          </cell>
          <cell r="F55">
            <v>6083550.9532000003</v>
          </cell>
          <cell r="G55">
            <v>-35.371974312399999</v>
          </cell>
          <cell r="H55">
            <v>149.166271779</v>
          </cell>
          <cell r="I55" t="str">
            <v>Spring_2015</v>
          </cell>
          <cell r="J55" t="str">
            <v>Jwex11_NW</v>
          </cell>
          <cell r="K55" t="str">
            <v>NW</v>
          </cell>
          <cell r="L55" t="str">
            <v>Jwex</v>
          </cell>
          <cell r="M55">
            <v>312.56671979700002</v>
          </cell>
          <cell r="N55">
            <v>105</v>
          </cell>
          <cell r="O55" t="str">
            <v>Lower slope - colluvial</v>
          </cell>
          <cell r="P55" t="str">
            <v>Yellow Podzolic Soils/Yellow Earths</v>
          </cell>
          <cell r="Q55" t="str">
            <v>Brown Chromosols/Brown Kandosols</v>
          </cell>
          <cell r="R55" t="str">
            <v>Moderately deep generally texture contrast soils with a weak to moderately structured brownish yellow subsoil.</v>
          </cell>
          <cell r="S5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6">
          <cell r="A56" t="str">
            <v>Jerra West</v>
          </cell>
          <cell r="B56" t="str">
            <v>11</v>
          </cell>
          <cell r="C56" t="str">
            <v>Reptile</v>
          </cell>
          <cell r="D56" t="str">
            <v>Jwex11</v>
          </cell>
          <cell r="E56">
            <v>696831.66599999997</v>
          </cell>
          <cell r="F56">
            <v>6083557.5767000001</v>
          </cell>
          <cell r="G56">
            <v>-35.3719069522</v>
          </cell>
          <cell r="H56">
            <v>149.16669832900001</v>
          </cell>
          <cell r="I56" t="str">
            <v>Spring_2015</v>
          </cell>
          <cell r="J56" t="str">
            <v>Jwex11_C</v>
          </cell>
          <cell r="K56" t="str">
            <v>C</v>
          </cell>
          <cell r="L56" t="str">
            <v>Jwex</v>
          </cell>
          <cell r="M56">
            <v>312.56671979700002</v>
          </cell>
          <cell r="N56">
            <v>105</v>
          </cell>
          <cell r="O56" t="str">
            <v>Lower slope - colluvial</v>
          </cell>
          <cell r="P56" t="str">
            <v>Yellow Podzolic Soils/Yellow Earths</v>
          </cell>
          <cell r="Q56" t="str">
            <v>Brown Chromosols/Brown Kandosols</v>
          </cell>
          <cell r="R56" t="str">
            <v>Moderately deep generally texture contrast soils with a weak to moderately structured brownish yellow subsoil.</v>
          </cell>
          <cell r="S5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7">
          <cell r="A57" t="str">
            <v>Jerra West</v>
          </cell>
          <cell r="B57" t="str">
            <v>9</v>
          </cell>
          <cell r="C57" t="str">
            <v>Rock</v>
          </cell>
          <cell r="D57" t="str">
            <v>Jwex9</v>
          </cell>
          <cell r="E57">
            <v>696913.53110000002</v>
          </cell>
          <cell r="F57">
            <v>6082937.1135999998</v>
          </cell>
          <cell r="G57">
            <v>-35.377481421100001</v>
          </cell>
          <cell r="H57">
            <v>149.16774848899999</v>
          </cell>
          <cell r="I57" t="str">
            <v>Control</v>
          </cell>
          <cell r="J57" t="str">
            <v>Jwex9_C</v>
          </cell>
          <cell r="K57" t="str">
            <v>C</v>
          </cell>
          <cell r="L57" t="str">
            <v>Jwex</v>
          </cell>
          <cell r="M57">
            <v>312.56671979700002</v>
          </cell>
          <cell r="N57">
            <v>104</v>
          </cell>
          <cell r="O57" t="str">
            <v>Upper and mid slope - colluvial</v>
          </cell>
          <cell r="P57" t="str">
            <v>Red Podzolic Soils/Red Earths</v>
          </cell>
          <cell r="Q57" t="str">
            <v>Red Chromosols/Red Kurosols/Red Kandosols</v>
          </cell>
          <cell r="R57" t="str">
            <v>Shallow generally texture contrast soil. B horizons (subsoils) are red and weakly to moderately structured</v>
          </cell>
          <cell r="S5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8">
          <cell r="A58" t="str">
            <v>Jerra West</v>
          </cell>
          <cell r="B58" t="str">
            <v>9</v>
          </cell>
          <cell r="C58" t="str">
            <v>Rock</v>
          </cell>
          <cell r="D58" t="str">
            <v>Jwex9</v>
          </cell>
          <cell r="E58">
            <v>696896.97450000001</v>
          </cell>
          <cell r="F58">
            <v>6082909.5730999997</v>
          </cell>
          <cell r="G58">
            <v>-35.377732841399997</v>
          </cell>
          <cell r="H58">
            <v>149.16757297999999</v>
          </cell>
          <cell r="I58" t="str">
            <v>Control</v>
          </cell>
          <cell r="J58" t="str">
            <v>Jwex9_SW</v>
          </cell>
          <cell r="K58" t="str">
            <v>SW</v>
          </cell>
          <cell r="L58" t="str">
            <v>Jwex</v>
          </cell>
          <cell r="M58">
            <v>312.56671979700002</v>
          </cell>
          <cell r="N58">
            <v>104</v>
          </cell>
          <cell r="O58" t="str">
            <v>Upper and mid slope - colluvial</v>
          </cell>
          <cell r="P58" t="str">
            <v>Red Podzolic Soils/Red Earths</v>
          </cell>
          <cell r="Q58" t="str">
            <v>Red Chromosols/Red Kurosols/Red Kandosols</v>
          </cell>
          <cell r="R58" t="str">
            <v>Shallow generally texture contrast soil. B horizons (subsoils) are red and weakly to moderately structured</v>
          </cell>
          <cell r="S5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59">
          <cell r="A59" t="str">
            <v>Jerra West</v>
          </cell>
          <cell r="B59" t="str">
            <v>9</v>
          </cell>
          <cell r="C59" t="str">
            <v>Rock</v>
          </cell>
          <cell r="D59" t="str">
            <v>Jwex9</v>
          </cell>
          <cell r="E59">
            <v>696943.62699999998</v>
          </cell>
          <cell r="F59">
            <v>6082961.0521999998</v>
          </cell>
          <cell r="G59">
            <v>-35.377259781299998</v>
          </cell>
          <cell r="H59">
            <v>149.16807381999999</v>
          </cell>
          <cell r="I59" t="str">
            <v>Control</v>
          </cell>
          <cell r="J59" t="str">
            <v>Jwex9_NE</v>
          </cell>
          <cell r="K59" t="str">
            <v>NE</v>
          </cell>
          <cell r="L59" t="str">
            <v>Jwex</v>
          </cell>
          <cell r="M59">
            <v>312.56671979700002</v>
          </cell>
          <cell r="N59">
            <v>104</v>
          </cell>
          <cell r="O59" t="str">
            <v>Upper and mid slope - colluvial</v>
          </cell>
          <cell r="P59" t="str">
            <v>Red Podzolic Soils/Red Earths</v>
          </cell>
          <cell r="Q59" t="str">
            <v>Red Chromosols/Red Kurosols/Red Kandosols</v>
          </cell>
          <cell r="R59" t="str">
            <v>Shallow generally texture contrast soil. B horizons (subsoils) are red and weakly to moderately structured</v>
          </cell>
          <cell r="S5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0">
          <cell r="A60" t="str">
            <v>Jerra West</v>
          </cell>
          <cell r="B60" t="str">
            <v>9</v>
          </cell>
          <cell r="C60" t="str">
            <v>Rock</v>
          </cell>
          <cell r="D60" t="str">
            <v>Jwex9</v>
          </cell>
          <cell r="E60">
            <v>696889.66940000001</v>
          </cell>
          <cell r="F60">
            <v>6082948.5339000002</v>
          </cell>
          <cell r="G60">
            <v>-35.377383231099998</v>
          </cell>
          <cell r="H60">
            <v>149.16748321899999</v>
          </cell>
          <cell r="I60" t="str">
            <v>Control</v>
          </cell>
          <cell r="J60" t="str">
            <v>Jwex9_NW</v>
          </cell>
          <cell r="K60" t="str">
            <v>NW</v>
          </cell>
          <cell r="L60" t="str">
            <v>Jwex</v>
          </cell>
          <cell r="M60">
            <v>312.56671979700002</v>
          </cell>
          <cell r="N60">
            <v>104</v>
          </cell>
          <cell r="O60" t="str">
            <v>Upper and mid slope - colluvial</v>
          </cell>
          <cell r="P60" t="str">
            <v>Red Podzolic Soils/Red Earths</v>
          </cell>
          <cell r="Q60" t="str">
            <v>Red Chromosols/Red Kurosols/Red Kandosols</v>
          </cell>
          <cell r="R60" t="str">
            <v>Shallow generally texture contrast soil. B horizons (subsoils) are red and weakly to moderately structured</v>
          </cell>
          <cell r="S6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1">
          <cell r="A61" t="str">
            <v>Jerra West</v>
          </cell>
          <cell r="B61" t="str">
            <v>9</v>
          </cell>
          <cell r="C61" t="str">
            <v>Rock</v>
          </cell>
          <cell r="D61" t="str">
            <v>Jwex9</v>
          </cell>
          <cell r="E61">
            <v>696945.10939999996</v>
          </cell>
          <cell r="F61">
            <v>6082909.4182000002</v>
          </cell>
          <cell r="G61">
            <v>-35.377724731800001</v>
          </cell>
          <cell r="H61">
            <v>149.16810258000001</v>
          </cell>
          <cell r="I61" t="str">
            <v>Control</v>
          </cell>
          <cell r="J61" t="str">
            <v>Jwex9_SE</v>
          </cell>
          <cell r="K61" t="str">
            <v>SE</v>
          </cell>
          <cell r="L61" t="str">
            <v>Jwex</v>
          </cell>
          <cell r="M61">
            <v>312.56671979700002</v>
          </cell>
          <cell r="N61">
            <v>104</v>
          </cell>
          <cell r="O61" t="str">
            <v>Upper and mid slope - colluvial</v>
          </cell>
          <cell r="P61" t="str">
            <v>Red Podzolic Soils/Red Earths</v>
          </cell>
          <cell r="Q61" t="str">
            <v>Red Chromosols/Red Kurosols/Red Kandosols</v>
          </cell>
          <cell r="R61" t="str">
            <v>Shallow generally texture contrast soil. B horizons (subsoils) are red and weakly to moderately structured</v>
          </cell>
          <cell r="S6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2">
          <cell r="A62" t="str">
            <v>Jerra West</v>
          </cell>
          <cell r="B62" t="str">
            <v>10</v>
          </cell>
          <cell r="C62" t="str">
            <v>Control</v>
          </cell>
          <cell r="D62" t="str">
            <v>Jwex10</v>
          </cell>
          <cell r="E62">
            <v>696812.66170000006</v>
          </cell>
          <cell r="F62">
            <v>6082958.9607999995</v>
          </cell>
          <cell r="G62">
            <v>-35.377304481800003</v>
          </cell>
          <cell r="H62">
            <v>149.166633499</v>
          </cell>
          <cell r="I62" t="str">
            <v>Control</v>
          </cell>
          <cell r="J62" t="str">
            <v>Jwex10_NW</v>
          </cell>
          <cell r="K62" t="str">
            <v>NW</v>
          </cell>
          <cell r="L62" t="str">
            <v>Jwex</v>
          </cell>
          <cell r="M62">
            <v>312.56671979700002</v>
          </cell>
          <cell r="N62">
            <v>103</v>
          </cell>
          <cell r="O62" t="str">
            <v>Upper slope - erosional</v>
          </cell>
          <cell r="P62" t="str">
            <v>Red Podzolic Soils/Red Earths</v>
          </cell>
          <cell r="Q62" t="str">
            <v>Red Chromosols/Red Kurosols/Red Kandosols</v>
          </cell>
          <cell r="R62" t="str">
            <v>Shallow generally texture contrast soil. B horizons (subsoils) are red and weakly to moderately structured</v>
          </cell>
          <cell r="S6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3">
          <cell r="A63" t="str">
            <v>Jerra West</v>
          </cell>
          <cell r="B63" t="str">
            <v>10</v>
          </cell>
          <cell r="C63" t="str">
            <v>Control</v>
          </cell>
          <cell r="D63" t="str">
            <v>Jwex10</v>
          </cell>
          <cell r="E63">
            <v>696860.03130000003</v>
          </cell>
          <cell r="F63">
            <v>6082955.6879000003</v>
          </cell>
          <cell r="G63">
            <v>-35.377324621900001</v>
          </cell>
          <cell r="H63">
            <v>149.167155428</v>
          </cell>
          <cell r="I63" t="str">
            <v>Control</v>
          </cell>
          <cell r="J63" t="str">
            <v>Jwex10_NE</v>
          </cell>
          <cell r="K63" t="str">
            <v>NE</v>
          </cell>
          <cell r="L63" t="str">
            <v>Jwex</v>
          </cell>
          <cell r="M63">
            <v>163.875736233</v>
          </cell>
          <cell r="N63">
            <v>104</v>
          </cell>
          <cell r="O63" t="str">
            <v>Upper and mid slope - colluvial</v>
          </cell>
          <cell r="P63" t="str">
            <v>Red Podzolic Soils/Red Earths</v>
          </cell>
          <cell r="Q63" t="str">
            <v>Red Chromosols/Red Kurosols/Red Kandosols</v>
          </cell>
          <cell r="R63" t="str">
            <v>Shallow generally texture contrast soil. B horizons (subsoils) are red and weakly to moderately structured</v>
          </cell>
          <cell r="S63" t="str">
            <v>Dont use -0 same soil different topo</v>
          </cell>
          <cell r="T63">
            <v>0</v>
          </cell>
        </row>
        <row r="64">
          <cell r="A64" t="str">
            <v>Jerra West</v>
          </cell>
          <cell r="B64" t="str">
            <v>10</v>
          </cell>
          <cell r="C64" t="str">
            <v>Control</v>
          </cell>
          <cell r="D64" t="str">
            <v>Jwex10</v>
          </cell>
          <cell r="E64">
            <v>696832.67110000004</v>
          </cell>
          <cell r="F64">
            <v>6082932.6497</v>
          </cell>
          <cell r="G64">
            <v>-35.377537606399997</v>
          </cell>
          <cell r="H64">
            <v>149.16685997499999</v>
          </cell>
          <cell r="I64" t="str">
            <v>Control</v>
          </cell>
          <cell r="J64" t="str">
            <v>Jwex10_C</v>
          </cell>
          <cell r="K64" t="str">
            <v>C</v>
          </cell>
          <cell r="L64" t="str">
            <v>Jwex</v>
          </cell>
          <cell r="M64">
            <v>206.94330331099999</v>
          </cell>
          <cell r="N64">
            <v>103</v>
          </cell>
          <cell r="O64" t="str">
            <v>Upper slope - erosional</v>
          </cell>
          <cell r="P64" t="str">
            <v>Red Podzolic Soils/Red Earths</v>
          </cell>
          <cell r="Q64" t="str">
            <v>Red Chromosols/Red Kurosols/Red Kandosols</v>
          </cell>
          <cell r="R64" t="str">
            <v>Shallow generally texture contrast soil. B horizons (subsoils) are red and weakly to moderately structured</v>
          </cell>
          <cell r="S64" t="str">
            <v>Same soil. Different topo. chekc in fiedl</v>
          </cell>
          <cell r="T64">
            <v>0</v>
          </cell>
        </row>
        <row r="65">
          <cell r="A65" t="str">
            <v>Jerra West</v>
          </cell>
          <cell r="B65" t="str">
            <v>10</v>
          </cell>
          <cell r="C65" t="str">
            <v>Control</v>
          </cell>
          <cell r="D65" t="str">
            <v>Jwex10</v>
          </cell>
          <cell r="E65">
            <v>696809.22889999999</v>
          </cell>
          <cell r="F65">
            <v>6082902.9973999998</v>
          </cell>
          <cell r="G65">
            <v>-35.377809412700003</v>
          </cell>
          <cell r="H65">
            <v>149.16660921799999</v>
          </cell>
          <cell r="I65" t="str">
            <v>Control</v>
          </cell>
          <cell r="J65" t="str">
            <v>Jwex10_SW</v>
          </cell>
          <cell r="K65" t="str">
            <v>SW</v>
          </cell>
          <cell r="L65" t="str">
            <v>Jwex</v>
          </cell>
          <cell r="M65">
            <v>299.06102666700002</v>
          </cell>
          <cell r="N65">
            <v>103</v>
          </cell>
          <cell r="O65" t="str">
            <v>Upper slope - erosional</v>
          </cell>
          <cell r="P65" t="str">
            <v>Red Podzolic Soils/Red Earths</v>
          </cell>
          <cell r="Q65" t="str">
            <v>Red Chromosols/Red Kurosols/Red Kandosols</v>
          </cell>
          <cell r="R65" t="str">
            <v>Shallow generally texture contrast soil. B horizons (subsoils) are red and weakly to moderately structured</v>
          </cell>
          <cell r="S65" t="str">
            <v>right edge different topograghy</v>
          </cell>
          <cell r="T65">
            <v>0</v>
          </cell>
        </row>
        <row r="66">
          <cell r="A66" t="str">
            <v>Jerra West</v>
          </cell>
          <cell r="B66" t="str">
            <v>10</v>
          </cell>
          <cell r="C66" t="str">
            <v>Control</v>
          </cell>
          <cell r="D66" t="str">
            <v>Jwex10</v>
          </cell>
          <cell r="E66">
            <v>696859.4105</v>
          </cell>
          <cell r="F66">
            <v>6082905.3651999999</v>
          </cell>
          <cell r="G66">
            <v>-35.377778172600003</v>
          </cell>
          <cell r="H66">
            <v>149.167160728</v>
          </cell>
          <cell r="I66" t="str">
            <v>Control</v>
          </cell>
          <cell r="J66" t="str">
            <v>Jwex10_SE</v>
          </cell>
          <cell r="K66" t="str">
            <v>SE</v>
          </cell>
          <cell r="L66" t="str">
            <v>Jwex</v>
          </cell>
          <cell r="M66">
            <v>312.56671979700002</v>
          </cell>
          <cell r="N66">
            <v>104</v>
          </cell>
          <cell r="O66" t="str">
            <v>Upper and mid slope - colluvial</v>
          </cell>
          <cell r="P66" t="str">
            <v>Red Podzolic Soils/Red Earths</v>
          </cell>
          <cell r="Q66" t="str">
            <v>Red Chromosols/Red Kurosols/Red Kandosols</v>
          </cell>
          <cell r="R66" t="str">
            <v>Shallow generally texture contrast soil. B horizons (subsoils) are red and weakly to moderately structured</v>
          </cell>
          <cell r="S6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7">
          <cell r="A67" t="str">
            <v>Jerra West</v>
          </cell>
          <cell r="B67" t="str">
            <v>13</v>
          </cell>
          <cell r="C67" t="str">
            <v>Control</v>
          </cell>
          <cell r="D67" t="str">
            <v>Jw13</v>
          </cell>
          <cell r="E67">
            <v>696221.61910000001</v>
          </cell>
          <cell r="F67">
            <v>6083519.2471000003</v>
          </cell>
          <cell r="G67">
            <v>-35.372372521300001</v>
          </cell>
          <cell r="H67">
            <v>149.159996479</v>
          </cell>
          <cell r="I67" t="str">
            <v>Control</v>
          </cell>
          <cell r="J67" t="str">
            <v>Jw13_C</v>
          </cell>
          <cell r="K67" t="str">
            <v>C</v>
          </cell>
          <cell r="L67" t="str">
            <v>Jw</v>
          </cell>
          <cell r="M67">
            <v>281.53140650099999</v>
          </cell>
          <cell r="N67">
            <v>105</v>
          </cell>
          <cell r="O67" t="str">
            <v>Lower slope - colluvial</v>
          </cell>
          <cell r="P67" t="str">
            <v>Yellow Podzolic Soils/Yellow Earths</v>
          </cell>
          <cell r="Q67" t="str">
            <v>Brown Chromosols/Brown Kandosols</v>
          </cell>
          <cell r="R67" t="str">
            <v>Moderately deep generally texture contrast soils with a weak to moderately structured brownish yellow subsoil.</v>
          </cell>
          <cell r="S67" t="str">
            <v>Bottom right different soil type</v>
          </cell>
          <cell r="T67">
            <v>0</v>
          </cell>
        </row>
        <row r="68">
          <cell r="A68" t="str">
            <v>Jerra West</v>
          </cell>
          <cell r="B68" t="str">
            <v>13</v>
          </cell>
          <cell r="C68" t="str">
            <v>Control</v>
          </cell>
          <cell r="D68" t="str">
            <v>Jw13</v>
          </cell>
          <cell r="E68">
            <v>696194.89009999996</v>
          </cell>
          <cell r="F68">
            <v>6083562.7418</v>
          </cell>
          <cell r="G68">
            <v>-35.371985872099998</v>
          </cell>
          <cell r="H68">
            <v>149.15969198900001</v>
          </cell>
          <cell r="I68" t="str">
            <v>Control</v>
          </cell>
          <cell r="J68" t="str">
            <v>Jw13_NW</v>
          </cell>
          <cell r="K68" t="str">
            <v>NW</v>
          </cell>
          <cell r="L68" t="str">
            <v>Jw</v>
          </cell>
          <cell r="M68">
            <v>312.56671979700002</v>
          </cell>
          <cell r="N68">
            <v>105</v>
          </cell>
          <cell r="O68" t="str">
            <v>Lower slope - colluvial</v>
          </cell>
          <cell r="P68" t="str">
            <v>Yellow Podzolic Soils/Yellow Earths</v>
          </cell>
          <cell r="Q68" t="str">
            <v>Brown Chromosols/Brown Kandosols</v>
          </cell>
          <cell r="R68" t="str">
            <v>Moderately deep generally texture contrast soils with a weak to moderately structured brownish yellow subsoil.</v>
          </cell>
          <cell r="S6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69">
          <cell r="A69" t="str">
            <v>Jerra West</v>
          </cell>
          <cell r="B69" t="str">
            <v>13</v>
          </cell>
          <cell r="C69" t="str">
            <v>Control</v>
          </cell>
          <cell r="D69" t="str">
            <v>Jw13</v>
          </cell>
          <cell r="E69">
            <v>696248.18980000005</v>
          </cell>
          <cell r="F69">
            <v>6083480.7154999999</v>
          </cell>
          <cell r="G69">
            <v>-35.372714480900001</v>
          </cell>
          <cell r="H69">
            <v>149.160298039</v>
          </cell>
          <cell r="I69" t="str">
            <v>Control</v>
          </cell>
          <cell r="J69" t="str">
            <v>Jw13_SE</v>
          </cell>
          <cell r="K69" t="str">
            <v>SE</v>
          </cell>
          <cell r="L69" t="str">
            <v>Jw</v>
          </cell>
          <cell r="M69">
            <v>312.56671979700002</v>
          </cell>
          <cell r="N69">
            <v>103</v>
          </cell>
          <cell r="O69" t="str">
            <v>Upper slope - erosional</v>
          </cell>
          <cell r="P69" t="str">
            <v>Red Podzolic Soils/Red Earths</v>
          </cell>
          <cell r="Q69" t="str">
            <v>Red Chromosols/Red Kurosols/Red Kandosols</v>
          </cell>
          <cell r="R69" t="str">
            <v>Shallow generally texture contrast soil. B horizons (subsoils) are red and weakly to moderately structured</v>
          </cell>
          <cell r="S6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0">
          <cell r="A70" t="str">
            <v>Jerra West</v>
          </cell>
          <cell r="B70" t="str">
            <v>13</v>
          </cell>
          <cell r="C70" t="str">
            <v>Control</v>
          </cell>
          <cell r="D70" t="str">
            <v>Jw13</v>
          </cell>
          <cell r="E70">
            <v>696187.48860000004</v>
          </cell>
          <cell r="F70">
            <v>6083492.8548999997</v>
          </cell>
          <cell r="G70">
            <v>-35.372617041200002</v>
          </cell>
          <cell r="H70">
            <v>149.159627349</v>
          </cell>
          <cell r="I70" t="str">
            <v>Control</v>
          </cell>
          <cell r="J70" t="str">
            <v>Jw13_SW</v>
          </cell>
          <cell r="K70" t="str">
            <v>SW</v>
          </cell>
          <cell r="L70" t="str">
            <v>Jw</v>
          </cell>
          <cell r="M70">
            <v>312.56671979700002</v>
          </cell>
          <cell r="N70">
            <v>105</v>
          </cell>
          <cell r="O70" t="str">
            <v>Lower slope - colluvial</v>
          </cell>
          <cell r="P70" t="str">
            <v>Yellow Podzolic Soils/Yellow Earths</v>
          </cell>
          <cell r="Q70" t="str">
            <v>Brown Chromosols/Brown Kandosols</v>
          </cell>
          <cell r="R70" t="str">
            <v>Moderately deep generally texture contrast soils with a weak to moderately structured brownish yellow subsoil.</v>
          </cell>
          <cell r="S7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1">
          <cell r="A71" t="str">
            <v>Jerra West</v>
          </cell>
          <cell r="B71" t="str">
            <v>13</v>
          </cell>
          <cell r="C71" t="str">
            <v>Control</v>
          </cell>
          <cell r="D71" t="str">
            <v>Jw13</v>
          </cell>
          <cell r="E71">
            <v>696244.52190000005</v>
          </cell>
          <cell r="F71">
            <v>6083535.6206999999</v>
          </cell>
          <cell r="G71">
            <v>-35.372220481600003</v>
          </cell>
          <cell r="H71">
            <v>149.16024449899999</v>
          </cell>
          <cell r="I71" t="str">
            <v>Control</v>
          </cell>
          <cell r="J71" t="str">
            <v>Jw13_NE</v>
          </cell>
          <cell r="K71" t="str">
            <v>NE</v>
          </cell>
          <cell r="L71" t="str">
            <v>Jw</v>
          </cell>
          <cell r="M71">
            <v>259.46141070300001</v>
          </cell>
          <cell r="N71">
            <v>105</v>
          </cell>
          <cell r="O71" t="str">
            <v>Lower slope - colluvial</v>
          </cell>
          <cell r="P71" t="str">
            <v>Yellow Podzolic Soils/Yellow Earths</v>
          </cell>
          <cell r="Q71" t="str">
            <v>Brown Chromosols/Brown Kandosols</v>
          </cell>
          <cell r="R71" t="str">
            <v>Moderately deep generally texture contrast soils with a weak to moderately structured brownish yellow subsoil.</v>
          </cell>
          <cell r="S71" t="str">
            <v>Bottom right different soil. Prob ok careful SE</v>
          </cell>
          <cell r="T71">
            <v>0</v>
          </cell>
        </row>
        <row r="72">
          <cell r="A72" t="str">
            <v>Jerra West</v>
          </cell>
          <cell r="B72" t="str">
            <v>19</v>
          </cell>
          <cell r="C72" t="str">
            <v>Grass</v>
          </cell>
          <cell r="D72" t="str">
            <v>Jw19</v>
          </cell>
          <cell r="E72">
            <v>696269.43590000004</v>
          </cell>
          <cell r="F72">
            <v>6084050.8902000003</v>
          </cell>
          <cell r="G72">
            <v>-35.367572763399998</v>
          </cell>
          <cell r="H72">
            <v>149.16039479599999</v>
          </cell>
          <cell r="I72" t="str">
            <v>Autumn 2018</v>
          </cell>
          <cell r="J72" t="str">
            <v>Jw19_NE</v>
          </cell>
          <cell r="K72" t="str">
            <v>NE</v>
          </cell>
          <cell r="L72" t="str">
            <v>Jw</v>
          </cell>
          <cell r="M72">
            <v>312.56671979700002</v>
          </cell>
          <cell r="N72">
            <v>107</v>
          </cell>
          <cell r="O72" t="str">
            <v>Plain and channel - alluvial</v>
          </cell>
          <cell r="P72" t="str">
            <v>Solodic Soils/Alluvial Soils</v>
          </cell>
          <cell r="Q72" t="str">
            <v>Sodosols/Hydrosols/Stratic Rudosols</v>
          </cell>
          <cell r="R72" t="str">
            <v>Flood depostis on surface to variable depth and in layer reflecting flood events. Sodic yellow to gleyed coloured  B horizons (subsoils) that are often water logged and highly erodible.</v>
          </cell>
          <cell r="S7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3">
          <cell r="A73" t="str">
            <v>Jerra West</v>
          </cell>
          <cell r="B73" t="str">
            <v>19</v>
          </cell>
          <cell r="C73" t="str">
            <v>Grass</v>
          </cell>
          <cell r="D73" t="str">
            <v>Jw19</v>
          </cell>
          <cell r="E73">
            <v>696209.53020000004</v>
          </cell>
          <cell r="F73">
            <v>6084066.8413000004</v>
          </cell>
          <cell r="G73">
            <v>-35.367440821000002</v>
          </cell>
          <cell r="H73">
            <v>149.15973198500001</v>
          </cell>
          <cell r="I73" t="str">
            <v>Autumn 2018</v>
          </cell>
          <cell r="J73" t="str">
            <v>Jw19_NW</v>
          </cell>
          <cell r="K73" t="str">
            <v>NW</v>
          </cell>
          <cell r="L73" t="str">
            <v>Jw</v>
          </cell>
          <cell r="M73">
            <v>312.56671979700002</v>
          </cell>
          <cell r="N73">
            <v>107</v>
          </cell>
          <cell r="O73" t="str">
            <v>Plain and channel - alluvial</v>
          </cell>
          <cell r="P73" t="str">
            <v>Solodic Soils/Alluvial Soils</v>
          </cell>
          <cell r="Q73" t="str">
            <v>Sodosols/Hydrosols/Stratic Rudosols</v>
          </cell>
          <cell r="R73" t="str">
            <v>Flood depostis on surface to variable depth and in layer reflecting flood events. Sodic yellow to gleyed coloured  B horizons (subsoils) that are often water logged and highly erodible.</v>
          </cell>
          <cell r="S7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4">
          <cell r="A74" t="str">
            <v>Jerra West</v>
          </cell>
          <cell r="B74" t="str">
            <v>19</v>
          </cell>
          <cell r="C74" t="str">
            <v>Grass</v>
          </cell>
          <cell r="D74" t="str">
            <v>Jw19</v>
          </cell>
          <cell r="E74">
            <v>696197.74950000003</v>
          </cell>
          <cell r="F74">
            <v>6084005.5477</v>
          </cell>
          <cell r="G74">
            <v>-35.367995422200003</v>
          </cell>
          <cell r="H74">
            <v>149.15961711099999</v>
          </cell>
          <cell r="I74" t="str">
            <v>Autumn 2018</v>
          </cell>
          <cell r="J74" t="str">
            <v>Jw19_SW</v>
          </cell>
          <cell r="K74" t="str">
            <v>SW</v>
          </cell>
          <cell r="L74" t="str">
            <v>Jw</v>
          </cell>
          <cell r="M74">
            <v>312.56671979700002</v>
          </cell>
          <cell r="N74">
            <v>106</v>
          </cell>
          <cell r="O74" t="str">
            <v>Rise</v>
          </cell>
          <cell r="P74" t="str">
            <v>Red Podzolic Soils/Red Earths</v>
          </cell>
          <cell r="Q74" t="str">
            <v>Red Chromosols/Red Kurosols/Red Kandosols</v>
          </cell>
          <cell r="R74" t="str">
            <v>Shallow generally texture contrast soil. B horizons (subsoils) are red and weakly to moderately structured</v>
          </cell>
          <cell r="S7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5">
          <cell r="A75" t="str">
            <v>Jerra West</v>
          </cell>
          <cell r="B75" t="str">
            <v>19</v>
          </cell>
          <cell r="C75" t="str">
            <v>Grass</v>
          </cell>
          <cell r="D75" t="str">
            <v>Jw19</v>
          </cell>
          <cell r="E75">
            <v>696255.32880000002</v>
          </cell>
          <cell r="F75">
            <v>6083992.8431000002</v>
          </cell>
          <cell r="G75">
            <v>-35.368098570199997</v>
          </cell>
          <cell r="H75">
            <v>149.16025355599999</v>
          </cell>
          <cell r="I75" t="str">
            <v>Autumn 2018</v>
          </cell>
          <cell r="J75" t="str">
            <v>Jw19_SE</v>
          </cell>
          <cell r="K75" t="str">
            <v>SE</v>
          </cell>
          <cell r="L75" t="str">
            <v>Jw</v>
          </cell>
          <cell r="M75">
            <v>312.56671979700002</v>
          </cell>
          <cell r="N75">
            <v>107</v>
          </cell>
          <cell r="O75" t="str">
            <v>Plain and channel - alluvial</v>
          </cell>
          <cell r="P75" t="str">
            <v>Solodic Soils/Alluvial Soils</v>
          </cell>
          <cell r="Q75" t="str">
            <v>Sodosols/Hydrosols/Stratic Rudosols</v>
          </cell>
          <cell r="R75" t="str">
            <v>Flood depostis on surface to variable depth and in layer reflecting flood events. Sodic yellow to gleyed coloured  B horizons (subsoils) that are often water logged and highly erodible.</v>
          </cell>
          <cell r="S7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6">
          <cell r="A76" t="str">
            <v>Jerra West</v>
          </cell>
          <cell r="B76" t="str">
            <v>19</v>
          </cell>
          <cell r="C76" t="str">
            <v>Grass</v>
          </cell>
          <cell r="D76" t="str">
            <v>Jw19</v>
          </cell>
          <cell r="E76">
            <v>696232.3848</v>
          </cell>
          <cell r="F76">
            <v>6084030.4831999997</v>
          </cell>
          <cell r="G76">
            <v>-35.367763928999999</v>
          </cell>
          <cell r="H76">
            <v>149.15999212299999</v>
          </cell>
          <cell r="I76" t="str">
            <v>Autumn 2018</v>
          </cell>
          <cell r="J76" t="str">
            <v>Jw19_C</v>
          </cell>
          <cell r="K76" t="str">
            <v>C</v>
          </cell>
          <cell r="L76" t="str">
            <v>Jw</v>
          </cell>
          <cell r="M76">
            <v>312.56671979700002</v>
          </cell>
          <cell r="N76">
            <v>107</v>
          </cell>
          <cell r="O76" t="str">
            <v>Plain and channel - alluvial</v>
          </cell>
          <cell r="P76" t="str">
            <v>Solodic Soils/Alluvial Soils</v>
          </cell>
          <cell r="Q76" t="str">
            <v>Sodosols/Hydrosols/Stratic Rudosols</v>
          </cell>
          <cell r="R76" t="str">
            <v>Flood depostis on surface to variable depth and in layer reflecting flood events. Sodic yellow to gleyed coloured  B horizons (subsoils) that are often water logged and highly erodible.</v>
          </cell>
          <cell r="S7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7">
          <cell r="A77" t="str">
            <v>Jerra West</v>
          </cell>
          <cell r="B77" t="str">
            <v>18</v>
          </cell>
          <cell r="C77" t="str">
            <v>Grass</v>
          </cell>
          <cell r="D77" t="str">
            <v>Jw18</v>
          </cell>
          <cell r="E77">
            <v>696590.71019999997</v>
          </cell>
          <cell r="F77">
            <v>6083840.3256999999</v>
          </cell>
          <cell r="G77">
            <v>-35.3694067813</v>
          </cell>
          <cell r="H77">
            <v>149.16397957000001</v>
          </cell>
          <cell r="I77" t="str">
            <v>Spring 2015</v>
          </cell>
          <cell r="J77" t="str">
            <v>Jw18_NE</v>
          </cell>
          <cell r="K77" t="str">
            <v>NE</v>
          </cell>
          <cell r="L77" t="str">
            <v>Jw</v>
          </cell>
          <cell r="M77">
            <v>312.56671979700002</v>
          </cell>
          <cell r="N77">
            <v>105</v>
          </cell>
          <cell r="O77" t="str">
            <v>Lower slope - colluvial</v>
          </cell>
          <cell r="P77" t="str">
            <v>Yellow Podzolic Soils/Yellow Earths</v>
          </cell>
          <cell r="Q77" t="str">
            <v>Brown Chromosols/Brown Kandosols</v>
          </cell>
          <cell r="R77" t="str">
            <v>Moderately deep generally texture contrast soils with a weak to moderately structured brownish yellow subsoil.</v>
          </cell>
          <cell r="S7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8">
          <cell r="A78" t="str">
            <v>Jerra West</v>
          </cell>
          <cell r="B78" t="str">
            <v>18</v>
          </cell>
          <cell r="C78" t="str">
            <v>Grass</v>
          </cell>
          <cell r="D78" t="str">
            <v>Jw18</v>
          </cell>
          <cell r="E78">
            <v>696533.47140000004</v>
          </cell>
          <cell r="F78">
            <v>6083839.0482000001</v>
          </cell>
          <cell r="G78">
            <v>-35.369429571200001</v>
          </cell>
          <cell r="H78">
            <v>149.16335022000001</v>
          </cell>
          <cell r="I78" t="str">
            <v>Spring 2015</v>
          </cell>
          <cell r="J78" t="str">
            <v>Jw18_NW</v>
          </cell>
          <cell r="K78" t="str">
            <v>NW</v>
          </cell>
          <cell r="L78" t="str">
            <v>Jw</v>
          </cell>
          <cell r="M78">
            <v>312.56671979700002</v>
          </cell>
          <cell r="N78">
            <v>105</v>
          </cell>
          <cell r="O78" t="str">
            <v>Lower slope - colluvial</v>
          </cell>
          <cell r="P78" t="str">
            <v>Yellow Podzolic Soils/Yellow Earths</v>
          </cell>
          <cell r="Q78" t="str">
            <v>Brown Chromosols/Brown Kandosols</v>
          </cell>
          <cell r="R78" t="str">
            <v>Moderately deep generally texture contrast soils with a weak to moderately structured brownish yellow subsoil.</v>
          </cell>
          <cell r="S7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79">
          <cell r="A79" t="str">
            <v>Jerra West</v>
          </cell>
          <cell r="B79" t="str">
            <v>18</v>
          </cell>
          <cell r="C79" t="str">
            <v>Grass</v>
          </cell>
          <cell r="D79" t="str">
            <v>Jw18</v>
          </cell>
          <cell r="E79">
            <v>696589.21479999996</v>
          </cell>
          <cell r="F79">
            <v>6083792.0761000002</v>
          </cell>
          <cell r="G79">
            <v>-35.369841826200002</v>
          </cell>
          <cell r="H79">
            <v>149.16397472899999</v>
          </cell>
          <cell r="I79" t="str">
            <v>Spring 2015</v>
          </cell>
          <cell r="J79" t="str">
            <v>Jw18_SE</v>
          </cell>
          <cell r="K79" t="str">
            <v>SE</v>
          </cell>
          <cell r="L79" t="str">
            <v>Jw</v>
          </cell>
          <cell r="M79">
            <v>312.56671979700002</v>
          </cell>
          <cell r="N79">
            <v>105</v>
          </cell>
          <cell r="O79" t="str">
            <v>Lower slope - colluvial</v>
          </cell>
          <cell r="P79" t="str">
            <v>Yellow Podzolic Soils/Yellow Earths</v>
          </cell>
          <cell r="Q79" t="str">
            <v>Brown Chromosols/Brown Kandosols</v>
          </cell>
          <cell r="R79" t="str">
            <v>Moderately deep generally texture contrast soils with a weak to moderately structured brownish yellow subsoil.</v>
          </cell>
          <cell r="S7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0">
          <cell r="A80" t="str">
            <v>Jerra West</v>
          </cell>
          <cell r="B80" t="str">
            <v>18</v>
          </cell>
          <cell r="C80" t="str">
            <v>Grass</v>
          </cell>
          <cell r="D80" t="str">
            <v>Jw18</v>
          </cell>
          <cell r="E80">
            <v>696543.40249999997</v>
          </cell>
          <cell r="F80">
            <v>6083787.0744000003</v>
          </cell>
          <cell r="G80">
            <v>-35.369895921500003</v>
          </cell>
          <cell r="H80">
            <v>149.16347196999999</v>
          </cell>
          <cell r="I80" t="str">
            <v>Spring 2015</v>
          </cell>
          <cell r="J80" t="str">
            <v>Jw18_SW</v>
          </cell>
          <cell r="K80" t="str">
            <v>SW</v>
          </cell>
          <cell r="L80" t="str">
            <v>Jw</v>
          </cell>
          <cell r="M80">
            <v>312.56671979700002</v>
          </cell>
          <cell r="N80">
            <v>105</v>
          </cell>
          <cell r="O80" t="str">
            <v>Lower slope - colluvial</v>
          </cell>
          <cell r="P80" t="str">
            <v>Yellow Podzolic Soils/Yellow Earths</v>
          </cell>
          <cell r="Q80" t="str">
            <v>Brown Chromosols/Brown Kandosols</v>
          </cell>
          <cell r="R80" t="str">
            <v>Moderately deep generally texture contrast soils with a weak to moderately structured brownish yellow subsoil.</v>
          </cell>
          <cell r="S8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1">
          <cell r="A81" t="str">
            <v>Jerra West</v>
          </cell>
          <cell r="B81" t="str">
            <v>18</v>
          </cell>
          <cell r="C81" t="str">
            <v>Grass</v>
          </cell>
          <cell r="D81" t="str">
            <v>Jw18</v>
          </cell>
          <cell r="E81">
            <v>696567.13130000001</v>
          </cell>
          <cell r="F81">
            <v>6083814.7216999996</v>
          </cell>
          <cell r="G81">
            <v>-35.369642131399999</v>
          </cell>
          <cell r="H81">
            <v>149.163726349</v>
          </cell>
          <cell r="I81" t="str">
            <v>Spring 2015</v>
          </cell>
          <cell r="J81" t="str">
            <v>Jw18_C</v>
          </cell>
          <cell r="K81" t="str">
            <v>C</v>
          </cell>
          <cell r="L81" t="str">
            <v>Jw</v>
          </cell>
          <cell r="M81">
            <v>312.56671979700002</v>
          </cell>
          <cell r="N81">
            <v>105</v>
          </cell>
          <cell r="O81" t="str">
            <v>Lower slope - colluvial</v>
          </cell>
          <cell r="P81" t="str">
            <v>Yellow Podzolic Soils/Yellow Earths</v>
          </cell>
          <cell r="Q81" t="str">
            <v>Brown Chromosols/Brown Kandosols</v>
          </cell>
          <cell r="R81" t="str">
            <v>Moderately deep generally texture contrast soils with a weak to moderately structured brownish yellow subsoil.</v>
          </cell>
          <cell r="S8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2">
          <cell r="A82" t="str">
            <v>Jerra West</v>
          </cell>
          <cell r="B82" t="str">
            <v>20</v>
          </cell>
          <cell r="C82" t="str">
            <v>Grass</v>
          </cell>
          <cell r="D82" t="str">
            <v>Jw20</v>
          </cell>
          <cell r="E82">
            <v>696739.3334</v>
          </cell>
          <cell r="F82">
            <v>6084007.2429999998</v>
          </cell>
          <cell r="G82">
            <v>-35.367873482100002</v>
          </cell>
          <cell r="H82">
            <v>149.16557431199999</v>
          </cell>
          <cell r="I82" t="str">
            <v>Spring_2015</v>
          </cell>
          <cell r="J82" t="str">
            <v>Jw20_C</v>
          </cell>
          <cell r="K82" t="str">
            <v>C</v>
          </cell>
          <cell r="L82" t="str">
            <v>Jw</v>
          </cell>
          <cell r="M82">
            <v>312.56671979700002</v>
          </cell>
          <cell r="N82">
            <v>106</v>
          </cell>
          <cell r="O82" t="str">
            <v>Rise</v>
          </cell>
          <cell r="P82" t="str">
            <v>Red Podzolic Soils/Red Earths</v>
          </cell>
          <cell r="Q82" t="str">
            <v>Red Chromosols/Red Kurosols/Red Kandosols</v>
          </cell>
          <cell r="R82" t="str">
            <v>Shallow generally texture contrast soil. B horizons (subsoils) are red and weakly to moderately structured</v>
          </cell>
          <cell r="S8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3">
          <cell r="A83" t="str">
            <v>Jerra West</v>
          </cell>
          <cell r="B83" t="str">
            <v>20</v>
          </cell>
          <cell r="C83" t="str">
            <v>Grass</v>
          </cell>
          <cell r="D83" t="str">
            <v>Jw20</v>
          </cell>
          <cell r="E83">
            <v>696704.69530000002</v>
          </cell>
          <cell r="F83">
            <v>6083982.3103999998</v>
          </cell>
          <cell r="G83">
            <v>-35.368104966499999</v>
          </cell>
          <cell r="H83">
            <v>149.16519928400001</v>
          </cell>
          <cell r="I83" t="str">
            <v>Spring_2015</v>
          </cell>
          <cell r="J83" t="str">
            <v>Jw20_SW</v>
          </cell>
          <cell r="K83" t="str">
            <v>SW</v>
          </cell>
          <cell r="L83" t="str">
            <v>Jw</v>
          </cell>
          <cell r="M83">
            <v>312.56671979700002</v>
          </cell>
          <cell r="N83">
            <v>106</v>
          </cell>
          <cell r="O83" t="str">
            <v>Rise</v>
          </cell>
          <cell r="P83" t="str">
            <v>Red Podzolic Soils/Red Earths</v>
          </cell>
          <cell r="Q83" t="str">
            <v>Red Chromosols/Red Kurosols/Red Kandosols</v>
          </cell>
          <cell r="R83" t="str">
            <v>Shallow generally texture contrast soil. B horizons (subsoils) are red and weakly to moderately structured</v>
          </cell>
          <cell r="S8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4">
          <cell r="A84" t="str">
            <v>Jerra West</v>
          </cell>
          <cell r="B84" t="str">
            <v>20</v>
          </cell>
          <cell r="C84" t="str">
            <v>Grass</v>
          </cell>
          <cell r="D84" t="str">
            <v>Jw20</v>
          </cell>
          <cell r="E84">
            <v>696716.48190000001</v>
          </cell>
          <cell r="F84">
            <v>6084043.6037999997</v>
          </cell>
          <cell r="G84">
            <v>-35.367550362000003</v>
          </cell>
          <cell r="H84">
            <v>149.165314185</v>
          </cell>
          <cell r="I84" t="str">
            <v>Spring_2015</v>
          </cell>
          <cell r="J84" t="str">
            <v>Jw20_NW</v>
          </cell>
          <cell r="K84" t="str">
            <v>NW</v>
          </cell>
          <cell r="L84" t="str">
            <v>Jw</v>
          </cell>
          <cell r="M84">
            <v>312.56671979700002</v>
          </cell>
          <cell r="N84">
            <v>106</v>
          </cell>
          <cell r="O84" t="str">
            <v>Rise</v>
          </cell>
          <cell r="P84" t="str">
            <v>Red Podzolic Soils/Red Earths</v>
          </cell>
          <cell r="Q84" t="str">
            <v>Red Chromosols/Red Kurosols/Red Kandosols</v>
          </cell>
          <cell r="R84" t="str">
            <v>Shallow generally texture contrast soil. B horizons (subsoils) are red and weakly to moderately structured</v>
          </cell>
          <cell r="S8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5">
          <cell r="A85" t="str">
            <v>Jerra West</v>
          </cell>
          <cell r="B85" t="str">
            <v>20</v>
          </cell>
          <cell r="C85" t="str">
            <v>Grass</v>
          </cell>
          <cell r="D85" t="str">
            <v>Jw20</v>
          </cell>
          <cell r="E85">
            <v>696776.38699999999</v>
          </cell>
          <cell r="F85">
            <v>6084027.6469999999</v>
          </cell>
          <cell r="G85">
            <v>-35.367682324900002</v>
          </cell>
          <cell r="H85">
            <v>149.165977</v>
          </cell>
          <cell r="I85" t="str">
            <v>Spring_2015</v>
          </cell>
          <cell r="J85" t="str">
            <v>Jw20_NE</v>
          </cell>
          <cell r="K85" t="str">
            <v>NE</v>
          </cell>
          <cell r="L85" t="str">
            <v>Jw</v>
          </cell>
          <cell r="M85">
            <v>312.56671979700002</v>
          </cell>
          <cell r="N85">
            <v>106</v>
          </cell>
          <cell r="O85" t="str">
            <v>Rise</v>
          </cell>
          <cell r="P85" t="str">
            <v>Red Podzolic Soils/Red Earths</v>
          </cell>
          <cell r="Q85" t="str">
            <v>Red Chromosols/Red Kurosols/Red Kandosols</v>
          </cell>
          <cell r="R85" t="str">
            <v>Shallow generally texture contrast soil. B horizons (subsoils) are red and weakly to moderately structured</v>
          </cell>
          <cell r="S8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6">
          <cell r="A86" t="str">
            <v>Jerra West</v>
          </cell>
          <cell r="B86" t="str">
            <v>20</v>
          </cell>
          <cell r="C86" t="str">
            <v>Grass</v>
          </cell>
          <cell r="D86" t="str">
            <v>Jw20</v>
          </cell>
          <cell r="E86">
            <v>696762.27430000005</v>
          </cell>
          <cell r="F86">
            <v>6083969.6002000002</v>
          </cell>
          <cell r="G86">
            <v>-35.368208135300002</v>
          </cell>
          <cell r="H86">
            <v>149.16583573400001</v>
          </cell>
          <cell r="I86" t="str">
            <v>Spring_2015</v>
          </cell>
          <cell r="J86" t="str">
            <v>Jw20_SE</v>
          </cell>
          <cell r="K86" t="str">
            <v>SE</v>
          </cell>
          <cell r="L86" t="str">
            <v>Jw</v>
          </cell>
          <cell r="M86">
            <v>312.56671979700002</v>
          </cell>
          <cell r="N86">
            <v>106</v>
          </cell>
          <cell r="O86" t="str">
            <v>Rise</v>
          </cell>
          <cell r="P86" t="str">
            <v>Red Podzolic Soils/Red Earths</v>
          </cell>
          <cell r="Q86" t="str">
            <v>Red Chromosols/Red Kurosols/Red Kandosols</v>
          </cell>
          <cell r="R86" t="str">
            <v>Shallow generally texture contrast soil. B horizons (subsoils) are red and weakly to moderately structured</v>
          </cell>
          <cell r="S8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7">
          <cell r="A87" t="str">
            <v>Jerra West</v>
          </cell>
          <cell r="B87" t="str">
            <v>17</v>
          </cell>
          <cell r="C87" t="str">
            <v>Grass</v>
          </cell>
          <cell r="D87" t="str">
            <v>Jw17</v>
          </cell>
          <cell r="E87">
            <v>696093.27280000004</v>
          </cell>
          <cell r="F87">
            <v>6083767.392</v>
          </cell>
          <cell r="G87">
            <v>-35.370161860800003</v>
          </cell>
          <cell r="H87">
            <v>149.158524984</v>
          </cell>
          <cell r="I87" t="str">
            <v>Spring 2017</v>
          </cell>
          <cell r="J87" t="str">
            <v>Jw17_SW</v>
          </cell>
          <cell r="K87" t="str">
            <v>SW</v>
          </cell>
          <cell r="L87" t="str">
            <v>Jw</v>
          </cell>
          <cell r="M87">
            <v>312.56671979700002</v>
          </cell>
          <cell r="N87">
            <v>105</v>
          </cell>
          <cell r="O87" t="str">
            <v>Lower slope - colluvial</v>
          </cell>
          <cell r="P87" t="str">
            <v>Yellow Podzolic Soils/Yellow Earths</v>
          </cell>
          <cell r="Q87" t="str">
            <v>Brown Chromosols/Brown Kandosols</v>
          </cell>
          <cell r="R87" t="str">
            <v>Moderately deep generally texture contrast soils with a weak to moderately structured brownish yellow subsoil.</v>
          </cell>
          <cell r="S8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8">
          <cell r="A88" t="str">
            <v>Jerra West</v>
          </cell>
          <cell r="B88" t="str">
            <v>17</v>
          </cell>
          <cell r="C88" t="str">
            <v>Grass</v>
          </cell>
          <cell r="D88" t="str">
            <v>Jw17</v>
          </cell>
          <cell r="E88">
            <v>696129.40579999995</v>
          </cell>
          <cell r="F88">
            <v>6083789.6770000001</v>
          </cell>
          <cell r="G88">
            <v>-35.369953958499998</v>
          </cell>
          <cell r="H88">
            <v>149.15891712199999</v>
          </cell>
          <cell r="I88" t="str">
            <v>Spring 2017</v>
          </cell>
          <cell r="J88" t="str">
            <v>Jw17_C</v>
          </cell>
          <cell r="K88" t="str">
            <v>C</v>
          </cell>
          <cell r="L88" t="str">
            <v>Jw</v>
          </cell>
          <cell r="M88">
            <v>312.56671979700002</v>
          </cell>
          <cell r="N88">
            <v>105</v>
          </cell>
          <cell r="O88" t="str">
            <v>Lower slope - colluvial</v>
          </cell>
          <cell r="P88" t="str">
            <v>Yellow Podzolic Soils/Yellow Earths</v>
          </cell>
          <cell r="Q88" t="str">
            <v>Brown Chromosols/Brown Kandosols</v>
          </cell>
          <cell r="R88" t="str">
            <v>Moderately deep generally texture contrast soils with a weak to moderately structured brownish yellow subsoil.</v>
          </cell>
          <cell r="S8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89">
          <cell r="A89" t="str">
            <v>Jerra West</v>
          </cell>
          <cell r="B89" t="str">
            <v>17</v>
          </cell>
          <cell r="C89" t="str">
            <v>Grass</v>
          </cell>
          <cell r="D89" t="str">
            <v>Jw17</v>
          </cell>
          <cell r="E89">
            <v>696107.87170000002</v>
          </cell>
          <cell r="F89">
            <v>6083825.3777000001</v>
          </cell>
          <cell r="G89">
            <v>-35.369636512200003</v>
          </cell>
          <cell r="H89">
            <v>149.158671664</v>
          </cell>
          <cell r="I89" t="str">
            <v>Spring 2017</v>
          </cell>
          <cell r="J89" t="str">
            <v>Jw17_NW</v>
          </cell>
          <cell r="K89" t="str">
            <v>NW</v>
          </cell>
          <cell r="L89" t="str">
            <v>Jw</v>
          </cell>
          <cell r="M89">
            <v>312.56671979700002</v>
          </cell>
          <cell r="N89">
            <v>105</v>
          </cell>
          <cell r="O89" t="str">
            <v>Lower slope - colluvial</v>
          </cell>
          <cell r="P89" t="str">
            <v>Yellow Podzolic Soils/Yellow Earths</v>
          </cell>
          <cell r="Q89" t="str">
            <v>Brown Chromosols/Brown Kandosols</v>
          </cell>
          <cell r="R89" t="str">
            <v>Moderately deep generally texture contrast soils with a weak to moderately structured brownish yellow subsoil.</v>
          </cell>
          <cell r="S8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0">
          <cell r="A90" t="str">
            <v>Jerra West</v>
          </cell>
          <cell r="B90" t="str">
            <v>17</v>
          </cell>
          <cell r="C90" t="str">
            <v>Grass</v>
          </cell>
          <cell r="D90" t="str">
            <v>Jw17</v>
          </cell>
          <cell r="E90">
            <v>696165.08189999999</v>
          </cell>
          <cell r="F90">
            <v>6083812.3879000004</v>
          </cell>
          <cell r="G90">
            <v>-35.369742307199999</v>
          </cell>
          <cell r="H90">
            <v>149.15930412899999</v>
          </cell>
          <cell r="I90" t="str">
            <v>Spring 2017</v>
          </cell>
          <cell r="J90" t="str">
            <v>Jw17_NE</v>
          </cell>
          <cell r="K90" t="str">
            <v>NE</v>
          </cell>
          <cell r="L90" t="str">
            <v>Jw</v>
          </cell>
          <cell r="M90">
            <v>175.97594391199999</v>
          </cell>
          <cell r="N90">
            <v>105</v>
          </cell>
          <cell r="O90" t="str">
            <v>Lower slope - colluvial</v>
          </cell>
          <cell r="P90" t="str">
            <v>Yellow Podzolic Soils/Yellow Earths</v>
          </cell>
          <cell r="Q90" t="str">
            <v>Brown Chromosols/Brown Kandosols</v>
          </cell>
          <cell r="R90" t="str">
            <v>Moderately deep generally texture contrast soils with a weak to moderately structured brownish yellow subsoil.</v>
          </cell>
          <cell r="S90" t="str">
            <v>Dont use</v>
          </cell>
          <cell r="T90">
            <v>0</v>
          </cell>
        </row>
        <row r="91">
          <cell r="A91" t="str">
            <v>Jerra West</v>
          </cell>
          <cell r="B91" t="str">
            <v>17</v>
          </cell>
          <cell r="C91" t="str">
            <v>Grass</v>
          </cell>
          <cell r="D91" t="str">
            <v>Jw17</v>
          </cell>
          <cell r="E91">
            <v>696150.93489999999</v>
          </cell>
          <cell r="F91">
            <v>6083753.3450999996</v>
          </cell>
          <cell r="G91">
            <v>-35.370277092499997</v>
          </cell>
          <cell r="H91">
            <v>149.15916267899999</v>
          </cell>
          <cell r="I91" t="str">
            <v>Spring 2017</v>
          </cell>
          <cell r="J91" t="str">
            <v>Jw17_SE</v>
          </cell>
          <cell r="K91" t="str">
            <v>SE</v>
          </cell>
          <cell r="L91" t="str">
            <v>Jw</v>
          </cell>
          <cell r="M91">
            <v>312.56671979700002</v>
          </cell>
          <cell r="N91">
            <v>105</v>
          </cell>
          <cell r="O91" t="str">
            <v>Lower slope - colluvial</v>
          </cell>
          <cell r="P91" t="str">
            <v>Yellow Podzolic Soils/Yellow Earths</v>
          </cell>
          <cell r="Q91" t="str">
            <v>Brown Chromosols/Brown Kandosols</v>
          </cell>
          <cell r="R91" t="str">
            <v>Moderately deep generally texture contrast soils with a weak to moderately structured brownish yellow subsoil.</v>
          </cell>
          <cell r="S9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2">
          <cell r="A92" t="str">
            <v>Jerra West</v>
          </cell>
          <cell r="B92" t="str">
            <v>24</v>
          </cell>
          <cell r="C92" t="str">
            <v>Grass</v>
          </cell>
          <cell r="D92" t="str">
            <v>Jw24</v>
          </cell>
          <cell r="E92">
            <v>696482.51080000005</v>
          </cell>
          <cell r="F92">
            <v>6084701.0817</v>
          </cell>
          <cell r="G92">
            <v>-35.361672296800002</v>
          </cell>
          <cell r="H92">
            <v>149.162582364</v>
          </cell>
          <cell r="I92" t="str">
            <v>Grazing</v>
          </cell>
          <cell r="J92" t="str">
            <v>Jw24_SW</v>
          </cell>
          <cell r="K92" t="str">
            <v>SW</v>
          </cell>
          <cell r="L92" t="str">
            <v>Jw</v>
          </cell>
          <cell r="M92">
            <v>312.56671979700002</v>
          </cell>
          <cell r="N92">
            <v>106</v>
          </cell>
          <cell r="O92" t="str">
            <v>Rise</v>
          </cell>
          <cell r="P92" t="str">
            <v>Red Podzolic Soils/Red Earths</v>
          </cell>
          <cell r="Q92" t="str">
            <v>Red Chromosols/Red Kurosols/Red Kandosols</v>
          </cell>
          <cell r="R92" t="str">
            <v>Shallow generally texture contrast soil. B horizons (subsoils) are red and weakly to moderately structured</v>
          </cell>
          <cell r="S9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3">
          <cell r="A93" t="str">
            <v>Jerra West</v>
          </cell>
          <cell r="B93" t="str">
            <v>24</v>
          </cell>
          <cell r="C93" t="str">
            <v>Grass</v>
          </cell>
          <cell r="D93" t="str">
            <v>Jw24</v>
          </cell>
          <cell r="E93">
            <v>696497.11450000003</v>
          </cell>
          <cell r="F93">
            <v>6084759.0740999999</v>
          </cell>
          <cell r="G93">
            <v>-35.3611468828</v>
          </cell>
          <cell r="H93">
            <v>149.16272905599999</v>
          </cell>
          <cell r="I93" t="str">
            <v>Grazing</v>
          </cell>
          <cell r="J93" t="str">
            <v>Jw24_NW</v>
          </cell>
          <cell r="K93" t="str">
            <v>NW</v>
          </cell>
          <cell r="L93" t="str">
            <v>Jw</v>
          </cell>
          <cell r="M93">
            <v>312.56671979700002</v>
          </cell>
          <cell r="N93">
            <v>106</v>
          </cell>
          <cell r="O93" t="str">
            <v>Rise</v>
          </cell>
          <cell r="P93" t="str">
            <v>Red Podzolic Soils/Red Earths</v>
          </cell>
          <cell r="Q93" t="str">
            <v>Red Chromosols/Red Kurosols/Red Kandosols</v>
          </cell>
          <cell r="R93" t="str">
            <v>Shallow generally texture contrast soil. B horizons (subsoils) are red and weakly to moderately structured</v>
          </cell>
          <cell r="S9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4">
          <cell r="A94" t="str">
            <v>Jerra West</v>
          </cell>
          <cell r="B94" t="str">
            <v>24</v>
          </cell>
          <cell r="C94" t="str">
            <v>Grass</v>
          </cell>
          <cell r="D94" t="str">
            <v>Jw24</v>
          </cell>
          <cell r="E94">
            <v>696554.33149999997</v>
          </cell>
          <cell r="F94">
            <v>6084746.0798000004</v>
          </cell>
          <cell r="G94">
            <v>-35.361252698000001</v>
          </cell>
          <cell r="H94">
            <v>149.16336153399999</v>
          </cell>
          <cell r="I94" t="str">
            <v>Grazing</v>
          </cell>
          <cell r="J94" t="str">
            <v>Jw24_NE</v>
          </cell>
          <cell r="K94" t="str">
            <v>NE</v>
          </cell>
          <cell r="L94" t="str">
            <v>Jw</v>
          </cell>
          <cell r="M94">
            <v>177.50914902900001</v>
          </cell>
          <cell r="N94">
            <v>106</v>
          </cell>
          <cell r="O94" t="str">
            <v>Rise</v>
          </cell>
          <cell r="P94" t="str">
            <v>Red Podzolic Soils/Red Earths</v>
          </cell>
          <cell r="Q94" t="str">
            <v>Red Chromosols/Red Kurosols/Red Kandosols</v>
          </cell>
          <cell r="R94" t="str">
            <v>Shallow generally texture contrast soil. B horizons (subsoils) are red and weakly to moderately structured</v>
          </cell>
          <cell r="S94" t="str">
            <v>Dont use</v>
          </cell>
          <cell r="T94">
            <v>0</v>
          </cell>
        </row>
        <row r="95">
          <cell r="A95" t="str">
            <v>Jerra West</v>
          </cell>
          <cell r="B95" t="str">
            <v>24</v>
          </cell>
          <cell r="C95" t="str">
            <v>Grass</v>
          </cell>
          <cell r="D95" t="str">
            <v>Jw24</v>
          </cell>
          <cell r="E95">
            <v>696518.64969999995</v>
          </cell>
          <cell r="F95">
            <v>6084723.3678000001</v>
          </cell>
          <cell r="G95">
            <v>-35.361464371799997</v>
          </cell>
          <cell r="H95">
            <v>149.162974515</v>
          </cell>
          <cell r="I95" t="str">
            <v>Grazing</v>
          </cell>
          <cell r="J95" t="str">
            <v>Jw24_C</v>
          </cell>
          <cell r="K95" t="str">
            <v>C</v>
          </cell>
          <cell r="L95" t="str">
            <v>Jw</v>
          </cell>
          <cell r="M95">
            <v>312.56671979700002</v>
          </cell>
          <cell r="N95">
            <v>106</v>
          </cell>
          <cell r="O95" t="str">
            <v>Rise</v>
          </cell>
          <cell r="P95" t="str">
            <v>Red Podzolic Soils/Red Earths</v>
          </cell>
          <cell r="Q95" t="str">
            <v>Red Chromosols/Red Kurosols/Red Kandosols</v>
          </cell>
          <cell r="R95" t="str">
            <v>Shallow generally texture contrast soil. B horizons (subsoils) are red and weakly to moderately structured</v>
          </cell>
          <cell r="S9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6">
          <cell r="A96" t="str">
            <v>Jerra West</v>
          </cell>
          <cell r="B96" t="str">
            <v>24</v>
          </cell>
          <cell r="C96" t="str">
            <v>Grass</v>
          </cell>
          <cell r="D96" t="str">
            <v>Jw24</v>
          </cell>
          <cell r="E96">
            <v>696540.17980000004</v>
          </cell>
          <cell r="F96">
            <v>6084687.0301000001</v>
          </cell>
          <cell r="G96">
            <v>-35.361787550400003</v>
          </cell>
          <cell r="H96">
            <v>149.16322007299999</v>
          </cell>
          <cell r="I96" t="str">
            <v>Grazing</v>
          </cell>
          <cell r="J96" t="str">
            <v>Jw24_SE</v>
          </cell>
          <cell r="K96" t="str">
            <v>SE</v>
          </cell>
          <cell r="L96" t="str">
            <v>Jw</v>
          </cell>
          <cell r="M96">
            <v>312.56671979700002</v>
          </cell>
          <cell r="N96">
            <v>106</v>
          </cell>
          <cell r="O96" t="str">
            <v>Rise</v>
          </cell>
          <cell r="P96" t="str">
            <v>Red Podzolic Soils/Red Earths</v>
          </cell>
          <cell r="Q96" t="str">
            <v>Red Chromosols/Red Kurosols/Red Kandosols</v>
          </cell>
          <cell r="R96" t="str">
            <v>Shallow generally texture contrast soil. B horizons (subsoils) are red and weakly to moderately structured</v>
          </cell>
          <cell r="S9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7">
          <cell r="A97" t="str">
            <v>Jerra West</v>
          </cell>
          <cell r="B97" t="str">
            <v>15</v>
          </cell>
          <cell r="C97" t="str">
            <v>Rock</v>
          </cell>
          <cell r="D97" t="str">
            <v>Jw15</v>
          </cell>
          <cell r="E97">
            <v>696110.15469999996</v>
          </cell>
          <cell r="F97">
            <v>6084251.9924999997</v>
          </cell>
          <cell r="G97">
            <v>-35.365792061199997</v>
          </cell>
          <cell r="H97">
            <v>149.158594389</v>
          </cell>
          <cell r="I97" t="str">
            <v>Spring_2017</v>
          </cell>
          <cell r="J97" t="str">
            <v>Jw15_NW</v>
          </cell>
          <cell r="K97" t="str">
            <v>NW</v>
          </cell>
          <cell r="L97" t="str">
            <v>Jw</v>
          </cell>
          <cell r="M97">
            <v>312.56671979700002</v>
          </cell>
          <cell r="N97">
            <v>106</v>
          </cell>
          <cell r="O97" t="str">
            <v>Rise</v>
          </cell>
          <cell r="P97" t="str">
            <v>Red Podzolic Soils/Red Earths</v>
          </cell>
          <cell r="Q97" t="str">
            <v>Red Chromosols/Red Kurosols/Red Kandosols</v>
          </cell>
          <cell r="R97" t="str">
            <v>Shallow generally texture contrast soil. B horizons (subsoils) are red and weakly to moderately structured</v>
          </cell>
          <cell r="S9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98">
          <cell r="A98" t="str">
            <v>Jerra West</v>
          </cell>
          <cell r="B98" t="str">
            <v>15</v>
          </cell>
          <cell r="C98" t="str">
            <v>Rock</v>
          </cell>
          <cell r="D98" t="str">
            <v>Jw15</v>
          </cell>
          <cell r="E98">
            <v>696168.07010000001</v>
          </cell>
          <cell r="F98">
            <v>6084243.5082999999</v>
          </cell>
          <cell r="G98">
            <v>-35.365857121499999</v>
          </cell>
          <cell r="H98">
            <v>149.1592335</v>
          </cell>
          <cell r="I98" t="str">
            <v>Spring_2017</v>
          </cell>
          <cell r="J98" t="str">
            <v>Jw15_NE</v>
          </cell>
          <cell r="K98" t="str">
            <v>NE</v>
          </cell>
          <cell r="L98" t="str">
            <v>Jw</v>
          </cell>
          <cell r="M98">
            <v>303.45337970999998</v>
          </cell>
          <cell r="N98">
            <v>106</v>
          </cell>
          <cell r="O98" t="str">
            <v>Rise</v>
          </cell>
          <cell r="P98" t="str">
            <v>Red Podzolic Soils/Red Earths</v>
          </cell>
          <cell r="Q98" t="str">
            <v>Red Chromosols/Red Kurosols/Red Kandosols</v>
          </cell>
          <cell r="R98" t="str">
            <v>Shallow generally texture contrast soil. B horizons (subsoils) are red and weakly to moderately structured</v>
          </cell>
          <cell r="S98" t="str">
            <v>bottom right different soil type</v>
          </cell>
          <cell r="T98">
            <v>0</v>
          </cell>
        </row>
        <row r="99">
          <cell r="A99" t="str">
            <v>Jerra West</v>
          </cell>
          <cell r="B99" t="str">
            <v>15</v>
          </cell>
          <cell r="C99" t="str">
            <v>Rock</v>
          </cell>
          <cell r="D99" t="str">
            <v>Jw15</v>
          </cell>
          <cell r="E99">
            <v>696131.20449999999</v>
          </cell>
          <cell r="F99">
            <v>6084218.4484000001</v>
          </cell>
          <cell r="G99">
            <v>-35.366090171499998</v>
          </cell>
          <cell r="H99">
            <v>149.15883399000001</v>
          </cell>
          <cell r="I99" t="str">
            <v>Spring_2017</v>
          </cell>
          <cell r="J99" t="str">
            <v>Jw15_C</v>
          </cell>
          <cell r="K99" t="str">
            <v>C</v>
          </cell>
          <cell r="L99" t="str">
            <v>Jw</v>
          </cell>
          <cell r="M99">
            <v>312.56671979700002</v>
          </cell>
          <cell r="N99">
            <v>106</v>
          </cell>
          <cell r="O99" t="str">
            <v>Rise</v>
          </cell>
          <cell r="P99" t="str">
            <v>Red Podzolic Soils/Red Earths</v>
          </cell>
          <cell r="Q99" t="str">
            <v>Red Chromosols/Red Kurosols/Red Kandosols</v>
          </cell>
          <cell r="R99" t="str">
            <v>Shallow generally texture contrast soil. B horizons (subsoils) are red and weakly to moderately structured</v>
          </cell>
          <cell r="S9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0">
          <cell r="A100" t="str">
            <v>Jerra West</v>
          </cell>
          <cell r="B100" t="str">
            <v>15</v>
          </cell>
          <cell r="C100" t="str">
            <v>Rock</v>
          </cell>
          <cell r="D100" t="str">
            <v>Jw15</v>
          </cell>
          <cell r="E100">
            <v>696153.21180000005</v>
          </cell>
          <cell r="F100">
            <v>6084187.0065000001</v>
          </cell>
          <cell r="G100">
            <v>-35.366369151100002</v>
          </cell>
          <cell r="H100">
            <v>149.15908361999999</v>
          </cell>
          <cell r="I100" t="str">
            <v>Spring_2017</v>
          </cell>
          <cell r="J100" t="str">
            <v>Jw15_SE</v>
          </cell>
          <cell r="K100" t="str">
            <v>SE</v>
          </cell>
          <cell r="L100" t="str">
            <v>Jw</v>
          </cell>
          <cell r="M100">
            <v>312.56671979700002</v>
          </cell>
          <cell r="N100">
            <v>107</v>
          </cell>
          <cell r="O100" t="str">
            <v>Plain and channel - alluvial</v>
          </cell>
          <cell r="P100" t="str">
            <v>Solodic Soils/Alluvial Soils</v>
          </cell>
          <cell r="Q100" t="str">
            <v>Sodosols/Hydrosols/Stratic Rudosols</v>
          </cell>
          <cell r="R100" t="str">
            <v>Flood depostis on surface to variable depth and in layer reflecting flood events. Sodic yellow to gleyed coloured  B horizons (subsoils) that are often water logged and highly erodible.</v>
          </cell>
          <cell r="S10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1">
          <cell r="A101" t="str">
            <v>Jerra West</v>
          </cell>
          <cell r="B101" t="str">
            <v>15</v>
          </cell>
          <cell r="C101" t="str">
            <v>Rock</v>
          </cell>
          <cell r="D101" t="str">
            <v>Jw15</v>
          </cell>
          <cell r="E101">
            <v>696094.03520000004</v>
          </cell>
          <cell r="F101">
            <v>6084189.4298</v>
          </cell>
          <cell r="G101">
            <v>-35.3663589497</v>
          </cell>
          <cell r="H101">
            <v>149.158432086</v>
          </cell>
          <cell r="I101" t="str">
            <v>Spring_2017</v>
          </cell>
          <cell r="J101" t="str">
            <v>Jw15_SW</v>
          </cell>
          <cell r="K101" t="str">
            <v>SW</v>
          </cell>
          <cell r="L101" t="str">
            <v>Jw</v>
          </cell>
          <cell r="M101">
            <v>312.56671979700002</v>
          </cell>
          <cell r="N101">
            <v>106</v>
          </cell>
          <cell r="O101" t="str">
            <v>Rise</v>
          </cell>
          <cell r="P101" t="str">
            <v>Red Podzolic Soils/Red Earths</v>
          </cell>
          <cell r="Q101" t="str">
            <v>Red Chromosols/Red Kurosols/Red Kandosols</v>
          </cell>
          <cell r="R101" t="str">
            <v>Shallow generally texture contrast soil. B horizons (subsoils) are red and weakly to moderately structured</v>
          </cell>
          <cell r="S10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2">
          <cell r="A102" t="str">
            <v>Jerra West</v>
          </cell>
          <cell r="B102" t="str">
            <v>16</v>
          </cell>
          <cell r="C102" t="str">
            <v>Control</v>
          </cell>
          <cell r="D102" t="str">
            <v>Jw16</v>
          </cell>
          <cell r="E102">
            <v>696023.83059999999</v>
          </cell>
          <cell r="F102">
            <v>6084267.6138000004</v>
          </cell>
          <cell r="G102">
            <v>-35.365668271200001</v>
          </cell>
          <cell r="H102">
            <v>149.15764107000001</v>
          </cell>
          <cell r="I102" t="str">
            <v>Spring_2017</v>
          </cell>
          <cell r="J102" t="str">
            <v>Jw16_NE</v>
          </cell>
          <cell r="K102" t="str">
            <v>NE</v>
          </cell>
          <cell r="L102" t="str">
            <v>Jw</v>
          </cell>
          <cell r="M102">
            <v>312.56671979700002</v>
          </cell>
          <cell r="N102">
            <v>106</v>
          </cell>
          <cell r="O102" t="str">
            <v>Rise</v>
          </cell>
          <cell r="P102" t="str">
            <v>Red Podzolic Soils/Red Earths</v>
          </cell>
          <cell r="Q102" t="str">
            <v>Red Chromosols/Red Kurosols/Red Kandosols</v>
          </cell>
          <cell r="R102" t="str">
            <v>Shallow generally texture contrast soil. B horizons (subsoils) are red and weakly to moderately structured</v>
          </cell>
          <cell r="S10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3">
          <cell r="A103" t="str">
            <v>Jerra West</v>
          </cell>
          <cell r="B103" t="str">
            <v>16</v>
          </cell>
          <cell r="C103" t="str">
            <v>Control</v>
          </cell>
          <cell r="D103" t="str">
            <v>Jw16</v>
          </cell>
          <cell r="E103">
            <v>695975.53090000001</v>
          </cell>
          <cell r="F103">
            <v>6084255.7708000001</v>
          </cell>
          <cell r="G103">
            <v>-35.3657844715</v>
          </cell>
          <cell r="H103">
            <v>149.157112609</v>
          </cell>
          <cell r="I103" t="str">
            <v>Spring_2017</v>
          </cell>
          <cell r="J103" t="str">
            <v>Jw16_NW</v>
          </cell>
          <cell r="K103" t="str">
            <v>NW</v>
          </cell>
          <cell r="L103" t="str">
            <v>Jw</v>
          </cell>
          <cell r="M103">
            <v>312.56671979700002</v>
          </cell>
          <cell r="N103">
            <v>106</v>
          </cell>
          <cell r="O103" t="str">
            <v>Rise</v>
          </cell>
          <cell r="P103" t="str">
            <v>Red Podzolic Soils/Red Earths</v>
          </cell>
          <cell r="Q103" t="str">
            <v>Red Chromosols/Red Kurosols/Red Kandosols</v>
          </cell>
          <cell r="R103" t="str">
            <v>Shallow generally texture contrast soil. B horizons (subsoils) are red and weakly to moderately structured</v>
          </cell>
          <cell r="S10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4">
          <cell r="A104" t="str">
            <v>Jerra West</v>
          </cell>
          <cell r="B104" t="str">
            <v>16</v>
          </cell>
          <cell r="C104" t="str">
            <v>Control</v>
          </cell>
          <cell r="D104" t="str">
            <v>Jw16</v>
          </cell>
          <cell r="E104">
            <v>696012.48450000002</v>
          </cell>
          <cell r="F104">
            <v>6084235.9782999996</v>
          </cell>
          <cell r="G104">
            <v>-35.365955551600003</v>
          </cell>
          <cell r="H104">
            <v>149.15752384999999</v>
          </cell>
          <cell r="I104" t="str">
            <v>Spring_2017</v>
          </cell>
          <cell r="J104" t="str">
            <v>Jw16_C</v>
          </cell>
          <cell r="K104" t="str">
            <v>C</v>
          </cell>
          <cell r="L104" t="str">
            <v>Jw</v>
          </cell>
          <cell r="M104">
            <v>312.56671979700002</v>
          </cell>
          <cell r="N104">
            <v>106</v>
          </cell>
          <cell r="O104" t="str">
            <v>Rise</v>
          </cell>
          <cell r="P104" t="str">
            <v>Red Podzolic Soils/Red Earths</v>
          </cell>
          <cell r="Q104" t="str">
            <v>Red Chromosols/Red Kurosols/Red Kandosols</v>
          </cell>
          <cell r="R104" t="str">
            <v>Shallow generally texture contrast soil. B horizons (subsoils) are red and weakly to moderately structured</v>
          </cell>
          <cell r="S10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5">
          <cell r="A105" t="str">
            <v>Jerra West</v>
          </cell>
          <cell r="B105" t="str">
            <v>16</v>
          </cell>
          <cell r="C105" t="str">
            <v>Control</v>
          </cell>
          <cell r="D105" t="str">
            <v>Jw16</v>
          </cell>
          <cell r="E105">
            <v>696035.01179999998</v>
          </cell>
          <cell r="F105">
            <v>6084205.5197999999</v>
          </cell>
          <cell r="G105">
            <v>-35.366225571100003</v>
          </cell>
          <cell r="H105">
            <v>149.15777895900001</v>
          </cell>
          <cell r="I105" t="str">
            <v>Spring_2017</v>
          </cell>
          <cell r="J105" t="str">
            <v>Jw16_SE</v>
          </cell>
          <cell r="K105" t="str">
            <v>SE</v>
          </cell>
          <cell r="L105" t="str">
            <v>Jw</v>
          </cell>
          <cell r="M105">
            <v>312.56671979700002</v>
          </cell>
          <cell r="N105">
            <v>106</v>
          </cell>
          <cell r="O105" t="str">
            <v>Rise</v>
          </cell>
          <cell r="P105" t="str">
            <v>Red Podzolic Soils/Red Earths</v>
          </cell>
          <cell r="Q105" t="str">
            <v>Red Chromosols/Red Kurosols/Red Kandosols</v>
          </cell>
          <cell r="R105" t="str">
            <v>Shallow generally texture contrast soil. B horizons (subsoils) are red and weakly to moderately structured</v>
          </cell>
          <cell r="S10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6">
          <cell r="A106" t="str">
            <v>Jerra West</v>
          </cell>
          <cell r="B106" t="str">
            <v>16</v>
          </cell>
          <cell r="C106" t="str">
            <v>Control</v>
          </cell>
          <cell r="D106" t="str">
            <v>Jw16</v>
          </cell>
          <cell r="E106">
            <v>696002.14060000004</v>
          </cell>
          <cell r="F106">
            <v>6084198.4401000002</v>
          </cell>
          <cell r="G106">
            <v>-35.3662958213</v>
          </cell>
          <cell r="H106">
            <v>149.15741906900001</v>
          </cell>
          <cell r="I106" t="str">
            <v>Spring_2017</v>
          </cell>
          <cell r="J106" t="str">
            <v>Jw16_SW</v>
          </cell>
          <cell r="K106" t="str">
            <v>SW</v>
          </cell>
          <cell r="L106" t="str">
            <v>Jw</v>
          </cell>
          <cell r="M106">
            <v>312.56671979700002</v>
          </cell>
          <cell r="N106">
            <v>106</v>
          </cell>
          <cell r="O106" t="str">
            <v>Rise</v>
          </cell>
          <cell r="P106" t="str">
            <v>Red Podzolic Soils/Red Earths</v>
          </cell>
          <cell r="Q106" t="str">
            <v>Red Chromosols/Red Kurosols/Red Kandosols</v>
          </cell>
          <cell r="R106" t="str">
            <v>Shallow generally texture contrast soil. B horizons (subsoils) are red and weakly to moderately structured</v>
          </cell>
          <cell r="S10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7">
          <cell r="A107" t="str">
            <v>Jerra West</v>
          </cell>
          <cell r="B107" t="str">
            <v>14</v>
          </cell>
          <cell r="C107" t="str">
            <v>Reptile</v>
          </cell>
          <cell r="D107" t="str">
            <v>Jw14</v>
          </cell>
          <cell r="E107">
            <v>696318.98389999999</v>
          </cell>
          <cell r="F107">
            <v>6084548.8756999997</v>
          </cell>
          <cell r="G107">
            <v>-35.363075932500003</v>
          </cell>
          <cell r="H107">
            <v>149.16082020799999</v>
          </cell>
          <cell r="I107" t="str">
            <v>Autumn 2016</v>
          </cell>
          <cell r="J107" t="str">
            <v>Jw14_NE</v>
          </cell>
          <cell r="K107" t="str">
            <v>NE</v>
          </cell>
          <cell r="L107" t="str">
            <v>Jw</v>
          </cell>
          <cell r="M107">
            <v>312.56671979700002</v>
          </cell>
          <cell r="N107">
            <v>106</v>
          </cell>
          <cell r="O107" t="str">
            <v>Rise</v>
          </cell>
          <cell r="P107" t="str">
            <v>Red Podzolic Soils/Red Earths</v>
          </cell>
          <cell r="Q107" t="str">
            <v>Red Chromosols/Red Kurosols/Red Kandosols</v>
          </cell>
          <cell r="R107" t="str">
            <v>Shallow generally texture contrast soil. B horizons (subsoils) are red and weakly to moderately structured</v>
          </cell>
          <cell r="S10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8">
          <cell r="A108" t="str">
            <v>Jerra West</v>
          </cell>
          <cell r="B108" t="str">
            <v>14</v>
          </cell>
          <cell r="C108" t="str">
            <v>Reptile</v>
          </cell>
          <cell r="D108" t="str">
            <v>Jw14</v>
          </cell>
          <cell r="E108">
            <v>696257.7855</v>
          </cell>
          <cell r="F108">
            <v>6084559.3102000002</v>
          </cell>
          <cell r="G108">
            <v>-35.362993952499998</v>
          </cell>
          <cell r="H108">
            <v>149.16014453899999</v>
          </cell>
          <cell r="I108" t="str">
            <v>Autumn 2016</v>
          </cell>
          <cell r="J108" t="str">
            <v>Jw14_NW</v>
          </cell>
          <cell r="K108" t="str">
            <v>NW</v>
          </cell>
          <cell r="L108" t="str">
            <v>Jw</v>
          </cell>
          <cell r="M108">
            <v>312.56671979700002</v>
          </cell>
          <cell r="N108">
            <v>106</v>
          </cell>
          <cell r="O108" t="str">
            <v>Rise</v>
          </cell>
          <cell r="P108" t="str">
            <v>Red Podzolic Soils/Red Earths</v>
          </cell>
          <cell r="Q108" t="str">
            <v>Red Chromosols/Red Kurosols/Red Kandosols</v>
          </cell>
          <cell r="R108" t="str">
            <v>Shallow generally texture contrast soil. B horizons (subsoils) are red and weakly to moderately structured</v>
          </cell>
          <cell r="S10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09">
          <cell r="A109" t="str">
            <v>Jerra West</v>
          </cell>
          <cell r="B109" t="str">
            <v>14</v>
          </cell>
          <cell r="C109" t="str">
            <v>Reptile</v>
          </cell>
          <cell r="D109" t="str">
            <v>Jw14</v>
          </cell>
          <cell r="E109">
            <v>696243.37800000003</v>
          </cell>
          <cell r="F109">
            <v>6084509.5486000003</v>
          </cell>
          <cell r="G109">
            <v>-35.363445161999998</v>
          </cell>
          <cell r="H109">
            <v>149.15999800899999</v>
          </cell>
          <cell r="I109" t="str">
            <v>Autumn 2016</v>
          </cell>
          <cell r="J109" t="str">
            <v>Jw14_SW</v>
          </cell>
          <cell r="K109" t="str">
            <v>SW</v>
          </cell>
          <cell r="L109" t="str">
            <v>Jw</v>
          </cell>
          <cell r="M109">
            <v>312.56671979700002</v>
          </cell>
          <cell r="N109">
            <v>106</v>
          </cell>
          <cell r="O109" t="str">
            <v>Rise</v>
          </cell>
          <cell r="P109" t="str">
            <v>Red Podzolic Soils/Red Earths</v>
          </cell>
          <cell r="Q109" t="str">
            <v>Red Chromosols/Red Kurosols/Red Kandosols</v>
          </cell>
          <cell r="R109" t="str">
            <v>Shallow generally texture contrast soil. B horizons (subsoils) are red and weakly to moderately structured</v>
          </cell>
          <cell r="S10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0">
          <cell r="A110" t="str">
            <v>Jerra West</v>
          </cell>
          <cell r="B110" t="str">
            <v>14</v>
          </cell>
          <cell r="C110" t="str">
            <v>Reptile</v>
          </cell>
          <cell r="D110" t="str">
            <v>Jw14</v>
          </cell>
          <cell r="E110">
            <v>696281.34990000003</v>
          </cell>
          <cell r="F110">
            <v>6084521.6338</v>
          </cell>
          <cell r="G110">
            <v>-35.363328799199998</v>
          </cell>
          <cell r="H110">
            <v>149.160412788</v>
          </cell>
          <cell r="I110" t="str">
            <v>Autumn 2016</v>
          </cell>
          <cell r="J110" t="str">
            <v>Jw14_C</v>
          </cell>
          <cell r="K110" t="str">
            <v>C</v>
          </cell>
          <cell r="L110" t="str">
            <v>Jw</v>
          </cell>
          <cell r="M110">
            <v>312.56671979700002</v>
          </cell>
          <cell r="N110">
            <v>106</v>
          </cell>
          <cell r="O110" t="str">
            <v>Rise</v>
          </cell>
          <cell r="P110" t="str">
            <v>Red Podzolic Soils/Red Earths</v>
          </cell>
          <cell r="Q110" t="str">
            <v>Red Chromosols/Red Kurosols/Red Kandosols</v>
          </cell>
          <cell r="R110" t="str">
            <v>Shallow generally texture contrast soil. B horizons (subsoils) are red and weakly to moderately structured</v>
          </cell>
          <cell r="S11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1">
          <cell r="A111" t="str">
            <v>Jerra West</v>
          </cell>
          <cell r="B111" t="str">
            <v>14</v>
          </cell>
          <cell r="C111" t="str">
            <v>Reptile</v>
          </cell>
          <cell r="D111" t="str">
            <v>Jw14</v>
          </cell>
          <cell r="E111">
            <v>696300.8909</v>
          </cell>
          <cell r="F111">
            <v>6084491.3859000001</v>
          </cell>
          <cell r="G111">
            <v>-35.363597502499999</v>
          </cell>
          <cell r="H111">
            <v>149.160634999</v>
          </cell>
          <cell r="I111" t="str">
            <v>Autumn 2016</v>
          </cell>
          <cell r="J111" t="str">
            <v>Jw14_SE</v>
          </cell>
          <cell r="K111" t="str">
            <v>SE</v>
          </cell>
          <cell r="L111" t="str">
            <v>Jw</v>
          </cell>
          <cell r="M111">
            <v>312.56671979700002</v>
          </cell>
          <cell r="N111">
            <v>106</v>
          </cell>
          <cell r="O111" t="str">
            <v>Rise</v>
          </cell>
          <cell r="P111" t="str">
            <v>Red Podzolic Soils/Red Earths</v>
          </cell>
          <cell r="Q111" t="str">
            <v>Red Chromosols/Red Kurosols/Red Kandosols</v>
          </cell>
          <cell r="R111" t="str">
            <v>Shallow generally texture contrast soil. B horizons (subsoils) are red and weakly to moderately structured</v>
          </cell>
          <cell r="S1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2">
          <cell r="A112" t="str">
            <v>Jerra West</v>
          </cell>
          <cell r="B112" t="str">
            <v>22</v>
          </cell>
          <cell r="C112" t="str">
            <v>Grass</v>
          </cell>
          <cell r="D112" t="str">
            <v>Jw22</v>
          </cell>
          <cell r="E112">
            <v>695984.30669999996</v>
          </cell>
          <cell r="F112">
            <v>6084549.7044000002</v>
          </cell>
          <cell r="G112">
            <v>-35.363134262099997</v>
          </cell>
          <cell r="H112">
            <v>149.157138656</v>
          </cell>
          <cell r="I112" t="str">
            <v>Grazing</v>
          </cell>
          <cell r="J112" t="str">
            <v>Jw22_SE</v>
          </cell>
          <cell r="K112" t="str">
            <v>SE</v>
          </cell>
          <cell r="L112" t="str">
            <v>Jw</v>
          </cell>
          <cell r="M112">
            <v>312.56671979700002</v>
          </cell>
          <cell r="N112">
            <v>107</v>
          </cell>
          <cell r="O112" t="str">
            <v>Plain and channel - alluvial</v>
          </cell>
          <cell r="P112" t="str">
            <v>Solodic Soils/Alluvial Soils</v>
          </cell>
          <cell r="Q112" t="str">
            <v>Sodosols/Hydrosols/Stratic Rudosols</v>
          </cell>
          <cell r="R112" t="str">
            <v>Flood depostis on surface to variable depth and in layer reflecting flood events. Sodic yellow to gleyed coloured  B horizons (subsoils) that are often water logged and highly erodible.</v>
          </cell>
          <cell r="S1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3">
          <cell r="A113" t="str">
            <v>Jerra West</v>
          </cell>
          <cell r="B113" t="str">
            <v>22</v>
          </cell>
          <cell r="C113" t="str">
            <v>Grass</v>
          </cell>
          <cell r="D113" t="str">
            <v>Jw22</v>
          </cell>
          <cell r="E113">
            <v>695926.19110000005</v>
          </cell>
          <cell r="F113">
            <v>6084564.0420000004</v>
          </cell>
          <cell r="G113">
            <v>-35.363016487099998</v>
          </cell>
          <cell r="H113">
            <v>149.15649596200001</v>
          </cell>
          <cell r="I113" t="str">
            <v>Grazing</v>
          </cell>
          <cell r="J113" t="str">
            <v>Jw22_SW</v>
          </cell>
          <cell r="K113" t="str">
            <v>SW</v>
          </cell>
          <cell r="L113" t="str">
            <v>Jw</v>
          </cell>
          <cell r="M113">
            <v>312.56671979700002</v>
          </cell>
          <cell r="N113">
            <v>106</v>
          </cell>
          <cell r="O113" t="str">
            <v>Rise</v>
          </cell>
          <cell r="P113" t="str">
            <v>Red Podzolic Soils/Red Earths</v>
          </cell>
          <cell r="Q113" t="str">
            <v>Red Chromosols/Red Kurosols/Red Kandosols</v>
          </cell>
          <cell r="R113" t="str">
            <v>Shallow generally texture contrast soil. B horizons (subsoils) are red and weakly to moderately structured</v>
          </cell>
          <cell r="S1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4">
          <cell r="A114" t="str">
            <v>Jerra West</v>
          </cell>
          <cell r="B114" t="str">
            <v>22</v>
          </cell>
          <cell r="C114" t="str">
            <v>Grass</v>
          </cell>
          <cell r="D114" t="str">
            <v>Jw22</v>
          </cell>
          <cell r="E114">
            <v>695997.70070000004</v>
          </cell>
          <cell r="F114">
            <v>6084607.9121000003</v>
          </cell>
          <cell r="G114">
            <v>-35.362607151100001</v>
          </cell>
          <cell r="H114">
            <v>149.157272027</v>
          </cell>
          <cell r="I114" t="str">
            <v>Grazing</v>
          </cell>
          <cell r="J114" t="str">
            <v>Jw22_NE</v>
          </cell>
          <cell r="K114" t="str">
            <v>NE</v>
          </cell>
          <cell r="L114" t="str">
            <v>Jw</v>
          </cell>
          <cell r="M114">
            <v>312.56671979700002</v>
          </cell>
          <cell r="N114">
            <v>107</v>
          </cell>
          <cell r="O114" t="str">
            <v>Plain and channel - alluvial</v>
          </cell>
          <cell r="P114" t="str">
            <v>Solodic Soils/Alluvial Soils</v>
          </cell>
          <cell r="Q114" t="str">
            <v>Sodosols/Hydrosols/Stratic Rudosols</v>
          </cell>
          <cell r="R114" t="str">
            <v>Flood depostis on surface to variable depth and in layer reflecting flood events. Sodic yellow to gleyed coloured  B horizons (subsoils) that are often water logged and highly erodible.</v>
          </cell>
          <cell r="S1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5">
          <cell r="A115" t="str">
            <v>Jerra West</v>
          </cell>
          <cell r="B115" t="str">
            <v>22</v>
          </cell>
          <cell r="C115" t="str">
            <v>Grass</v>
          </cell>
          <cell r="D115" t="str">
            <v>Jw22</v>
          </cell>
          <cell r="E115">
            <v>695962.0564</v>
          </cell>
          <cell r="F115">
            <v>6084583.9856000002</v>
          </cell>
          <cell r="G115">
            <v>-35.362829741900001</v>
          </cell>
          <cell r="H115">
            <v>149.15688568900001</v>
          </cell>
          <cell r="I115" t="str">
            <v>Grazing</v>
          </cell>
          <cell r="J115" t="str">
            <v>Jw22_C</v>
          </cell>
          <cell r="K115" t="str">
            <v>C</v>
          </cell>
          <cell r="L115" t="str">
            <v>Jw</v>
          </cell>
          <cell r="M115">
            <v>312.56671979700002</v>
          </cell>
          <cell r="N115">
            <v>107</v>
          </cell>
          <cell r="O115" t="str">
            <v>Plain and channel - alluvial</v>
          </cell>
          <cell r="P115" t="str">
            <v>Solodic Soils/Alluvial Soils</v>
          </cell>
          <cell r="Q115" t="str">
            <v>Sodosols/Hydrosols/Stratic Rudosols</v>
          </cell>
          <cell r="R115" t="str">
            <v>Flood depostis on surface to variable depth and in layer reflecting flood events. Sodic yellow to gleyed coloured  B horizons (subsoils) that are often water logged and highly erodible.</v>
          </cell>
          <cell r="S11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6">
          <cell r="A116" t="str">
            <v>Jerra West</v>
          </cell>
          <cell r="B116" t="str">
            <v>22</v>
          </cell>
          <cell r="C116" t="str">
            <v>Grass</v>
          </cell>
          <cell r="D116" t="str">
            <v>Jw22</v>
          </cell>
          <cell r="E116">
            <v>695940.58570000005</v>
          </cell>
          <cell r="F116">
            <v>6084619.9984999998</v>
          </cell>
          <cell r="G116">
            <v>-35.362509464600002</v>
          </cell>
          <cell r="H116">
            <v>149.15664088400001</v>
          </cell>
          <cell r="I116" t="str">
            <v>Grazing</v>
          </cell>
          <cell r="J116" t="str">
            <v>Jw22_NW</v>
          </cell>
          <cell r="K116" t="str">
            <v>NW</v>
          </cell>
          <cell r="L116" t="str">
            <v>Jw</v>
          </cell>
          <cell r="M116">
            <v>312.56671979700002</v>
          </cell>
          <cell r="N116">
            <v>107</v>
          </cell>
          <cell r="O116" t="str">
            <v>Plain and channel - alluvial</v>
          </cell>
          <cell r="P116" t="str">
            <v>Solodic Soils/Alluvial Soils</v>
          </cell>
          <cell r="Q116" t="str">
            <v>Sodosols/Hydrosols/Stratic Rudosols</v>
          </cell>
          <cell r="R116" t="str">
            <v>Flood depostis on surface to variable depth and in layer reflecting flood events. Sodic yellow to gleyed coloured  B horizons (subsoils) that are often water logged and highly erodible.</v>
          </cell>
          <cell r="S11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7">
          <cell r="A117" t="str">
            <v>Jerra West</v>
          </cell>
          <cell r="B117" t="str">
            <v>21</v>
          </cell>
          <cell r="C117" t="str">
            <v>Grass</v>
          </cell>
          <cell r="D117" t="str">
            <v>Jw21</v>
          </cell>
          <cell r="E117">
            <v>695841.81140000001</v>
          </cell>
          <cell r="F117">
            <v>6084212.8482999997</v>
          </cell>
          <cell r="G117">
            <v>-35.366197483400001</v>
          </cell>
          <cell r="H117">
            <v>149.155651968</v>
          </cell>
          <cell r="I117" t="str">
            <v>Grazing</v>
          </cell>
          <cell r="J117" t="str">
            <v>Jw21_SE</v>
          </cell>
          <cell r="K117" t="str">
            <v>SE</v>
          </cell>
          <cell r="L117" t="str">
            <v>Jw</v>
          </cell>
          <cell r="M117">
            <v>312.56671979700002</v>
          </cell>
          <cell r="N117">
            <v>105</v>
          </cell>
          <cell r="O117" t="str">
            <v>Lower slope - colluvial</v>
          </cell>
          <cell r="P117" t="str">
            <v>Yellow Podzolic Soils/Yellow Earths</v>
          </cell>
          <cell r="Q117" t="str">
            <v>Brown Chromosols/Brown Kandosols</v>
          </cell>
          <cell r="R117" t="str">
            <v>Moderately deep generally texture contrast soils with a weak to moderately structured brownish yellow subsoil.</v>
          </cell>
          <cell r="S1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8">
          <cell r="A118" t="str">
            <v>Jerra West</v>
          </cell>
          <cell r="B118" t="str">
            <v>21</v>
          </cell>
          <cell r="C118" t="str">
            <v>Grass</v>
          </cell>
          <cell r="D118" t="str">
            <v>Jw21</v>
          </cell>
          <cell r="E118">
            <v>695819.56099999999</v>
          </cell>
          <cell r="F118">
            <v>6084247.1288999999</v>
          </cell>
          <cell r="G118">
            <v>-35.365892965800001</v>
          </cell>
          <cell r="H118">
            <v>149.155398996</v>
          </cell>
          <cell r="I118" t="str">
            <v>Grazing</v>
          </cell>
          <cell r="J118" t="str">
            <v>Jw21_C</v>
          </cell>
          <cell r="K118" t="str">
            <v>C</v>
          </cell>
          <cell r="L118" t="str">
            <v>Jw</v>
          </cell>
          <cell r="M118">
            <v>312.56671979700002</v>
          </cell>
          <cell r="N118">
            <v>106</v>
          </cell>
          <cell r="O118" t="str">
            <v>Rise</v>
          </cell>
          <cell r="P118" t="str">
            <v>Red Podzolic Soils/Red Earths</v>
          </cell>
          <cell r="Q118" t="str">
            <v>Red Chromosols/Red Kurosols/Red Kandosols</v>
          </cell>
          <cell r="R118" t="str">
            <v>Shallow generally texture contrast soil. B horizons (subsoils) are red and weakly to moderately structured</v>
          </cell>
          <cell r="S1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19">
          <cell r="A119" t="str">
            <v>Jerra West</v>
          </cell>
          <cell r="B119" t="str">
            <v>21</v>
          </cell>
          <cell r="C119" t="str">
            <v>Grass</v>
          </cell>
          <cell r="D119" t="str">
            <v>Jw21</v>
          </cell>
          <cell r="E119">
            <v>695783.69629999995</v>
          </cell>
          <cell r="F119">
            <v>6084227.1852000002</v>
          </cell>
          <cell r="G119">
            <v>-35.366079707600001</v>
          </cell>
          <cell r="H119">
            <v>149.15500925800001</v>
          </cell>
          <cell r="I119" t="str">
            <v>Grazing</v>
          </cell>
          <cell r="J119" t="str">
            <v>Jw21_SW</v>
          </cell>
          <cell r="K119" t="str">
            <v>SW</v>
          </cell>
          <cell r="L119" t="str">
            <v>Jw</v>
          </cell>
          <cell r="M119">
            <v>312.56671979700002</v>
          </cell>
          <cell r="N119">
            <v>105</v>
          </cell>
          <cell r="O119" t="str">
            <v>Lower slope - colluvial</v>
          </cell>
          <cell r="P119" t="str">
            <v>Yellow Podzolic Soils/Yellow Earths</v>
          </cell>
          <cell r="Q119" t="str">
            <v>Brown Chromosols/Brown Kandosols</v>
          </cell>
          <cell r="R119" t="str">
            <v>Moderately deep generally texture contrast soils with a weak to moderately structured brownish yellow subsoil.</v>
          </cell>
          <cell r="S1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0">
          <cell r="A120" t="str">
            <v>Jerra West</v>
          </cell>
          <cell r="B120" t="str">
            <v>21</v>
          </cell>
          <cell r="C120" t="str">
            <v>Grass</v>
          </cell>
          <cell r="D120" t="str">
            <v>Jw21</v>
          </cell>
          <cell r="E120">
            <v>695855.2047</v>
          </cell>
          <cell r="F120">
            <v>6084271.0554</v>
          </cell>
          <cell r="G120">
            <v>-35.365670379299999</v>
          </cell>
          <cell r="H120">
            <v>149.15578534599999</v>
          </cell>
          <cell r="I120" t="str">
            <v>Grazing</v>
          </cell>
          <cell r="J120" t="str">
            <v>Jw21_NE</v>
          </cell>
          <cell r="K120" t="str">
            <v>NE</v>
          </cell>
          <cell r="L120" t="str">
            <v>Jw</v>
          </cell>
          <cell r="M120">
            <v>312.56671979700002</v>
          </cell>
          <cell r="N120">
            <v>106</v>
          </cell>
          <cell r="O120" t="str">
            <v>Rise</v>
          </cell>
          <cell r="P120" t="str">
            <v>Red Podzolic Soils/Red Earths</v>
          </cell>
          <cell r="Q120" t="str">
            <v>Red Chromosols/Red Kurosols/Red Kandosols</v>
          </cell>
          <cell r="R120" t="str">
            <v>Shallow generally texture contrast soil. B horizons (subsoils) are red and weakly to moderately structured</v>
          </cell>
          <cell r="S1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1">
          <cell r="A121" t="str">
            <v>Jerra West</v>
          </cell>
          <cell r="B121" t="str">
            <v>21</v>
          </cell>
          <cell r="C121" t="str">
            <v>Grass</v>
          </cell>
          <cell r="D121" t="str">
            <v>Jw21</v>
          </cell>
          <cell r="E121">
            <v>695798.09019999998</v>
          </cell>
          <cell r="F121">
            <v>6084283.1410999997</v>
          </cell>
          <cell r="G121">
            <v>-35.365572692100002</v>
          </cell>
          <cell r="H121">
            <v>149.155154186</v>
          </cell>
          <cell r="I121" t="str">
            <v>Grazing</v>
          </cell>
          <cell r="J121" t="str">
            <v>Jw21_NW</v>
          </cell>
          <cell r="K121" t="str">
            <v>NW</v>
          </cell>
          <cell r="L121" t="str">
            <v>Jw</v>
          </cell>
          <cell r="M121">
            <v>312.56671979700002</v>
          </cell>
          <cell r="N121">
            <v>106</v>
          </cell>
          <cell r="O121" t="str">
            <v>Rise</v>
          </cell>
          <cell r="P121" t="str">
            <v>Red Podzolic Soils/Red Earths</v>
          </cell>
          <cell r="Q121" t="str">
            <v>Red Chromosols/Red Kurosols/Red Kandosols</v>
          </cell>
          <cell r="R121" t="str">
            <v>Shallow generally texture contrast soil. B horizons (subsoils) are red and weakly to moderately structured</v>
          </cell>
          <cell r="S1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2">
          <cell r="A122" t="str">
            <v>Kama</v>
          </cell>
          <cell r="B122" t="str">
            <v>31</v>
          </cell>
          <cell r="C122" t="str">
            <v>Rock</v>
          </cell>
          <cell r="D122" t="str">
            <v>Ka31</v>
          </cell>
          <cell r="E122">
            <v>684038.3308</v>
          </cell>
          <cell r="F122">
            <v>6094608.7988999998</v>
          </cell>
          <cell r="G122">
            <v>-35.274763721100001</v>
          </cell>
          <cell r="H122">
            <v>149.02346829000001</v>
          </cell>
          <cell r="I122" t="str">
            <v>Autumn 2017</v>
          </cell>
          <cell r="J122" t="str">
            <v>Ka31_SE</v>
          </cell>
          <cell r="K122" t="str">
            <v>SE</v>
          </cell>
          <cell r="L122" t="str">
            <v>Ka</v>
          </cell>
          <cell r="M122">
            <v>312.56671979700002</v>
          </cell>
          <cell r="N122">
            <v>110</v>
          </cell>
          <cell r="O122" t="str">
            <v>Mid and lower slope - colluvial</v>
          </cell>
          <cell r="P122" t="str">
            <v>Yellow Podzolic Soils</v>
          </cell>
          <cell r="Q122" t="str">
            <v>Yellow Chromosols</v>
          </cell>
          <cell r="R122" t="str">
            <v>Texture contrast soils with a yellow subsoil</v>
          </cell>
          <cell r="S1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3">
          <cell r="A123" t="str">
            <v>Kama</v>
          </cell>
          <cell r="B123" t="str">
            <v>31</v>
          </cell>
          <cell r="C123" t="str">
            <v>Rock</v>
          </cell>
          <cell r="D123" t="str">
            <v>Ka31</v>
          </cell>
          <cell r="E123">
            <v>684064.78729999997</v>
          </cell>
          <cell r="F123">
            <v>6094659.5322000002</v>
          </cell>
          <cell r="G123">
            <v>-35.274301678699999</v>
          </cell>
          <cell r="H123">
            <v>149.023747636</v>
          </cell>
          <cell r="I123" t="str">
            <v>Autumn 2017</v>
          </cell>
          <cell r="J123" t="str">
            <v>Ka31_NE</v>
          </cell>
          <cell r="K123" t="str">
            <v>NE</v>
          </cell>
          <cell r="L123" t="str">
            <v>Ka</v>
          </cell>
          <cell r="M123">
            <v>312.56671979700002</v>
          </cell>
          <cell r="N123">
            <v>110</v>
          </cell>
          <cell r="O123" t="str">
            <v>Mid and lower slope - colluvial</v>
          </cell>
          <cell r="P123" t="str">
            <v>Yellow Podzolic Soils</v>
          </cell>
          <cell r="Q123" t="str">
            <v>Yellow Chromosols</v>
          </cell>
          <cell r="R123" t="str">
            <v>Texture contrast soils with a yellow subsoil</v>
          </cell>
          <cell r="S1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4">
          <cell r="A124" t="str">
            <v>Kama</v>
          </cell>
          <cell r="B124" t="str">
            <v>31</v>
          </cell>
          <cell r="C124" t="str">
            <v>Rock</v>
          </cell>
          <cell r="D124" t="str">
            <v>Ka31</v>
          </cell>
          <cell r="E124">
            <v>684012.53760000004</v>
          </cell>
          <cell r="F124">
            <v>6094680.7291000001</v>
          </cell>
          <cell r="G124">
            <v>-35.274120271800001</v>
          </cell>
          <cell r="H124">
            <v>149.023168731</v>
          </cell>
          <cell r="I124" t="str">
            <v>Autumn 2017</v>
          </cell>
          <cell r="J124" t="str">
            <v>Ka31_NW</v>
          </cell>
          <cell r="K124" t="str">
            <v>NW</v>
          </cell>
          <cell r="L124" t="str">
            <v>Ka</v>
          </cell>
          <cell r="M124">
            <v>312.56671979700002</v>
          </cell>
          <cell r="N124">
            <v>110</v>
          </cell>
          <cell r="O124" t="str">
            <v>Mid and lower slope - colluvial</v>
          </cell>
          <cell r="P124" t="str">
            <v>Yellow Podzolic Soils</v>
          </cell>
          <cell r="Q124" t="str">
            <v>Yellow Chromosols</v>
          </cell>
          <cell r="R124" t="str">
            <v>Texture contrast soils with a yellow subsoil</v>
          </cell>
          <cell r="S1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5">
          <cell r="A125" t="str">
            <v>Kama</v>
          </cell>
          <cell r="B125" t="str">
            <v>31</v>
          </cell>
          <cell r="C125" t="str">
            <v>Rock</v>
          </cell>
          <cell r="D125" t="str">
            <v>Ka31</v>
          </cell>
          <cell r="E125">
            <v>684029.45389999996</v>
          </cell>
          <cell r="F125">
            <v>6094647.1919999998</v>
          </cell>
          <cell r="G125">
            <v>-35.274419377900003</v>
          </cell>
          <cell r="H125">
            <v>149.02336213699999</v>
          </cell>
          <cell r="I125" t="str">
            <v>Autumn 2017</v>
          </cell>
          <cell r="J125" t="str">
            <v>Ka31_C</v>
          </cell>
          <cell r="K125" t="str">
            <v>C</v>
          </cell>
          <cell r="L125" t="str">
            <v>Ka</v>
          </cell>
          <cell r="M125">
            <v>312.56671979700002</v>
          </cell>
          <cell r="N125">
            <v>110</v>
          </cell>
          <cell r="O125" t="str">
            <v>Mid and lower slope - colluvial</v>
          </cell>
          <cell r="P125" t="str">
            <v>Yellow Podzolic Soils</v>
          </cell>
          <cell r="Q125" t="str">
            <v>Yellow Chromosols</v>
          </cell>
          <cell r="R125" t="str">
            <v>Texture contrast soils with a yellow subsoil</v>
          </cell>
          <cell r="S12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6">
          <cell r="A126" t="str">
            <v>Kama</v>
          </cell>
          <cell r="B126" t="str">
            <v>31</v>
          </cell>
          <cell r="C126" t="str">
            <v>Rock</v>
          </cell>
          <cell r="D126" t="str">
            <v>Ka31</v>
          </cell>
          <cell r="E126">
            <v>683993.94559999998</v>
          </cell>
          <cell r="F126">
            <v>6094622.3361999998</v>
          </cell>
          <cell r="G126">
            <v>-35.274649891000003</v>
          </cell>
          <cell r="H126">
            <v>149.02297751899999</v>
          </cell>
          <cell r="I126" t="str">
            <v>Autumn 2017</v>
          </cell>
          <cell r="J126" t="str">
            <v>Ka31_SW</v>
          </cell>
          <cell r="K126" t="str">
            <v>SW</v>
          </cell>
          <cell r="L126" t="str">
            <v>Ka</v>
          </cell>
          <cell r="M126">
            <v>312.56671979700002</v>
          </cell>
          <cell r="N126">
            <v>110</v>
          </cell>
          <cell r="O126" t="str">
            <v>Mid and lower slope - colluvial</v>
          </cell>
          <cell r="P126" t="str">
            <v>Yellow Podzolic Soils</v>
          </cell>
          <cell r="Q126" t="str">
            <v>Yellow Chromosols</v>
          </cell>
          <cell r="R126" t="str">
            <v>Texture contrast soils with a yellow subsoil</v>
          </cell>
          <cell r="S12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7">
          <cell r="A127" t="str">
            <v>Kama</v>
          </cell>
          <cell r="B127" t="str">
            <v>32</v>
          </cell>
          <cell r="C127" t="str">
            <v>Control</v>
          </cell>
          <cell r="D127" t="str">
            <v>Ka32</v>
          </cell>
          <cell r="E127">
            <v>683908.87269999995</v>
          </cell>
          <cell r="F127">
            <v>6094913.7137000002</v>
          </cell>
          <cell r="G127">
            <v>-35.272039805399999</v>
          </cell>
          <cell r="H127">
            <v>149.02197739900001</v>
          </cell>
          <cell r="I127" t="str">
            <v>Control</v>
          </cell>
          <cell r="J127" t="str">
            <v>Ka32_C</v>
          </cell>
          <cell r="K127" t="str">
            <v>C</v>
          </cell>
          <cell r="L127" t="str">
            <v>Ka</v>
          </cell>
          <cell r="M127">
            <v>312.56671979700002</v>
          </cell>
          <cell r="N127">
            <v>110</v>
          </cell>
          <cell r="O127" t="str">
            <v>Mid and lower slope - colluvial</v>
          </cell>
          <cell r="P127" t="str">
            <v>Yellow Podzolic Soils</v>
          </cell>
          <cell r="Q127" t="str">
            <v>Yellow Chromosols</v>
          </cell>
          <cell r="R127" t="str">
            <v>Texture contrast soils with a yellow subsoil</v>
          </cell>
          <cell r="S1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8">
          <cell r="A128" t="str">
            <v>Kama</v>
          </cell>
          <cell r="B128" t="str">
            <v>32</v>
          </cell>
          <cell r="C128" t="str">
            <v>Control</v>
          </cell>
          <cell r="D128" t="str">
            <v>Ka32</v>
          </cell>
          <cell r="E128">
            <v>683871.13650000002</v>
          </cell>
          <cell r="F128">
            <v>6094918.1886</v>
          </cell>
          <cell r="G128">
            <v>-35.272006412400003</v>
          </cell>
          <cell r="H128">
            <v>149.021561738</v>
          </cell>
          <cell r="I128" t="str">
            <v>Control</v>
          </cell>
          <cell r="J128" t="str">
            <v>Ka32_SW</v>
          </cell>
          <cell r="K128" t="str">
            <v>SW</v>
          </cell>
          <cell r="L128" t="str">
            <v>Ka</v>
          </cell>
          <cell r="M128">
            <v>312.56671979700002</v>
          </cell>
          <cell r="N128">
            <v>110</v>
          </cell>
          <cell r="O128" t="str">
            <v>Mid and lower slope - colluvial</v>
          </cell>
          <cell r="P128" t="str">
            <v>Yellow Podzolic Soils</v>
          </cell>
          <cell r="Q128" t="str">
            <v>Yellow Chromosols</v>
          </cell>
          <cell r="R128" t="str">
            <v>Texture contrast soils with a yellow subsoil</v>
          </cell>
          <cell r="S12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29">
          <cell r="A129" t="str">
            <v>Kama</v>
          </cell>
          <cell r="B129" t="str">
            <v>32</v>
          </cell>
          <cell r="C129" t="str">
            <v>Control</v>
          </cell>
          <cell r="D129" t="str">
            <v>Ka32</v>
          </cell>
          <cell r="E129">
            <v>683880.34589999996</v>
          </cell>
          <cell r="F129">
            <v>6094946.4099000003</v>
          </cell>
          <cell r="G129">
            <v>-35.271750407100001</v>
          </cell>
          <cell r="H129">
            <v>149.021656613</v>
          </cell>
          <cell r="I129" t="str">
            <v>Control</v>
          </cell>
          <cell r="J129" t="str">
            <v>Ka32_NW</v>
          </cell>
          <cell r="K129" t="str">
            <v>NW</v>
          </cell>
          <cell r="L129" t="str">
            <v>Ka</v>
          </cell>
          <cell r="M129">
            <v>312.56671979700002</v>
          </cell>
          <cell r="N129">
            <v>110</v>
          </cell>
          <cell r="O129" t="str">
            <v>Mid and lower slope - colluvial</v>
          </cell>
          <cell r="P129" t="str">
            <v>Yellow Podzolic Soils</v>
          </cell>
          <cell r="Q129" t="str">
            <v>Yellow Chromosols</v>
          </cell>
          <cell r="R129" t="str">
            <v>Texture contrast soils with a yellow subsoil</v>
          </cell>
          <cell r="S1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0">
          <cell r="A130" t="str">
            <v>Kama</v>
          </cell>
          <cell r="B130" t="str">
            <v>32</v>
          </cell>
          <cell r="C130" t="str">
            <v>Control</v>
          </cell>
          <cell r="D130" t="str">
            <v>Ka32</v>
          </cell>
          <cell r="E130">
            <v>683947.39630000002</v>
          </cell>
          <cell r="F130">
            <v>6094927.1942999996</v>
          </cell>
          <cell r="G130">
            <v>-35.271911248099997</v>
          </cell>
          <cell r="H130">
            <v>149.02239768999999</v>
          </cell>
          <cell r="I130" t="str">
            <v>Control</v>
          </cell>
          <cell r="J130" t="str">
            <v>Ka32_NE</v>
          </cell>
          <cell r="K130" t="str">
            <v>NE</v>
          </cell>
          <cell r="L130" t="str">
            <v>Ka</v>
          </cell>
          <cell r="M130">
            <v>312.56671979700002</v>
          </cell>
          <cell r="N130">
            <v>110</v>
          </cell>
          <cell r="O130" t="str">
            <v>Mid and lower slope - colluvial</v>
          </cell>
          <cell r="P130" t="str">
            <v>Yellow Podzolic Soils</v>
          </cell>
          <cell r="Q130" t="str">
            <v>Yellow Chromosols</v>
          </cell>
          <cell r="R130" t="str">
            <v>Texture contrast soils with a yellow subsoil</v>
          </cell>
          <cell r="S1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1">
          <cell r="A131" t="str">
            <v>Kama</v>
          </cell>
          <cell r="B131" t="str">
            <v>32</v>
          </cell>
          <cell r="C131" t="str">
            <v>Control</v>
          </cell>
          <cell r="D131" t="str">
            <v>Ka32</v>
          </cell>
          <cell r="E131">
            <v>683923.33259999997</v>
          </cell>
          <cell r="F131">
            <v>6094880.2017000001</v>
          </cell>
          <cell r="G131">
            <v>-35.272339139000003</v>
          </cell>
          <cell r="H131">
            <v>149.022143798</v>
          </cell>
          <cell r="I131" t="str">
            <v>Control</v>
          </cell>
          <cell r="J131" t="str">
            <v>Ka32_SE</v>
          </cell>
          <cell r="K131" t="str">
            <v>SE</v>
          </cell>
          <cell r="L131" t="str">
            <v>Ka</v>
          </cell>
          <cell r="M131">
            <v>312.56671979700002</v>
          </cell>
          <cell r="N131">
            <v>110</v>
          </cell>
          <cell r="O131" t="str">
            <v>Mid and lower slope - colluvial</v>
          </cell>
          <cell r="P131" t="str">
            <v>Yellow Podzolic Soils</v>
          </cell>
          <cell r="Q131" t="str">
            <v>Yellow Chromosols</v>
          </cell>
          <cell r="R131" t="str">
            <v>Texture contrast soils with a yellow subsoil</v>
          </cell>
          <cell r="S1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2">
          <cell r="A132" t="str">
            <v>Kama</v>
          </cell>
          <cell r="B132" t="str">
            <v>33</v>
          </cell>
          <cell r="C132" t="str">
            <v>Rock</v>
          </cell>
          <cell r="D132" t="str">
            <v>Ka33</v>
          </cell>
          <cell r="E132">
            <v>683983.47970000003</v>
          </cell>
          <cell r="F132">
            <v>6095065.4521000003</v>
          </cell>
          <cell r="G132">
            <v>-35.2706587204</v>
          </cell>
          <cell r="H132">
            <v>149.02276320199999</v>
          </cell>
          <cell r="I132" t="str">
            <v>Control</v>
          </cell>
          <cell r="J132" t="str">
            <v>Ka33_C</v>
          </cell>
          <cell r="K132" t="str">
            <v>C</v>
          </cell>
          <cell r="L132" t="str">
            <v>Ka</v>
          </cell>
          <cell r="M132">
            <v>312.56671979700002</v>
          </cell>
          <cell r="N132">
            <v>110</v>
          </cell>
          <cell r="O132" t="str">
            <v>Mid and lower slope - colluvial</v>
          </cell>
          <cell r="P132" t="str">
            <v>Yellow Podzolic Soils</v>
          </cell>
          <cell r="Q132" t="str">
            <v>Yellow Chromosols</v>
          </cell>
          <cell r="R132" t="str">
            <v>Texture contrast soils with a yellow subsoil</v>
          </cell>
          <cell r="S1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3">
          <cell r="A133" t="str">
            <v>Kama</v>
          </cell>
          <cell r="B133" t="str">
            <v>33</v>
          </cell>
          <cell r="C133" t="str">
            <v>Rock</v>
          </cell>
          <cell r="D133" t="str">
            <v>Ka33</v>
          </cell>
          <cell r="E133">
            <v>683979.56629999995</v>
          </cell>
          <cell r="F133">
            <v>6095103.7138</v>
          </cell>
          <cell r="G133">
            <v>-35.270314648000003</v>
          </cell>
          <cell r="H133">
            <v>149.02271162700001</v>
          </cell>
          <cell r="I133" t="str">
            <v>Control</v>
          </cell>
          <cell r="J133" t="str">
            <v>Ka33_NW</v>
          </cell>
          <cell r="K133" t="str">
            <v>NW</v>
          </cell>
          <cell r="L133" t="str">
            <v>Ka</v>
          </cell>
          <cell r="M133">
            <v>312.56671979700002</v>
          </cell>
          <cell r="N133">
            <v>110</v>
          </cell>
          <cell r="O133" t="str">
            <v>Mid and lower slope - colluvial</v>
          </cell>
          <cell r="P133" t="str">
            <v>Yellow Podzolic Soils</v>
          </cell>
          <cell r="Q133" t="str">
            <v>Yellow Chromosols</v>
          </cell>
          <cell r="R133" t="str">
            <v>Texture contrast soils with a yellow subsoil</v>
          </cell>
          <cell r="S1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4">
          <cell r="A134" t="str">
            <v>Kama</v>
          </cell>
          <cell r="B134" t="str">
            <v>33</v>
          </cell>
          <cell r="C134" t="str">
            <v>Rock</v>
          </cell>
          <cell r="D134" t="str">
            <v>Ka33</v>
          </cell>
          <cell r="E134">
            <v>684019.98149999999</v>
          </cell>
          <cell r="F134">
            <v>6095075.0570999999</v>
          </cell>
          <cell r="G134">
            <v>-35.270565456900002</v>
          </cell>
          <cell r="H134">
            <v>149.02316213700001</v>
          </cell>
          <cell r="I134" t="str">
            <v>Control</v>
          </cell>
          <cell r="J134" t="str">
            <v>Ka33_NE</v>
          </cell>
          <cell r="K134" t="str">
            <v>NE</v>
          </cell>
          <cell r="L134" t="str">
            <v>Ka</v>
          </cell>
          <cell r="M134">
            <v>312.56671979700002</v>
          </cell>
          <cell r="N134">
            <v>110</v>
          </cell>
          <cell r="O134" t="str">
            <v>Mid and lower slope - colluvial</v>
          </cell>
          <cell r="P134" t="str">
            <v>Yellow Podzolic Soils</v>
          </cell>
          <cell r="Q134" t="str">
            <v>Yellow Chromosols</v>
          </cell>
          <cell r="R134" t="str">
            <v>Texture contrast soils with a yellow subsoil</v>
          </cell>
          <cell r="S1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5">
          <cell r="A135" t="str">
            <v>Kama</v>
          </cell>
          <cell r="B135" t="str">
            <v>33</v>
          </cell>
          <cell r="C135" t="str">
            <v>Rock</v>
          </cell>
          <cell r="D135" t="str">
            <v>Ka33</v>
          </cell>
          <cell r="E135">
            <v>683954.23120000004</v>
          </cell>
          <cell r="F135">
            <v>6095048.2033000002</v>
          </cell>
          <cell r="G135">
            <v>-35.270819531299999</v>
          </cell>
          <cell r="H135">
            <v>149.02244567899999</v>
          </cell>
          <cell r="I135" t="str">
            <v>Control</v>
          </cell>
          <cell r="J135" t="str">
            <v>Ka33_SW</v>
          </cell>
          <cell r="K135" t="str">
            <v>SW</v>
          </cell>
          <cell r="L135" t="str">
            <v>Ka</v>
          </cell>
          <cell r="M135">
            <v>312.56671979700002</v>
          </cell>
          <cell r="N135">
            <v>110</v>
          </cell>
          <cell r="O135" t="str">
            <v>Mid and lower slope - colluvial</v>
          </cell>
          <cell r="P135" t="str">
            <v>Yellow Podzolic Soils</v>
          </cell>
          <cell r="Q135" t="str">
            <v>Yellow Chromosols</v>
          </cell>
          <cell r="R135" t="str">
            <v>Texture contrast soils with a yellow subsoil</v>
          </cell>
          <cell r="S1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6">
          <cell r="A136" t="str">
            <v>Kama</v>
          </cell>
          <cell r="B136" t="str">
            <v>33</v>
          </cell>
          <cell r="C136" t="str">
            <v>Rock</v>
          </cell>
          <cell r="D136" t="str">
            <v>Ka33</v>
          </cell>
          <cell r="E136">
            <v>683991.34660000005</v>
          </cell>
          <cell r="F136">
            <v>6095023.8097000001</v>
          </cell>
          <cell r="G136">
            <v>-35.271032531000003</v>
          </cell>
          <cell r="H136">
            <v>149.022858977</v>
          </cell>
          <cell r="I136" t="str">
            <v>Control</v>
          </cell>
          <cell r="J136" t="str">
            <v>Ka33_SE</v>
          </cell>
          <cell r="K136" t="str">
            <v>SE</v>
          </cell>
          <cell r="L136" t="str">
            <v>Ka</v>
          </cell>
          <cell r="M136">
            <v>312.56671979700002</v>
          </cell>
          <cell r="N136">
            <v>110</v>
          </cell>
          <cell r="O136" t="str">
            <v>Mid and lower slope - colluvial</v>
          </cell>
          <cell r="P136" t="str">
            <v>Yellow Podzolic Soils</v>
          </cell>
          <cell r="Q136" t="str">
            <v>Yellow Chromosols</v>
          </cell>
          <cell r="R136" t="str">
            <v>Texture contrast soils with a yellow subsoil</v>
          </cell>
          <cell r="S1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7">
          <cell r="A137" t="str">
            <v>Crace</v>
          </cell>
          <cell r="B137" t="str">
            <v>71</v>
          </cell>
          <cell r="C137" t="str">
            <v>Rock</v>
          </cell>
          <cell r="D137" t="str">
            <v>Cr71</v>
          </cell>
          <cell r="E137">
            <v>694136.66099999996</v>
          </cell>
          <cell r="F137">
            <v>6099482.5191000002</v>
          </cell>
          <cell r="G137">
            <v>-35.2289400513</v>
          </cell>
          <cell r="H137">
            <v>149.13327945</v>
          </cell>
          <cell r="I137" t="str">
            <v>Spring 2017</v>
          </cell>
          <cell r="J137" t="str">
            <v>Cr71_NE</v>
          </cell>
          <cell r="K137" t="str">
            <v>NE</v>
          </cell>
          <cell r="L137" t="str">
            <v>Cr</v>
          </cell>
          <cell r="M137">
            <v>312.56671979700002</v>
          </cell>
          <cell r="N137">
            <v>97</v>
          </cell>
          <cell r="O137" t="str">
            <v>Upper slope - erosional</v>
          </cell>
          <cell r="P137" t="str">
            <v>Red and Yellow Earths</v>
          </cell>
          <cell r="Q137" t="str">
            <v>Red and Brown Kandosols</v>
          </cell>
          <cell r="R137" t="str">
            <v>Moderately deep red to brown gradational soils with weak or no structure.</v>
          </cell>
          <cell r="S13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38">
          <cell r="A138" t="str">
            <v>Crace</v>
          </cell>
          <cell r="B138" t="str">
            <v>71</v>
          </cell>
          <cell r="C138" t="str">
            <v>Rock</v>
          </cell>
          <cell r="D138" t="str">
            <v>Cr71</v>
          </cell>
          <cell r="E138">
            <v>694100.92260000005</v>
          </cell>
          <cell r="F138">
            <v>6099453.9596999995</v>
          </cell>
          <cell r="G138">
            <v>-35.229204314299999</v>
          </cell>
          <cell r="H138">
            <v>149.132893717</v>
          </cell>
          <cell r="I138" t="str">
            <v>Spring 2017</v>
          </cell>
          <cell r="J138" t="str">
            <v>Cr71_C</v>
          </cell>
          <cell r="K138" t="str">
            <v>C</v>
          </cell>
          <cell r="L138" t="str">
            <v>Cr</v>
          </cell>
          <cell r="M138">
            <v>196.69751889</v>
          </cell>
          <cell r="N138">
            <v>96</v>
          </cell>
          <cell r="O138" t="str">
            <v>Ridge or crest</v>
          </cell>
          <cell r="P138" t="str">
            <v>Lithosols</v>
          </cell>
          <cell r="Q138" t="str">
            <v>Clastic Rudosols</v>
          </cell>
          <cell r="R138" t="str">
            <v>Shallow stony soils</v>
          </cell>
          <cell r="S138" t="str">
            <v>Dont use</v>
          </cell>
          <cell r="T138">
            <v>0</v>
          </cell>
        </row>
        <row r="139">
          <cell r="A139" t="str">
            <v>Crace</v>
          </cell>
          <cell r="B139" t="str">
            <v>71</v>
          </cell>
          <cell r="C139" t="str">
            <v>Rock</v>
          </cell>
          <cell r="D139" t="str">
            <v>Cr71</v>
          </cell>
          <cell r="E139">
            <v>694117.44319999998</v>
          </cell>
          <cell r="F139">
            <v>6099422.7811000003</v>
          </cell>
          <cell r="G139">
            <v>-35.229482061200002</v>
          </cell>
          <cell r="H139">
            <v>149.1330825</v>
          </cell>
          <cell r="I139" t="str">
            <v>Spring 2017</v>
          </cell>
          <cell r="J139" t="str">
            <v>Cr71_SE</v>
          </cell>
          <cell r="K139" t="str">
            <v>SE</v>
          </cell>
          <cell r="L139" t="str">
            <v>Cr</v>
          </cell>
          <cell r="M139">
            <v>190.364749757</v>
          </cell>
          <cell r="N139">
            <v>97</v>
          </cell>
          <cell r="O139" t="str">
            <v>Upper slope - erosional</v>
          </cell>
          <cell r="P139" t="str">
            <v>Red and Yellow Earths</v>
          </cell>
          <cell r="Q139" t="str">
            <v>Red and Brown Kandosols</v>
          </cell>
          <cell r="R139" t="str">
            <v>Moderately deep red to brown gradational soils with weak or no structure.</v>
          </cell>
          <cell r="S139" t="str">
            <v>Dont use</v>
          </cell>
          <cell r="T139">
            <v>0</v>
          </cell>
        </row>
        <row r="140">
          <cell r="A140" t="str">
            <v>Crace</v>
          </cell>
          <cell r="B140" t="str">
            <v>71</v>
          </cell>
          <cell r="C140" t="str">
            <v>Rock</v>
          </cell>
          <cell r="D140" t="str">
            <v>Cr71</v>
          </cell>
          <cell r="E140">
            <v>694064.78960000002</v>
          </cell>
          <cell r="F140">
            <v>6099431.6745999996</v>
          </cell>
          <cell r="G140">
            <v>-35.229412115999999</v>
          </cell>
          <cell r="H140">
            <v>149.13250216899999</v>
          </cell>
          <cell r="I140" t="str">
            <v>Spring 2017</v>
          </cell>
          <cell r="J140" t="str">
            <v>Cr71_SW</v>
          </cell>
          <cell r="K140" t="str">
            <v>SW</v>
          </cell>
          <cell r="L140" t="str">
            <v>Cr</v>
          </cell>
          <cell r="M140">
            <v>312.56671979700002</v>
          </cell>
          <cell r="N140">
            <v>96</v>
          </cell>
          <cell r="O140" t="str">
            <v>Ridge or crest</v>
          </cell>
          <cell r="P140" t="str">
            <v>Lithosols</v>
          </cell>
          <cell r="Q140" t="str">
            <v>Clastic Rudosols</v>
          </cell>
          <cell r="R140" t="str">
            <v>Shallow stony soils</v>
          </cell>
          <cell r="S14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1">
          <cell r="A141" t="str">
            <v>Crace</v>
          </cell>
          <cell r="B141" t="str">
            <v>71</v>
          </cell>
          <cell r="C141" t="str">
            <v>Rock</v>
          </cell>
          <cell r="D141" t="str">
            <v>Cr71</v>
          </cell>
          <cell r="E141">
            <v>694077.99890000001</v>
          </cell>
          <cell r="F141">
            <v>6099499.4784000004</v>
          </cell>
          <cell r="G141">
            <v>-35.228798590300002</v>
          </cell>
          <cell r="H141">
            <v>149.13263123600001</v>
          </cell>
          <cell r="I141" t="str">
            <v>Spring 2017</v>
          </cell>
          <cell r="J141" t="str">
            <v>Cr71_NW</v>
          </cell>
          <cell r="K141" t="str">
            <v>NW</v>
          </cell>
          <cell r="L141" t="str">
            <v>Cr</v>
          </cell>
          <cell r="M141">
            <v>312.56671979700002</v>
          </cell>
          <cell r="N141">
            <v>96</v>
          </cell>
          <cell r="O141" t="str">
            <v>Ridge or crest</v>
          </cell>
          <cell r="P141" t="str">
            <v>Lithosols</v>
          </cell>
          <cell r="Q141" t="str">
            <v>Clastic Rudosols</v>
          </cell>
          <cell r="R141" t="str">
            <v>Shallow stony soils</v>
          </cell>
          <cell r="S1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2">
          <cell r="A142" t="str">
            <v>Crace</v>
          </cell>
          <cell r="B142" t="str">
            <v>72</v>
          </cell>
          <cell r="C142" t="str">
            <v>Control</v>
          </cell>
          <cell r="D142" t="str">
            <v>Cr72</v>
          </cell>
          <cell r="E142">
            <v>693998.79570000002</v>
          </cell>
          <cell r="F142">
            <v>6099262.2869999995</v>
          </cell>
          <cell r="G142">
            <v>-35.230951211499999</v>
          </cell>
          <cell r="H142">
            <v>149.13181737900001</v>
          </cell>
          <cell r="I142" t="str">
            <v>Spring 2017</v>
          </cell>
          <cell r="J142" t="str">
            <v>Cr72_NW</v>
          </cell>
          <cell r="K142" t="str">
            <v>NW</v>
          </cell>
          <cell r="L142" t="str">
            <v>Cr</v>
          </cell>
          <cell r="M142">
            <v>312.56671979700002</v>
          </cell>
          <cell r="N142">
            <v>96</v>
          </cell>
          <cell r="O142" t="str">
            <v>Ridge or crest</v>
          </cell>
          <cell r="P142" t="str">
            <v>Lithosols</v>
          </cell>
          <cell r="Q142" t="str">
            <v>Clastic Rudosols</v>
          </cell>
          <cell r="R142" t="str">
            <v>Shallow stony soils</v>
          </cell>
          <cell r="S14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3">
          <cell r="A143" t="str">
            <v>Crace</v>
          </cell>
          <cell r="B143" t="str">
            <v>72</v>
          </cell>
          <cell r="C143" t="str">
            <v>Control</v>
          </cell>
          <cell r="D143" t="str">
            <v>Cr72</v>
          </cell>
          <cell r="E143">
            <v>693998.59270000004</v>
          </cell>
          <cell r="F143">
            <v>6099215.7808999997</v>
          </cell>
          <cell r="G143">
            <v>-35.231370309699997</v>
          </cell>
          <cell r="H143">
            <v>149.131826117</v>
          </cell>
          <cell r="I143" t="str">
            <v>Spring 2017</v>
          </cell>
          <cell r="J143" t="str">
            <v>Cr72_SW</v>
          </cell>
          <cell r="K143" t="str">
            <v>SW</v>
          </cell>
          <cell r="L143" t="str">
            <v>Cr</v>
          </cell>
          <cell r="M143">
            <v>312.56671979700002</v>
          </cell>
          <cell r="N143">
            <v>96</v>
          </cell>
          <cell r="O143" t="str">
            <v>Ridge or crest</v>
          </cell>
          <cell r="P143" t="str">
            <v>Lithosols</v>
          </cell>
          <cell r="Q143" t="str">
            <v>Clastic Rudosols</v>
          </cell>
          <cell r="R143" t="str">
            <v>Shallow stony soils</v>
          </cell>
          <cell r="S14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4">
          <cell r="A144" t="str">
            <v>Crace</v>
          </cell>
          <cell r="B144" t="str">
            <v>72</v>
          </cell>
          <cell r="C144" t="str">
            <v>Control</v>
          </cell>
          <cell r="D144" t="str">
            <v>Cr72</v>
          </cell>
          <cell r="E144">
            <v>694026.68449999997</v>
          </cell>
          <cell r="F144">
            <v>6099234.8893999998</v>
          </cell>
          <cell r="G144">
            <v>-35.23119269</v>
          </cell>
          <cell r="H144">
            <v>149.132130117</v>
          </cell>
          <cell r="I144" t="str">
            <v>Spring 2017</v>
          </cell>
          <cell r="J144" t="str">
            <v>Cr72_C</v>
          </cell>
          <cell r="K144" t="str">
            <v>C</v>
          </cell>
          <cell r="L144" t="str">
            <v>Cr</v>
          </cell>
          <cell r="M144">
            <v>312.56671979700002</v>
          </cell>
          <cell r="N144">
            <v>96</v>
          </cell>
          <cell r="O144" t="str">
            <v>Ridge or crest</v>
          </cell>
          <cell r="P144" t="str">
            <v>Lithosols</v>
          </cell>
          <cell r="Q144" t="str">
            <v>Clastic Rudosols</v>
          </cell>
          <cell r="R144" t="str">
            <v>Shallow stony soils</v>
          </cell>
          <cell r="S14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5">
          <cell r="A145" t="str">
            <v>Crace</v>
          </cell>
          <cell r="B145" t="str">
            <v>72</v>
          </cell>
          <cell r="C145" t="str">
            <v>Control</v>
          </cell>
          <cell r="D145" t="str">
            <v>Cr72</v>
          </cell>
          <cell r="E145">
            <v>694052.70970000001</v>
          </cell>
          <cell r="F145">
            <v>6099257.8770000003</v>
          </cell>
          <cell r="G145">
            <v>-35.230980515600002</v>
          </cell>
          <cell r="H145">
            <v>149.132410505</v>
          </cell>
          <cell r="I145" t="str">
            <v>Spring 2017</v>
          </cell>
          <cell r="J145" t="str">
            <v>Cr72_NE</v>
          </cell>
          <cell r="K145" t="str">
            <v>NE</v>
          </cell>
          <cell r="L145" t="str">
            <v>Cr</v>
          </cell>
          <cell r="M145">
            <v>312.56671979700002</v>
          </cell>
          <cell r="N145">
            <v>96</v>
          </cell>
          <cell r="O145" t="str">
            <v>Ridge or crest</v>
          </cell>
          <cell r="P145" t="str">
            <v>Lithosols</v>
          </cell>
          <cell r="Q145" t="str">
            <v>Clastic Rudosols</v>
          </cell>
          <cell r="R145" t="str">
            <v>Shallow stony soils</v>
          </cell>
          <cell r="S14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6">
          <cell r="A146" t="str">
            <v>Crace</v>
          </cell>
          <cell r="B146" t="str">
            <v>72</v>
          </cell>
          <cell r="C146" t="str">
            <v>Control</v>
          </cell>
          <cell r="D146" t="str">
            <v>Cr72</v>
          </cell>
          <cell r="E146">
            <v>694051.50769999996</v>
          </cell>
          <cell r="F146">
            <v>6099209.2128999997</v>
          </cell>
          <cell r="G146">
            <v>-35.231419252400002</v>
          </cell>
          <cell r="H146">
            <v>149.13240878400001</v>
          </cell>
          <cell r="I146" t="str">
            <v>Spring 2017</v>
          </cell>
          <cell r="J146" t="str">
            <v>Cr72_SE</v>
          </cell>
          <cell r="K146" t="str">
            <v>SE</v>
          </cell>
          <cell r="L146" t="str">
            <v>Cr</v>
          </cell>
          <cell r="M146">
            <v>312.56671979700002</v>
          </cell>
          <cell r="N146">
            <v>96</v>
          </cell>
          <cell r="O146" t="str">
            <v>Ridge or crest</v>
          </cell>
          <cell r="P146" t="str">
            <v>Lithosols</v>
          </cell>
          <cell r="Q146" t="str">
            <v>Clastic Rudosols</v>
          </cell>
          <cell r="R146" t="str">
            <v>Shallow stony soils</v>
          </cell>
          <cell r="S14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7">
          <cell r="A147" t="str">
            <v>Crace</v>
          </cell>
          <cell r="B147" t="str">
            <v>74</v>
          </cell>
          <cell r="C147" t="str">
            <v>Rock</v>
          </cell>
          <cell r="D147" t="str">
            <v>Cr74</v>
          </cell>
          <cell r="E147">
            <v>693873.0993</v>
          </cell>
          <cell r="F147">
            <v>6099524.7643999998</v>
          </cell>
          <cell r="G147">
            <v>-35.228610381599999</v>
          </cell>
          <cell r="H147">
            <v>149.13037511900001</v>
          </cell>
          <cell r="I147" t="str">
            <v>Control</v>
          </cell>
          <cell r="J147" t="str">
            <v>Cr74_C</v>
          </cell>
          <cell r="K147" t="str">
            <v>C</v>
          </cell>
          <cell r="L147" t="str">
            <v>Cr</v>
          </cell>
          <cell r="M147">
            <v>312.56671979700002</v>
          </cell>
          <cell r="N147">
            <v>96</v>
          </cell>
          <cell r="O147" t="str">
            <v>Ridge or crest</v>
          </cell>
          <cell r="P147" t="str">
            <v>Lithosols</v>
          </cell>
          <cell r="Q147" t="str">
            <v>Clastic Rudosols</v>
          </cell>
          <cell r="R147" t="str">
            <v>Shallow stony soils</v>
          </cell>
          <cell r="S14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8">
          <cell r="A148" t="str">
            <v>Crace</v>
          </cell>
          <cell r="B148" t="str">
            <v>74</v>
          </cell>
          <cell r="C148" t="str">
            <v>Rock</v>
          </cell>
          <cell r="D148" t="str">
            <v>Cr74</v>
          </cell>
          <cell r="E148">
            <v>693854.99239999999</v>
          </cell>
          <cell r="F148">
            <v>6099568.2455000002</v>
          </cell>
          <cell r="G148">
            <v>-35.228222080800002</v>
          </cell>
          <cell r="H148">
            <v>149.13016602900001</v>
          </cell>
          <cell r="I148" t="str">
            <v>Control</v>
          </cell>
          <cell r="J148" t="str">
            <v>Cr74_NW</v>
          </cell>
          <cell r="K148" t="str">
            <v>NW</v>
          </cell>
          <cell r="L148" t="str">
            <v>Cr</v>
          </cell>
          <cell r="M148">
            <v>312.56671979700002</v>
          </cell>
          <cell r="N148">
            <v>98</v>
          </cell>
          <cell r="O148" t="str">
            <v>Upper and mid slope - colluvial</v>
          </cell>
          <cell r="P148" t="str">
            <v>Red Podzolic Soils</v>
          </cell>
          <cell r="Q148" t="str">
            <v>Red Chromosols/Red Kurosols</v>
          </cell>
          <cell r="R148" t="str">
            <v>Acid, texture contrast soils with a bleached hadsetting A2 horizon and red subsoils.</v>
          </cell>
          <cell r="S14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49">
          <cell r="A149" t="str">
            <v>Crace</v>
          </cell>
          <cell r="B149" t="str">
            <v>74</v>
          </cell>
          <cell r="C149" t="str">
            <v>Rock</v>
          </cell>
          <cell r="D149" t="str">
            <v>Cr74</v>
          </cell>
          <cell r="E149">
            <v>693910.34569999995</v>
          </cell>
          <cell r="F149">
            <v>6099554.1687000003</v>
          </cell>
          <cell r="G149">
            <v>-35.228338221500003</v>
          </cell>
          <cell r="H149">
            <v>149.13077721900001</v>
          </cell>
          <cell r="I149" t="str">
            <v>Control</v>
          </cell>
          <cell r="J149" t="str">
            <v>Cr74_NE</v>
          </cell>
          <cell r="K149" t="str">
            <v>NE</v>
          </cell>
          <cell r="L149" t="str">
            <v>Cr</v>
          </cell>
          <cell r="M149">
            <v>312.56671979700002</v>
          </cell>
          <cell r="N149">
            <v>96</v>
          </cell>
          <cell r="O149" t="str">
            <v>Ridge or crest</v>
          </cell>
          <cell r="P149" t="str">
            <v>Lithosols</v>
          </cell>
          <cell r="Q149" t="str">
            <v>Clastic Rudosols</v>
          </cell>
          <cell r="R149" t="str">
            <v>Shallow stony soils</v>
          </cell>
          <cell r="S14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0">
          <cell r="A150" t="str">
            <v>Crace</v>
          </cell>
          <cell r="B150" t="str">
            <v>74</v>
          </cell>
          <cell r="C150" t="str">
            <v>Rock</v>
          </cell>
          <cell r="D150" t="str">
            <v>Cr74</v>
          </cell>
          <cell r="E150">
            <v>693895.5013</v>
          </cell>
          <cell r="F150">
            <v>6099496.9809999997</v>
          </cell>
          <cell r="G150">
            <v>-35.228856401800002</v>
          </cell>
          <cell r="H150">
            <v>149.13062768</v>
          </cell>
          <cell r="I150" t="str">
            <v>Control</v>
          </cell>
          <cell r="J150" t="str">
            <v>Cr74_SE</v>
          </cell>
          <cell r="K150" t="str">
            <v>SE</v>
          </cell>
          <cell r="L150" t="str">
            <v>Cr</v>
          </cell>
          <cell r="M150">
            <v>312.56671979700002</v>
          </cell>
          <cell r="N150">
            <v>96</v>
          </cell>
          <cell r="O150" t="str">
            <v>Ridge or crest</v>
          </cell>
          <cell r="P150" t="str">
            <v>Lithosols</v>
          </cell>
          <cell r="Q150" t="str">
            <v>Clastic Rudosols</v>
          </cell>
          <cell r="R150" t="str">
            <v>Shallow stony soils</v>
          </cell>
          <cell r="S15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1">
          <cell r="A151" t="str">
            <v>Crace</v>
          </cell>
          <cell r="B151" t="str">
            <v>74</v>
          </cell>
          <cell r="C151" t="str">
            <v>Rock</v>
          </cell>
          <cell r="D151" t="str">
            <v>Cr74</v>
          </cell>
          <cell r="E151">
            <v>693847.90700000001</v>
          </cell>
          <cell r="F151">
            <v>6099502.7263000002</v>
          </cell>
          <cell r="G151">
            <v>-35.2288138344</v>
          </cell>
          <cell r="H151">
            <v>149.13010365700001</v>
          </cell>
          <cell r="I151" t="str">
            <v>Control</v>
          </cell>
          <cell r="J151" t="str">
            <v>Cr74_SW</v>
          </cell>
          <cell r="K151" t="str">
            <v>SW</v>
          </cell>
          <cell r="L151" t="str">
            <v>Cr</v>
          </cell>
          <cell r="M151">
            <v>312.56671979700002</v>
          </cell>
          <cell r="N151">
            <v>96</v>
          </cell>
          <cell r="O151" t="str">
            <v>Ridge or crest</v>
          </cell>
          <cell r="P151" t="str">
            <v>Lithosols</v>
          </cell>
          <cell r="Q151" t="str">
            <v>Clastic Rudosols</v>
          </cell>
          <cell r="R151" t="str">
            <v>Shallow stony soils</v>
          </cell>
          <cell r="S15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2">
          <cell r="A152" t="str">
            <v>Crace</v>
          </cell>
          <cell r="B152" t="str">
            <v>73</v>
          </cell>
          <cell r="C152" t="str">
            <v>Control</v>
          </cell>
          <cell r="D152" t="str">
            <v>Cr73</v>
          </cell>
          <cell r="E152">
            <v>693880.81229999999</v>
          </cell>
          <cell r="F152">
            <v>6099396.2909000004</v>
          </cell>
          <cell r="G152">
            <v>-35.229766545499999</v>
          </cell>
          <cell r="H152">
            <v>149.130490098</v>
          </cell>
          <cell r="I152" t="str">
            <v>Control</v>
          </cell>
          <cell r="J152" t="str">
            <v>Cr73_C</v>
          </cell>
          <cell r="K152" t="str">
            <v>C</v>
          </cell>
          <cell r="L152" t="str">
            <v>Cr</v>
          </cell>
          <cell r="M152">
            <v>312.56671979700002</v>
          </cell>
          <cell r="N152">
            <v>96</v>
          </cell>
          <cell r="O152" t="str">
            <v>Ridge or crest</v>
          </cell>
          <cell r="P152" t="str">
            <v>Lithosols</v>
          </cell>
          <cell r="Q152" t="str">
            <v>Clastic Rudosols</v>
          </cell>
          <cell r="R152" t="str">
            <v>Shallow stony soils</v>
          </cell>
          <cell r="S15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3">
          <cell r="A153" t="str">
            <v>Crace</v>
          </cell>
          <cell r="B153" t="str">
            <v>73</v>
          </cell>
          <cell r="C153" t="str">
            <v>Control</v>
          </cell>
          <cell r="D153" t="str">
            <v>Cr73</v>
          </cell>
          <cell r="E153">
            <v>693917.77619999996</v>
          </cell>
          <cell r="F153">
            <v>6099413.3075999999</v>
          </cell>
          <cell r="G153">
            <v>-35.229606062199998</v>
          </cell>
          <cell r="H153">
            <v>149.13089202</v>
          </cell>
          <cell r="I153" t="str">
            <v>Control</v>
          </cell>
          <cell r="J153" t="str">
            <v>Cr73_NE</v>
          </cell>
          <cell r="K153" t="str">
            <v>NE</v>
          </cell>
          <cell r="L153" t="str">
            <v>Cr</v>
          </cell>
          <cell r="M153">
            <v>312.56671979700002</v>
          </cell>
          <cell r="N153">
            <v>96</v>
          </cell>
          <cell r="O153" t="str">
            <v>Ridge or crest</v>
          </cell>
          <cell r="P153" t="str">
            <v>Lithosols</v>
          </cell>
          <cell r="Q153" t="str">
            <v>Clastic Rudosols</v>
          </cell>
          <cell r="R153" t="str">
            <v>Shallow stony soils</v>
          </cell>
          <cell r="S15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4">
          <cell r="A154" t="str">
            <v>Crace</v>
          </cell>
          <cell r="B154" t="str">
            <v>73</v>
          </cell>
          <cell r="C154" t="str">
            <v>Control</v>
          </cell>
          <cell r="D154" t="str">
            <v>Cr73</v>
          </cell>
          <cell r="E154">
            <v>693858.88769999996</v>
          </cell>
          <cell r="F154">
            <v>6099433.2319999998</v>
          </cell>
          <cell r="G154">
            <v>-35.229437914199998</v>
          </cell>
          <cell r="H154">
            <v>149.13024061900001</v>
          </cell>
          <cell r="I154" t="str">
            <v>Control</v>
          </cell>
          <cell r="J154" t="str">
            <v>Cr73_NW</v>
          </cell>
          <cell r="K154" t="str">
            <v>NW</v>
          </cell>
          <cell r="L154" t="str">
            <v>Cr</v>
          </cell>
          <cell r="M154">
            <v>312.56671979700002</v>
          </cell>
          <cell r="N154">
            <v>96</v>
          </cell>
          <cell r="O154" t="str">
            <v>Ridge or crest</v>
          </cell>
          <cell r="P154" t="str">
            <v>Lithosols</v>
          </cell>
          <cell r="Q154" t="str">
            <v>Clastic Rudosols</v>
          </cell>
          <cell r="R154" t="str">
            <v>Shallow stony soils</v>
          </cell>
          <cell r="S15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5">
          <cell r="A155" t="str">
            <v>Crace</v>
          </cell>
          <cell r="B155" t="str">
            <v>73</v>
          </cell>
          <cell r="C155" t="str">
            <v>Control</v>
          </cell>
          <cell r="D155" t="str">
            <v>Cr73</v>
          </cell>
          <cell r="E155">
            <v>693841.39260000002</v>
          </cell>
          <cell r="F155">
            <v>6099387.8849999998</v>
          </cell>
          <cell r="G155">
            <v>-35.229849911700001</v>
          </cell>
          <cell r="H155">
            <v>149.130059176</v>
          </cell>
          <cell r="I155" t="str">
            <v>Control</v>
          </cell>
          <cell r="J155" t="str">
            <v>Cr73_SW</v>
          </cell>
          <cell r="K155" t="str">
            <v>SW</v>
          </cell>
          <cell r="L155" t="str">
            <v>Cr</v>
          </cell>
          <cell r="M155">
            <v>312.56671979700002</v>
          </cell>
          <cell r="N155">
            <v>96</v>
          </cell>
          <cell r="O155" t="str">
            <v>Ridge or crest</v>
          </cell>
          <cell r="P155" t="str">
            <v>Lithosols</v>
          </cell>
          <cell r="Q155" t="str">
            <v>Clastic Rudosols</v>
          </cell>
          <cell r="R155" t="str">
            <v>Shallow stony soils</v>
          </cell>
          <cell r="S15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6">
          <cell r="A156" t="str">
            <v>Crace</v>
          </cell>
          <cell r="B156" t="str">
            <v>73</v>
          </cell>
          <cell r="C156" t="str">
            <v>Control</v>
          </cell>
          <cell r="D156" t="str">
            <v>Cr73</v>
          </cell>
          <cell r="E156">
            <v>693903.2145</v>
          </cell>
          <cell r="F156">
            <v>6099371.3958000001</v>
          </cell>
          <cell r="G156">
            <v>-35.229986539199999</v>
          </cell>
          <cell r="H156">
            <v>149.130741984</v>
          </cell>
          <cell r="I156" t="str">
            <v>Control</v>
          </cell>
          <cell r="J156" t="str">
            <v>Cr73_SE</v>
          </cell>
          <cell r="K156" t="str">
            <v>SE</v>
          </cell>
          <cell r="L156" t="str">
            <v>Cr</v>
          </cell>
          <cell r="M156">
            <v>312.56671979700002</v>
          </cell>
          <cell r="N156">
            <v>96</v>
          </cell>
          <cell r="O156" t="str">
            <v>Ridge or crest</v>
          </cell>
          <cell r="P156" t="str">
            <v>Lithosols</v>
          </cell>
          <cell r="Q156" t="str">
            <v>Clastic Rudosols</v>
          </cell>
          <cell r="R156" t="str">
            <v>Shallow stony soils</v>
          </cell>
          <cell r="S15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7">
          <cell r="A157" t="str">
            <v>Crace</v>
          </cell>
          <cell r="B157" t="str">
            <v>82</v>
          </cell>
          <cell r="C157" t="str">
            <v>Reptile</v>
          </cell>
          <cell r="D157" t="str">
            <v>Cr82</v>
          </cell>
          <cell r="E157">
            <v>693766.75890000002</v>
          </cell>
          <cell r="F157">
            <v>6099801.5528999995</v>
          </cell>
          <cell r="G157">
            <v>-35.2261368355</v>
          </cell>
          <cell r="H157">
            <v>149.12914213100001</v>
          </cell>
          <cell r="I157" t="str">
            <v>Autumn 2017</v>
          </cell>
          <cell r="J157" t="str">
            <v>Cr82_C</v>
          </cell>
          <cell r="K157" t="str">
            <v>C</v>
          </cell>
          <cell r="L157" t="str">
            <v>Cr</v>
          </cell>
          <cell r="M157">
            <v>312.56671979700002</v>
          </cell>
          <cell r="N157">
            <v>99</v>
          </cell>
          <cell r="O157" t="str">
            <v>Lower slope - colluvial</v>
          </cell>
          <cell r="P157" t="str">
            <v>Yellow Podzolic Soils/Yellow Earths</v>
          </cell>
          <cell r="Q157" t="str">
            <v>Brown Chromosols/Brown Kandosols</v>
          </cell>
          <cell r="R157" t="str">
            <v>Moderately deep generally texture contrast soils with a weak to mosderately structured  and yellow to brown subsoil.</v>
          </cell>
          <cell r="S15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8">
          <cell r="A158" t="str">
            <v>Crace</v>
          </cell>
          <cell r="B158" t="str">
            <v>82</v>
          </cell>
          <cell r="C158" t="str">
            <v>Reptile</v>
          </cell>
          <cell r="D158" t="str">
            <v>Cr82</v>
          </cell>
          <cell r="E158">
            <v>693788.2561</v>
          </cell>
          <cell r="F158">
            <v>6099765.8715000004</v>
          </cell>
          <cell r="G158">
            <v>-35.226454201400003</v>
          </cell>
          <cell r="H158">
            <v>149.12938660500001</v>
          </cell>
          <cell r="I158" t="str">
            <v>Autumn 2017</v>
          </cell>
          <cell r="J158" t="str">
            <v>Cr82_SE</v>
          </cell>
          <cell r="K158" t="str">
            <v>SE</v>
          </cell>
          <cell r="L158" t="str">
            <v>Cr</v>
          </cell>
          <cell r="M158">
            <v>312.56671979700002</v>
          </cell>
          <cell r="N158">
            <v>99</v>
          </cell>
          <cell r="O158" t="str">
            <v>Lower slope - colluvial</v>
          </cell>
          <cell r="P158" t="str">
            <v>Yellow Podzolic Soils/Yellow Earths</v>
          </cell>
          <cell r="Q158" t="str">
            <v>Brown Chromosols/Brown Kandosols</v>
          </cell>
          <cell r="R158" t="str">
            <v>Moderately deep generally texture contrast soils with a weak to mosderately structured  and yellow to brown subsoil.</v>
          </cell>
          <cell r="S15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59">
          <cell r="A159" t="str">
            <v>Crace</v>
          </cell>
          <cell r="B159" t="str">
            <v>82</v>
          </cell>
          <cell r="C159" t="str">
            <v>Reptile</v>
          </cell>
          <cell r="D159" t="str">
            <v>Cr82</v>
          </cell>
          <cell r="E159">
            <v>693730.6139</v>
          </cell>
          <cell r="F159">
            <v>6099779.8201000001</v>
          </cell>
          <cell r="G159">
            <v>-35.226339650500002</v>
          </cell>
          <cell r="H159">
            <v>149.128750325</v>
          </cell>
          <cell r="I159" t="str">
            <v>Autumn 2017</v>
          </cell>
          <cell r="J159" t="str">
            <v>Cr82_SW</v>
          </cell>
          <cell r="K159" t="str">
            <v>SW</v>
          </cell>
          <cell r="L159" t="str">
            <v>Cr</v>
          </cell>
          <cell r="M159">
            <v>312.56671979700002</v>
          </cell>
          <cell r="N159">
            <v>99</v>
          </cell>
          <cell r="O159" t="str">
            <v>Lower slope - colluvial</v>
          </cell>
          <cell r="P159" t="str">
            <v>Yellow Podzolic Soils/Yellow Earths</v>
          </cell>
          <cell r="Q159" t="str">
            <v>Brown Chromosols/Brown Kandosols</v>
          </cell>
          <cell r="R159" t="str">
            <v>Moderately deep generally texture contrast soils with a weak to mosderately structured  and yellow to brown subsoil.</v>
          </cell>
          <cell r="S15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0">
          <cell r="A160" t="str">
            <v>Crace</v>
          </cell>
          <cell r="B160" t="str">
            <v>82</v>
          </cell>
          <cell r="C160" t="str">
            <v>Reptile</v>
          </cell>
          <cell r="D160" t="str">
            <v>Cr82</v>
          </cell>
          <cell r="E160">
            <v>693744.21710000001</v>
          </cell>
          <cell r="F160">
            <v>6099837.5100999996</v>
          </cell>
          <cell r="G160">
            <v>-35.2258171856</v>
          </cell>
          <cell r="H160">
            <v>149.12888612399999</v>
          </cell>
          <cell r="I160" t="str">
            <v>Autumn 2017</v>
          </cell>
          <cell r="J160" t="str">
            <v>Cr82_NW</v>
          </cell>
          <cell r="K160" t="str">
            <v>NW</v>
          </cell>
          <cell r="L160" t="str">
            <v>Cr</v>
          </cell>
          <cell r="M160">
            <v>312.56671979700002</v>
          </cell>
          <cell r="N160">
            <v>99</v>
          </cell>
          <cell r="O160" t="str">
            <v>Lower slope - colluvial</v>
          </cell>
          <cell r="P160" t="str">
            <v>Yellow Podzolic Soils/Yellow Earths</v>
          </cell>
          <cell r="Q160" t="str">
            <v>Brown Chromosols/Brown Kandosols</v>
          </cell>
          <cell r="R160" t="str">
            <v>Moderately deep generally texture contrast soils with a weak to mosderately structured  and yellow to brown subsoil.</v>
          </cell>
          <cell r="S16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1">
          <cell r="A161" t="str">
            <v>Crace</v>
          </cell>
          <cell r="B161" t="str">
            <v>82</v>
          </cell>
          <cell r="C161" t="str">
            <v>Reptile</v>
          </cell>
          <cell r="D161" t="str">
            <v>Cr82</v>
          </cell>
          <cell r="E161">
            <v>693799.81790000002</v>
          </cell>
          <cell r="F161">
            <v>6099835.4095000001</v>
          </cell>
          <cell r="G161">
            <v>-35.225825369799999</v>
          </cell>
          <cell r="H161">
            <v>149.129497192</v>
          </cell>
          <cell r="I161" t="str">
            <v>Autumn 2017</v>
          </cell>
          <cell r="J161" t="str">
            <v>Cr82_NE</v>
          </cell>
          <cell r="K161" t="str">
            <v>NE</v>
          </cell>
          <cell r="L161" t="str">
            <v>Cr</v>
          </cell>
          <cell r="M161">
            <v>312.56671979700002</v>
          </cell>
          <cell r="N161">
            <v>99</v>
          </cell>
          <cell r="O161" t="str">
            <v>Lower slope - colluvial</v>
          </cell>
          <cell r="P161" t="str">
            <v>Yellow Podzolic Soils/Yellow Earths</v>
          </cell>
          <cell r="Q161" t="str">
            <v>Brown Chromosols/Brown Kandosols</v>
          </cell>
          <cell r="R161" t="str">
            <v>Moderately deep generally texture contrast soils with a weak to mosderately structured  and yellow to brown subsoil.</v>
          </cell>
          <cell r="S16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2">
          <cell r="A162" t="str">
            <v>Crace</v>
          </cell>
          <cell r="B162" t="str">
            <v>84</v>
          </cell>
          <cell r="C162" t="str">
            <v>Reptile</v>
          </cell>
          <cell r="D162" t="str">
            <v>Cr84</v>
          </cell>
          <cell r="E162">
            <v>693597.04269999999</v>
          </cell>
          <cell r="F162">
            <v>6099920.8415999999</v>
          </cell>
          <cell r="G162">
            <v>-35.225094720500003</v>
          </cell>
          <cell r="H162">
            <v>149.12725033999999</v>
          </cell>
          <cell r="I162" t="str">
            <v>Autumn 2017</v>
          </cell>
          <cell r="J162" t="str">
            <v>Cr84_C</v>
          </cell>
          <cell r="K162" t="str">
            <v>C</v>
          </cell>
          <cell r="L162" t="str">
            <v>Cr</v>
          </cell>
          <cell r="M162">
            <v>312.56671979700002</v>
          </cell>
          <cell r="N162">
            <v>99</v>
          </cell>
          <cell r="O162" t="str">
            <v>Lower slope - colluvial</v>
          </cell>
          <cell r="P162" t="str">
            <v>Yellow Podzolic Soils/Yellow Earths</v>
          </cell>
          <cell r="Q162" t="str">
            <v>Brown Chromosols/Brown Kandosols</v>
          </cell>
          <cell r="R162" t="str">
            <v>Moderately deep generally texture contrast soils with a weak to mosderately structured  and yellow to brown subsoil.</v>
          </cell>
          <cell r="S16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3">
          <cell r="A163" t="str">
            <v>Crace</v>
          </cell>
          <cell r="B163" t="str">
            <v>84</v>
          </cell>
          <cell r="C163" t="str">
            <v>Reptile</v>
          </cell>
          <cell r="D163" t="str">
            <v>Cr84</v>
          </cell>
          <cell r="E163">
            <v>693577.97340000002</v>
          </cell>
          <cell r="F163">
            <v>6099962.6911000004</v>
          </cell>
          <cell r="G163">
            <v>-35.224721301099997</v>
          </cell>
          <cell r="H163">
            <v>149.12703109</v>
          </cell>
          <cell r="I163" t="str">
            <v>Autumn 2017</v>
          </cell>
          <cell r="J163" t="str">
            <v>Cr84_NW</v>
          </cell>
          <cell r="K163" t="str">
            <v>NW</v>
          </cell>
          <cell r="L163" t="str">
            <v>Cr</v>
          </cell>
          <cell r="M163">
            <v>312.56671979700002</v>
          </cell>
          <cell r="N163">
            <v>99</v>
          </cell>
          <cell r="O163" t="str">
            <v>Lower slope - colluvial</v>
          </cell>
          <cell r="P163" t="str">
            <v>Yellow Podzolic Soils/Yellow Earths</v>
          </cell>
          <cell r="Q163" t="str">
            <v>Brown Chromosols/Brown Kandosols</v>
          </cell>
          <cell r="R163" t="str">
            <v>Moderately deep generally texture contrast soils with a weak to mosderately structured  and yellow to brown subsoil.</v>
          </cell>
          <cell r="S16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4">
          <cell r="A164" t="str">
            <v>Crace</v>
          </cell>
          <cell r="B164" t="str">
            <v>84</v>
          </cell>
          <cell r="C164" t="str">
            <v>Reptile</v>
          </cell>
          <cell r="D164" t="str">
            <v>Cr84</v>
          </cell>
          <cell r="E164">
            <v>693637.85120000003</v>
          </cell>
          <cell r="F164">
            <v>6099953.8628000002</v>
          </cell>
          <cell r="G164">
            <v>-35.224789291599997</v>
          </cell>
          <cell r="H164">
            <v>149.127690699</v>
          </cell>
          <cell r="I164" t="str">
            <v>Autumn 2017</v>
          </cell>
          <cell r="J164" t="str">
            <v>Cr84_NE</v>
          </cell>
          <cell r="K164" t="str">
            <v>NE</v>
          </cell>
          <cell r="L164" t="str">
            <v>Cr</v>
          </cell>
          <cell r="M164">
            <v>312.56671979700002</v>
          </cell>
          <cell r="N164">
            <v>99</v>
          </cell>
          <cell r="O164" t="str">
            <v>Lower slope - colluvial</v>
          </cell>
          <cell r="P164" t="str">
            <v>Yellow Podzolic Soils/Yellow Earths</v>
          </cell>
          <cell r="Q164" t="str">
            <v>Brown Chromosols/Brown Kandosols</v>
          </cell>
          <cell r="R164" t="str">
            <v>Moderately deep generally texture contrast soils with a weak to mosderately structured  and yellow to brown subsoil.</v>
          </cell>
          <cell r="S16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5">
          <cell r="A165" t="str">
            <v>Crace</v>
          </cell>
          <cell r="B165" t="str">
            <v>84</v>
          </cell>
          <cell r="C165" t="str">
            <v>Reptile</v>
          </cell>
          <cell r="D165" t="str">
            <v>Cr84</v>
          </cell>
          <cell r="E165">
            <v>693620.66760000004</v>
          </cell>
          <cell r="F165">
            <v>6099891.5279000001</v>
          </cell>
          <cell r="G165">
            <v>-35.225354301300001</v>
          </cell>
          <cell r="H165">
            <v>149.12751666899999</v>
          </cell>
          <cell r="I165" t="str">
            <v>Autumn 2017</v>
          </cell>
          <cell r="J165" t="str">
            <v>Cr84_SE</v>
          </cell>
          <cell r="K165" t="str">
            <v>SE</v>
          </cell>
          <cell r="L165" t="str">
            <v>Cr</v>
          </cell>
          <cell r="M165">
            <v>312.56671979700002</v>
          </cell>
          <cell r="N165">
            <v>99</v>
          </cell>
          <cell r="O165" t="str">
            <v>Lower slope - colluvial</v>
          </cell>
          <cell r="P165" t="str">
            <v>Yellow Podzolic Soils/Yellow Earths</v>
          </cell>
          <cell r="Q165" t="str">
            <v>Brown Chromosols/Brown Kandosols</v>
          </cell>
          <cell r="R165" t="str">
            <v>Moderately deep generally texture contrast soils with a weak to mosderately structured  and yellow to brown subsoil.</v>
          </cell>
          <cell r="S16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6">
          <cell r="A166" t="str">
            <v>Crace</v>
          </cell>
          <cell r="B166" t="str">
            <v>84</v>
          </cell>
          <cell r="C166" t="str">
            <v>Reptile</v>
          </cell>
          <cell r="D166" t="str">
            <v>Cr84</v>
          </cell>
          <cell r="E166">
            <v>693563.54110000003</v>
          </cell>
          <cell r="F166">
            <v>6099903.1525999997</v>
          </cell>
          <cell r="G166">
            <v>-35.225260580899999</v>
          </cell>
          <cell r="H166">
            <v>149.12688661000001</v>
          </cell>
          <cell r="I166" t="str">
            <v>Autumn 2017</v>
          </cell>
          <cell r="J166" t="str">
            <v>Cr84_SW</v>
          </cell>
          <cell r="K166" t="str">
            <v>SW</v>
          </cell>
          <cell r="L166" t="str">
            <v>Cr</v>
          </cell>
          <cell r="M166">
            <v>312.56671979700002</v>
          </cell>
          <cell r="N166">
            <v>99</v>
          </cell>
          <cell r="O166" t="str">
            <v>Lower slope - colluvial</v>
          </cell>
          <cell r="P166" t="str">
            <v>Yellow Podzolic Soils/Yellow Earths</v>
          </cell>
          <cell r="Q166" t="str">
            <v>Brown Chromosols/Brown Kandosols</v>
          </cell>
          <cell r="R166" t="str">
            <v>Moderately deep generally texture contrast soils with a weak to mosderately structured  and yellow to brown subsoil.</v>
          </cell>
          <cell r="S16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7">
          <cell r="A167" t="str">
            <v>Crace</v>
          </cell>
          <cell r="B167" t="str">
            <v>77</v>
          </cell>
          <cell r="C167" t="str">
            <v>Reptile</v>
          </cell>
          <cell r="D167" t="str">
            <v>Cr77</v>
          </cell>
          <cell r="E167">
            <v>693534.42370000004</v>
          </cell>
          <cell r="F167">
            <v>6099461.1668999996</v>
          </cell>
          <cell r="G167">
            <v>-35.229248878299998</v>
          </cell>
          <cell r="H167">
            <v>149.126670827</v>
          </cell>
          <cell r="I167" t="str">
            <v>Autumn 2016</v>
          </cell>
          <cell r="J167" t="str">
            <v>Cr77_C</v>
          </cell>
          <cell r="K167" t="str">
            <v>C</v>
          </cell>
          <cell r="L167" t="str">
            <v>Cr</v>
          </cell>
          <cell r="M167">
            <v>312.56671979700002</v>
          </cell>
          <cell r="N167">
            <v>99</v>
          </cell>
          <cell r="O167" t="str">
            <v>Lower slope - colluvial</v>
          </cell>
          <cell r="P167" t="str">
            <v>Yellow Podzolic Soils/Yellow Earths</v>
          </cell>
          <cell r="Q167" t="str">
            <v>Brown Chromosols/Brown Kandosols</v>
          </cell>
          <cell r="R167" t="str">
            <v>Moderately deep generally texture contrast soils with a weak to mosderately structured  and yellow to brown subsoil.</v>
          </cell>
          <cell r="S16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8">
          <cell r="A168" t="str">
            <v>Crace</v>
          </cell>
          <cell r="B168" t="str">
            <v>77</v>
          </cell>
          <cell r="C168" t="str">
            <v>Reptile</v>
          </cell>
          <cell r="D168" t="str">
            <v>Cr77</v>
          </cell>
          <cell r="E168">
            <v>693512.67850000004</v>
          </cell>
          <cell r="F168">
            <v>6099497.7197000002</v>
          </cell>
          <cell r="G168">
            <v>-35.228923702700001</v>
          </cell>
          <cell r="H168">
            <v>149.12642342699999</v>
          </cell>
          <cell r="I168" t="str">
            <v>Autumn 2016</v>
          </cell>
          <cell r="J168" t="str">
            <v>Cr77_NW</v>
          </cell>
          <cell r="K168" t="str">
            <v>NW</v>
          </cell>
          <cell r="L168" t="str">
            <v>Cr</v>
          </cell>
          <cell r="M168">
            <v>312.56671979700002</v>
          </cell>
          <cell r="N168">
            <v>99</v>
          </cell>
          <cell r="O168" t="str">
            <v>Lower slope - colluvial</v>
          </cell>
          <cell r="P168" t="str">
            <v>Yellow Podzolic Soils/Yellow Earths</v>
          </cell>
          <cell r="Q168" t="str">
            <v>Brown Chromosols/Brown Kandosols</v>
          </cell>
          <cell r="R168" t="str">
            <v>Moderately deep generally texture contrast soils with a weak to mosderately structured  and yellow to brown subsoil.</v>
          </cell>
          <cell r="S16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69">
          <cell r="A169" t="str">
            <v>Crace</v>
          </cell>
          <cell r="B169" t="str">
            <v>77</v>
          </cell>
          <cell r="C169" t="str">
            <v>Reptile</v>
          </cell>
          <cell r="D169" t="str">
            <v>Cr77</v>
          </cell>
          <cell r="E169">
            <v>693557.13840000005</v>
          </cell>
          <cell r="F169">
            <v>6099425.0006999997</v>
          </cell>
          <cell r="G169">
            <v>-35.229570382399999</v>
          </cell>
          <cell r="H169">
            <v>149.12692878499999</v>
          </cell>
          <cell r="I169" t="str">
            <v>Autumn 2016</v>
          </cell>
          <cell r="J169" t="str">
            <v>Cr77_SE</v>
          </cell>
          <cell r="K169" t="str">
            <v>SE</v>
          </cell>
          <cell r="L169" t="str">
            <v>Cr</v>
          </cell>
          <cell r="M169">
            <v>312.56671979700002</v>
          </cell>
          <cell r="N169">
            <v>99</v>
          </cell>
          <cell r="O169" t="str">
            <v>Lower slope - colluvial</v>
          </cell>
          <cell r="P169" t="str">
            <v>Yellow Podzolic Soils/Yellow Earths</v>
          </cell>
          <cell r="Q169" t="str">
            <v>Brown Chromosols/Brown Kandosols</v>
          </cell>
          <cell r="R169" t="str">
            <v>Moderately deep generally texture contrast soils with a weak to mosderately structured  and yellow to brown subsoil.</v>
          </cell>
          <cell r="S16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0">
          <cell r="A170" t="str">
            <v>Crace</v>
          </cell>
          <cell r="B170" t="str">
            <v>77</v>
          </cell>
          <cell r="C170" t="str">
            <v>Reptile</v>
          </cell>
          <cell r="D170" t="str">
            <v>Cr77</v>
          </cell>
          <cell r="E170">
            <v>693570.83519999997</v>
          </cell>
          <cell r="F170">
            <v>6099483.8817999996</v>
          </cell>
          <cell r="G170">
            <v>-35.229037168399998</v>
          </cell>
          <cell r="H170">
            <v>149.127065348</v>
          </cell>
          <cell r="I170" t="str">
            <v>Autumn 2016</v>
          </cell>
          <cell r="J170" t="str">
            <v>Cr77_NE</v>
          </cell>
          <cell r="K170" t="str">
            <v>NE</v>
          </cell>
          <cell r="L170" t="str">
            <v>Cr</v>
          </cell>
          <cell r="M170">
            <v>312.56671979700002</v>
          </cell>
          <cell r="N170">
            <v>99</v>
          </cell>
          <cell r="O170" t="str">
            <v>Lower slope - colluvial</v>
          </cell>
          <cell r="P170" t="str">
            <v>Yellow Podzolic Soils/Yellow Earths</v>
          </cell>
          <cell r="Q170" t="str">
            <v>Brown Chromosols/Brown Kandosols</v>
          </cell>
          <cell r="R170" t="str">
            <v>Moderately deep generally texture contrast soils with a weak to mosderately structured  and yellow to brown subsoil.</v>
          </cell>
          <cell r="S17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1">
          <cell r="A171" t="str">
            <v>Crace</v>
          </cell>
          <cell r="B171" t="str">
            <v>77</v>
          </cell>
          <cell r="C171" t="str">
            <v>Reptile</v>
          </cell>
          <cell r="D171" t="str">
            <v>Cr77</v>
          </cell>
          <cell r="E171">
            <v>693498.18030000001</v>
          </cell>
          <cell r="F171">
            <v>6099439.3753000004</v>
          </cell>
          <cell r="G171">
            <v>-35.229452234699998</v>
          </cell>
          <cell r="H171">
            <v>149.12627793300001</v>
          </cell>
          <cell r="I171" t="str">
            <v>Autumn 2016</v>
          </cell>
          <cell r="J171" t="str">
            <v>Cr77_SW</v>
          </cell>
          <cell r="K171" t="str">
            <v>SW</v>
          </cell>
          <cell r="L171" t="str">
            <v>Cr</v>
          </cell>
          <cell r="M171">
            <v>312.56671979700002</v>
          </cell>
          <cell r="N171">
            <v>99</v>
          </cell>
          <cell r="O171" t="str">
            <v>Lower slope - colluvial</v>
          </cell>
          <cell r="P171" t="str">
            <v>Yellow Podzolic Soils/Yellow Earths</v>
          </cell>
          <cell r="Q171" t="str">
            <v>Brown Chromosols/Brown Kandosols</v>
          </cell>
          <cell r="R171" t="str">
            <v>Moderately deep generally texture contrast soils with a weak to mosderately structured  and yellow to brown subsoil.</v>
          </cell>
          <cell r="S17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2">
          <cell r="A172" t="str">
            <v>Crace</v>
          </cell>
          <cell r="B172" t="str">
            <v>76</v>
          </cell>
          <cell r="C172" t="str">
            <v>Reptile</v>
          </cell>
          <cell r="D172" t="str">
            <v>Cr76</v>
          </cell>
          <cell r="E172">
            <v>693532.30700000003</v>
          </cell>
          <cell r="F172">
            <v>6099264.3165999996</v>
          </cell>
          <cell r="G172">
            <v>-35.2310230792</v>
          </cell>
          <cell r="H172">
            <v>149.126693891</v>
          </cell>
          <cell r="I172" t="str">
            <v>Autumn 2016</v>
          </cell>
          <cell r="J172" t="str">
            <v>Cr76_C</v>
          </cell>
          <cell r="K172" t="str">
            <v>C</v>
          </cell>
          <cell r="L172" t="str">
            <v>Cr</v>
          </cell>
          <cell r="M172">
            <v>312.56671979700002</v>
          </cell>
          <cell r="N172">
            <v>99</v>
          </cell>
          <cell r="O172" t="str">
            <v>Lower slope - colluvial</v>
          </cell>
          <cell r="P172" t="str">
            <v>Yellow Podzolic Soils/Yellow Earths</v>
          </cell>
          <cell r="Q172" t="str">
            <v>Brown Chromosols/Brown Kandosols</v>
          </cell>
          <cell r="R172" t="str">
            <v>Moderately deep generally texture contrast soils with a weak to mosderately structured  and yellow to brown subsoil.</v>
          </cell>
          <cell r="S17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3">
          <cell r="A173" t="str">
            <v>Crace</v>
          </cell>
          <cell r="B173" t="str">
            <v>76</v>
          </cell>
          <cell r="C173" t="str">
            <v>Reptile</v>
          </cell>
          <cell r="D173" t="str">
            <v>Cr76</v>
          </cell>
          <cell r="E173">
            <v>693510.56180000002</v>
          </cell>
          <cell r="F173">
            <v>6099300.8693000004</v>
          </cell>
          <cell r="G173">
            <v>-35.230697904899998</v>
          </cell>
          <cell r="H173">
            <v>149.126446485</v>
          </cell>
          <cell r="I173" t="str">
            <v>Autumn 2016</v>
          </cell>
          <cell r="J173" t="str">
            <v>Cr76_NW</v>
          </cell>
          <cell r="K173" t="str">
            <v>NW</v>
          </cell>
          <cell r="L173" t="str">
            <v>Cr</v>
          </cell>
          <cell r="M173">
            <v>312.56671979700002</v>
          </cell>
          <cell r="N173">
            <v>99</v>
          </cell>
          <cell r="O173" t="str">
            <v>Lower slope - colluvial</v>
          </cell>
          <cell r="P173" t="str">
            <v>Yellow Podzolic Soils/Yellow Earths</v>
          </cell>
          <cell r="Q173" t="str">
            <v>Brown Chromosols/Brown Kandosols</v>
          </cell>
          <cell r="R173" t="str">
            <v>Moderately deep generally texture contrast soils with a weak to mosderately structured  and yellow to brown subsoil.</v>
          </cell>
          <cell r="S17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4">
          <cell r="A174" t="str">
            <v>Crace</v>
          </cell>
          <cell r="B174" t="str">
            <v>76</v>
          </cell>
          <cell r="C174" t="str">
            <v>Reptile</v>
          </cell>
          <cell r="D174" t="str">
            <v>Cr76</v>
          </cell>
          <cell r="E174">
            <v>693555.02179999999</v>
          </cell>
          <cell r="F174">
            <v>6099228.1502999999</v>
          </cell>
          <cell r="G174">
            <v>-35.231344583899997</v>
          </cell>
          <cell r="H174">
            <v>149.12695185600001</v>
          </cell>
          <cell r="I174" t="str">
            <v>Autumn 2016</v>
          </cell>
          <cell r="J174" t="str">
            <v>Cr76_SE</v>
          </cell>
          <cell r="K174" t="str">
            <v>SE</v>
          </cell>
          <cell r="L174" t="str">
            <v>Cr</v>
          </cell>
          <cell r="M174">
            <v>312.56671979700002</v>
          </cell>
          <cell r="N174">
            <v>99</v>
          </cell>
          <cell r="O174" t="str">
            <v>Lower slope - colluvial</v>
          </cell>
          <cell r="P174" t="str">
            <v>Yellow Podzolic Soils/Yellow Earths</v>
          </cell>
          <cell r="Q174" t="str">
            <v>Brown Chromosols/Brown Kandosols</v>
          </cell>
          <cell r="R174" t="str">
            <v>Moderately deep generally texture contrast soils with a weak to mosderately structured  and yellow to brown subsoil.</v>
          </cell>
          <cell r="S17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5">
          <cell r="A175" t="str">
            <v>Crace</v>
          </cell>
          <cell r="B175" t="str">
            <v>76</v>
          </cell>
          <cell r="C175" t="str">
            <v>Reptile</v>
          </cell>
          <cell r="D175" t="str">
            <v>Cr76</v>
          </cell>
          <cell r="E175">
            <v>693568.71849999996</v>
          </cell>
          <cell r="F175">
            <v>6099287.0313999997</v>
          </cell>
          <cell r="G175">
            <v>-35.230811369900003</v>
          </cell>
          <cell r="H175">
            <v>149.12708842000001</v>
          </cell>
          <cell r="I175" t="str">
            <v>Autumn 2016</v>
          </cell>
          <cell r="J175" t="str">
            <v>Cr76_NE</v>
          </cell>
          <cell r="K175" t="str">
            <v>NE</v>
          </cell>
          <cell r="L175" t="str">
            <v>Cr</v>
          </cell>
          <cell r="M175">
            <v>312.56671979700002</v>
          </cell>
          <cell r="N175">
            <v>99</v>
          </cell>
          <cell r="O175" t="str">
            <v>Lower slope - colluvial</v>
          </cell>
          <cell r="P175" t="str">
            <v>Yellow Podzolic Soils/Yellow Earths</v>
          </cell>
          <cell r="Q175" t="str">
            <v>Brown Chromosols/Brown Kandosols</v>
          </cell>
          <cell r="R175" t="str">
            <v>Moderately deep generally texture contrast soils with a weak to mosderately structured  and yellow to brown subsoil.</v>
          </cell>
          <cell r="S17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6">
          <cell r="A176" t="str">
            <v>Crace</v>
          </cell>
          <cell r="B176" t="str">
            <v>76</v>
          </cell>
          <cell r="C176" t="str">
            <v>Reptile</v>
          </cell>
          <cell r="D176" t="str">
            <v>Cr76</v>
          </cell>
          <cell r="E176">
            <v>693496.06359999999</v>
          </cell>
          <cell r="F176">
            <v>6099242.5248999996</v>
          </cell>
          <cell r="G176">
            <v>-35.231226436900002</v>
          </cell>
          <cell r="H176">
            <v>149.126300988</v>
          </cell>
          <cell r="I176" t="str">
            <v>Autumn 2016</v>
          </cell>
          <cell r="J176" t="str">
            <v>Cr76_SW</v>
          </cell>
          <cell r="K176" t="str">
            <v>SW</v>
          </cell>
          <cell r="L176" t="str">
            <v>Cr</v>
          </cell>
          <cell r="M176">
            <v>312.56671979700002</v>
          </cell>
          <cell r="N176">
            <v>99</v>
          </cell>
          <cell r="O176" t="str">
            <v>Lower slope - colluvial</v>
          </cell>
          <cell r="P176" t="str">
            <v>Yellow Podzolic Soils/Yellow Earths</v>
          </cell>
          <cell r="Q176" t="str">
            <v>Brown Chromosols/Brown Kandosols</v>
          </cell>
          <cell r="R176" t="str">
            <v>Moderately deep generally texture contrast soils with a weak to mosderately structured  and yellow to brown subsoil.</v>
          </cell>
          <cell r="S17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7">
          <cell r="A177" t="str">
            <v>Crace</v>
          </cell>
          <cell r="B177" t="str">
            <v>81</v>
          </cell>
          <cell r="C177" t="str">
            <v>Reptile</v>
          </cell>
          <cell r="D177" t="str">
            <v>Cr81</v>
          </cell>
          <cell r="E177">
            <v>693436.72369999997</v>
          </cell>
          <cell r="F177">
            <v>6099714.0679000001</v>
          </cell>
          <cell r="G177">
            <v>-35.2269888716</v>
          </cell>
          <cell r="H177">
            <v>149.12553844000001</v>
          </cell>
          <cell r="I177" t="str">
            <v>Autumn 2018</v>
          </cell>
          <cell r="J177" t="str">
            <v>Cr81_SE</v>
          </cell>
          <cell r="K177" t="str">
            <v>SE</v>
          </cell>
          <cell r="L177" t="str">
            <v>Cr</v>
          </cell>
          <cell r="M177">
            <v>312.56671979700002</v>
          </cell>
          <cell r="N177">
            <v>99</v>
          </cell>
          <cell r="O177" t="str">
            <v>Lower slope - colluvial</v>
          </cell>
          <cell r="P177" t="str">
            <v>Yellow Podzolic Soils/Yellow Earths</v>
          </cell>
          <cell r="Q177" t="str">
            <v>Brown Chromosols/Brown Kandosols</v>
          </cell>
          <cell r="R177" t="str">
            <v>Moderately deep generally texture contrast soils with a weak to mosderately structured  and yellow to brown subsoil.</v>
          </cell>
          <cell r="S17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8">
          <cell r="A178" t="str">
            <v>Crace</v>
          </cell>
          <cell r="B178" t="str">
            <v>81</v>
          </cell>
          <cell r="C178" t="str">
            <v>Reptile</v>
          </cell>
          <cell r="D178" t="str">
            <v>Cr81</v>
          </cell>
          <cell r="E178">
            <v>693416.67920000001</v>
          </cell>
          <cell r="F178">
            <v>6099752.6519999998</v>
          </cell>
          <cell r="G178">
            <v>-35.226645061399999</v>
          </cell>
          <cell r="H178">
            <v>149.12530924999999</v>
          </cell>
          <cell r="I178" t="str">
            <v>Autumn 2018</v>
          </cell>
          <cell r="J178" t="str">
            <v>Cr81_C</v>
          </cell>
          <cell r="K178" t="str">
            <v>C</v>
          </cell>
          <cell r="L178" t="str">
            <v>Cr</v>
          </cell>
          <cell r="M178">
            <v>312.56671979700002</v>
          </cell>
          <cell r="N178">
            <v>99</v>
          </cell>
          <cell r="O178" t="str">
            <v>Lower slope - colluvial</v>
          </cell>
          <cell r="P178" t="str">
            <v>Yellow Podzolic Soils/Yellow Earths</v>
          </cell>
          <cell r="Q178" t="str">
            <v>Brown Chromosols/Brown Kandosols</v>
          </cell>
          <cell r="R178" t="str">
            <v>Moderately deep generally texture contrast soils with a weak to mosderately structured  and yellow to brown subsoil.</v>
          </cell>
          <cell r="S17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79">
          <cell r="A179" t="str">
            <v>Crace</v>
          </cell>
          <cell r="B179" t="str">
            <v>81</v>
          </cell>
          <cell r="C179" t="str">
            <v>Reptile</v>
          </cell>
          <cell r="D179" t="str">
            <v>Cr81</v>
          </cell>
          <cell r="E179">
            <v>693451.95940000005</v>
          </cell>
          <cell r="F179">
            <v>6099773.4095999999</v>
          </cell>
          <cell r="G179">
            <v>-35.226451211399997</v>
          </cell>
          <cell r="H179">
            <v>149.12569179900001</v>
          </cell>
          <cell r="I179" t="str">
            <v>Autumn 2018</v>
          </cell>
          <cell r="J179" t="str">
            <v>Cr81_NE</v>
          </cell>
          <cell r="K179" t="str">
            <v>NE</v>
          </cell>
          <cell r="L179" t="str">
            <v>Cr</v>
          </cell>
          <cell r="M179">
            <v>312.56671979700002</v>
          </cell>
          <cell r="N179">
            <v>99</v>
          </cell>
          <cell r="O179" t="str">
            <v>Lower slope - colluvial</v>
          </cell>
          <cell r="P179" t="str">
            <v>Yellow Podzolic Soils/Yellow Earths</v>
          </cell>
          <cell r="Q179" t="str">
            <v>Brown Chromosols/Brown Kandosols</v>
          </cell>
          <cell r="R179" t="str">
            <v>Moderately deep generally texture contrast soils with a weak to mosderately structured  and yellow to brown subsoil.</v>
          </cell>
          <cell r="S17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0">
          <cell r="A180" t="str">
            <v>Crace</v>
          </cell>
          <cell r="B180" t="str">
            <v>81</v>
          </cell>
          <cell r="C180" t="str">
            <v>Reptile</v>
          </cell>
          <cell r="D180" t="str">
            <v>Cr81</v>
          </cell>
          <cell r="E180">
            <v>693398.92059999995</v>
          </cell>
          <cell r="F180">
            <v>6099784.4194</v>
          </cell>
          <cell r="G180">
            <v>-35.226362234299998</v>
          </cell>
          <cell r="H180">
            <v>149.12510676700001</v>
          </cell>
          <cell r="I180" t="str">
            <v>Autumn 2018</v>
          </cell>
          <cell r="J180" t="str">
            <v>Cr81_NW</v>
          </cell>
          <cell r="K180" t="str">
            <v>NW</v>
          </cell>
          <cell r="L180" t="str">
            <v>Cr</v>
          </cell>
          <cell r="M180">
            <v>312.56671979700002</v>
          </cell>
          <cell r="N180">
            <v>99</v>
          </cell>
          <cell r="O180" t="str">
            <v>Lower slope - colluvial</v>
          </cell>
          <cell r="P180" t="str">
            <v>Yellow Podzolic Soils/Yellow Earths</v>
          </cell>
          <cell r="Q180" t="str">
            <v>Brown Chromosols/Brown Kandosols</v>
          </cell>
          <cell r="R180" t="str">
            <v>Moderately deep generally texture contrast soils with a weak to mosderately structured  and yellow to brown subsoil.</v>
          </cell>
          <cell r="S18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1">
          <cell r="A181" t="str">
            <v>Crace</v>
          </cell>
          <cell r="B181" t="str">
            <v>81</v>
          </cell>
          <cell r="C181" t="str">
            <v>Reptile</v>
          </cell>
          <cell r="D181" t="str">
            <v>Cr81</v>
          </cell>
          <cell r="E181">
            <v>693384.52049999998</v>
          </cell>
          <cell r="F181">
            <v>6099734.9924999997</v>
          </cell>
          <cell r="G181">
            <v>-35.226810391500003</v>
          </cell>
          <cell r="H181">
            <v>149.124960249</v>
          </cell>
          <cell r="I181" t="str">
            <v>Autumn 2018</v>
          </cell>
          <cell r="J181" t="str">
            <v>Cr81_SW</v>
          </cell>
          <cell r="K181" t="str">
            <v>SW</v>
          </cell>
          <cell r="L181" t="str">
            <v>Cr</v>
          </cell>
          <cell r="M181">
            <v>312.56671979700002</v>
          </cell>
          <cell r="N181">
            <v>99</v>
          </cell>
          <cell r="O181" t="str">
            <v>Lower slope - colluvial</v>
          </cell>
          <cell r="P181" t="str">
            <v>Yellow Podzolic Soils/Yellow Earths</v>
          </cell>
          <cell r="Q181" t="str">
            <v>Brown Chromosols/Brown Kandosols</v>
          </cell>
          <cell r="R181" t="str">
            <v>Moderately deep generally texture contrast soils with a weak to mosderately structured  and yellow to brown subsoil.</v>
          </cell>
          <cell r="S18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2">
          <cell r="A182" t="str">
            <v>Crace</v>
          </cell>
          <cell r="B182" t="str">
            <v>78</v>
          </cell>
          <cell r="C182" t="str">
            <v>Reptile</v>
          </cell>
          <cell r="D182" t="str">
            <v>Cr78</v>
          </cell>
          <cell r="E182">
            <v>693572.00659999996</v>
          </cell>
          <cell r="F182">
            <v>6099645.3613</v>
          </cell>
          <cell r="G182">
            <v>-35.2275818715</v>
          </cell>
          <cell r="H182">
            <v>149.12704022</v>
          </cell>
          <cell r="I182" t="str">
            <v>Autumn 2018</v>
          </cell>
          <cell r="J182" t="str">
            <v>Cr78_NE</v>
          </cell>
          <cell r="K182" t="str">
            <v>NE</v>
          </cell>
          <cell r="L182" t="str">
            <v>Cr</v>
          </cell>
          <cell r="M182">
            <v>312.56671979700002</v>
          </cell>
          <cell r="N182">
            <v>99</v>
          </cell>
          <cell r="O182" t="str">
            <v>Lower slope - colluvial</v>
          </cell>
          <cell r="P182" t="str">
            <v>Yellow Podzolic Soils/Yellow Earths</v>
          </cell>
          <cell r="Q182" t="str">
            <v>Brown Chromosols/Brown Kandosols</v>
          </cell>
          <cell r="R182" t="str">
            <v>Moderately deep generally texture contrast soils with a weak to mosderately structured  and yellow to brown subsoil.</v>
          </cell>
          <cell r="S18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3">
          <cell r="A183" t="str">
            <v>Crace</v>
          </cell>
          <cell r="B183" t="str">
            <v>78</v>
          </cell>
          <cell r="C183" t="str">
            <v>Reptile</v>
          </cell>
          <cell r="D183" t="str">
            <v>Cr78</v>
          </cell>
          <cell r="E183">
            <v>693561.36349999998</v>
          </cell>
          <cell r="F183">
            <v>6099593.3424000004</v>
          </cell>
          <cell r="G183">
            <v>-35.228052661699998</v>
          </cell>
          <cell r="H183">
            <v>149.12693557899999</v>
          </cell>
          <cell r="I183" t="str">
            <v>Autumn 2018</v>
          </cell>
          <cell r="J183" t="str">
            <v>Cr78_SE</v>
          </cell>
          <cell r="K183" t="str">
            <v>SE</v>
          </cell>
          <cell r="L183" t="str">
            <v>Cr</v>
          </cell>
          <cell r="M183">
            <v>312.56671979700002</v>
          </cell>
          <cell r="N183">
            <v>99</v>
          </cell>
          <cell r="O183" t="str">
            <v>Lower slope - colluvial</v>
          </cell>
          <cell r="P183" t="str">
            <v>Yellow Podzolic Soils/Yellow Earths</v>
          </cell>
          <cell r="Q183" t="str">
            <v>Brown Chromosols/Brown Kandosols</v>
          </cell>
          <cell r="R183" t="str">
            <v>Moderately deep generally texture contrast soils with a weak to mosderately structured  and yellow to brown subsoil.</v>
          </cell>
          <cell r="S18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4">
          <cell r="A184" t="str">
            <v>Crace</v>
          </cell>
          <cell r="B184" t="str">
            <v>78</v>
          </cell>
          <cell r="C184" t="str">
            <v>Reptile</v>
          </cell>
          <cell r="D184" t="str">
            <v>Cr78</v>
          </cell>
          <cell r="E184">
            <v>693503.05039999995</v>
          </cell>
          <cell r="F184">
            <v>6099600.3278999999</v>
          </cell>
          <cell r="G184">
            <v>-35.228000971299998</v>
          </cell>
          <cell r="H184">
            <v>149.12629355999999</v>
          </cell>
          <cell r="I184" t="str">
            <v>Autumn 2018</v>
          </cell>
          <cell r="J184" t="str">
            <v>Cr78_SW</v>
          </cell>
          <cell r="K184" t="str">
            <v>SW</v>
          </cell>
          <cell r="L184" t="str">
            <v>Cr</v>
          </cell>
          <cell r="M184">
            <v>312.56671979700002</v>
          </cell>
          <cell r="N184">
            <v>99</v>
          </cell>
          <cell r="O184" t="str">
            <v>Lower slope - colluvial</v>
          </cell>
          <cell r="P184" t="str">
            <v>Yellow Podzolic Soils/Yellow Earths</v>
          </cell>
          <cell r="Q184" t="str">
            <v>Brown Chromosols/Brown Kandosols</v>
          </cell>
          <cell r="R184" t="str">
            <v>Moderately deep generally texture contrast soils with a weak to mosderately structured  and yellow to brown subsoil.</v>
          </cell>
          <cell r="S18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5">
          <cell r="A185" t="str">
            <v>Crace</v>
          </cell>
          <cell r="B185" t="str">
            <v>78</v>
          </cell>
          <cell r="C185" t="str">
            <v>Reptile</v>
          </cell>
          <cell r="D185" t="str">
            <v>Cr78</v>
          </cell>
          <cell r="E185">
            <v>693515.6398</v>
          </cell>
          <cell r="F185">
            <v>6099656.3790999996</v>
          </cell>
          <cell r="G185">
            <v>-35.227493471400003</v>
          </cell>
          <cell r="H185">
            <v>149.126418629</v>
          </cell>
          <cell r="I185" t="str">
            <v>Autumn 2018</v>
          </cell>
          <cell r="J185" t="str">
            <v>Cr78_NW</v>
          </cell>
          <cell r="K185" t="str">
            <v>NW</v>
          </cell>
          <cell r="L185" t="str">
            <v>Cr</v>
          </cell>
          <cell r="M185">
            <v>312.56671979700002</v>
          </cell>
          <cell r="N185">
            <v>99</v>
          </cell>
          <cell r="O185" t="str">
            <v>Lower slope - colluvial</v>
          </cell>
          <cell r="P185" t="str">
            <v>Yellow Podzolic Soils/Yellow Earths</v>
          </cell>
          <cell r="Q185" t="str">
            <v>Brown Chromosols/Brown Kandosols</v>
          </cell>
          <cell r="R185" t="str">
            <v>Moderately deep generally texture contrast soils with a weak to mosderately structured  and yellow to brown subsoil.</v>
          </cell>
          <cell r="S18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6">
          <cell r="A186" t="str">
            <v>Crace</v>
          </cell>
          <cell r="B186" t="str">
            <v>78</v>
          </cell>
          <cell r="C186" t="str">
            <v>Reptile</v>
          </cell>
          <cell r="D186" t="str">
            <v>Cr78</v>
          </cell>
          <cell r="E186">
            <v>693534.42370000004</v>
          </cell>
          <cell r="F186">
            <v>6099616.7423</v>
          </cell>
          <cell r="G186">
            <v>-35.227847008300003</v>
          </cell>
          <cell r="H186">
            <v>149.12663423000001</v>
          </cell>
          <cell r="I186" t="str">
            <v>Autumn 2018</v>
          </cell>
          <cell r="J186" t="str">
            <v>Cr78_C</v>
          </cell>
          <cell r="K186" t="str">
            <v>C</v>
          </cell>
          <cell r="L186" t="str">
            <v>Cr</v>
          </cell>
          <cell r="M186">
            <v>312.56671979700002</v>
          </cell>
          <cell r="N186">
            <v>99</v>
          </cell>
          <cell r="O186" t="str">
            <v>Lower slope - colluvial</v>
          </cell>
          <cell r="P186" t="str">
            <v>Yellow Podzolic Soils/Yellow Earths</v>
          </cell>
          <cell r="Q186" t="str">
            <v>Brown Chromosols/Brown Kandosols</v>
          </cell>
          <cell r="R186" t="str">
            <v>Moderately deep generally texture contrast soils with a weak to mosderately structured  and yellow to brown subsoil.</v>
          </cell>
          <cell r="S18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7">
          <cell r="A187" t="str">
            <v>Gungaderra</v>
          </cell>
          <cell r="B187" t="str">
            <v>67</v>
          </cell>
          <cell r="C187" t="str">
            <v>Reptile</v>
          </cell>
          <cell r="D187" t="str">
            <v>Gun67</v>
          </cell>
          <cell r="E187">
            <v>693671.88529999997</v>
          </cell>
          <cell r="F187">
            <v>6102015.6518000001</v>
          </cell>
          <cell r="G187">
            <v>-35.206204176900002</v>
          </cell>
          <cell r="H187">
            <v>149.12757939900001</v>
          </cell>
          <cell r="I187" t="str">
            <v>Control</v>
          </cell>
          <cell r="J187" t="str">
            <v>Gun67_SE</v>
          </cell>
          <cell r="K187" t="str">
            <v>SE</v>
          </cell>
          <cell r="L187" t="str">
            <v>Gun</v>
          </cell>
          <cell r="M187">
            <v>312.56671979700002</v>
          </cell>
          <cell r="N187">
            <v>27</v>
          </cell>
          <cell r="O187" t="str">
            <v>Mid slope</v>
          </cell>
          <cell r="P187" t="str">
            <v>Red Podzolic Soils</v>
          </cell>
          <cell r="Q187" t="str">
            <v>Red Chromosols/Red Kurosols</v>
          </cell>
          <cell r="R187" t="str">
            <v>Acid, texture contrast soils with a bleached hadsetting A2 horizon and red subsoils.</v>
          </cell>
          <cell r="S18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8">
          <cell r="A188" t="str">
            <v>Gungaderra</v>
          </cell>
          <cell r="B188" t="str">
            <v>67</v>
          </cell>
          <cell r="C188" t="str">
            <v>Reptile</v>
          </cell>
          <cell r="D188" t="str">
            <v>Gun67</v>
          </cell>
          <cell r="E188">
            <v>693627.4253</v>
          </cell>
          <cell r="F188">
            <v>6102088.3706999999</v>
          </cell>
          <cell r="G188">
            <v>-35.205557493500002</v>
          </cell>
          <cell r="H188">
            <v>149.12707418900001</v>
          </cell>
          <cell r="I188" t="str">
            <v>Control</v>
          </cell>
          <cell r="J188" t="str">
            <v>Gun67_NW</v>
          </cell>
          <cell r="K188" t="str">
            <v>NW</v>
          </cell>
          <cell r="L188" t="str">
            <v>Gun</v>
          </cell>
          <cell r="M188">
            <v>312.56671979700002</v>
          </cell>
          <cell r="N188">
            <v>27</v>
          </cell>
          <cell r="O188" t="str">
            <v>Mid slope</v>
          </cell>
          <cell r="P188" t="str">
            <v>Red Podzolic Soils</v>
          </cell>
          <cell r="Q188" t="str">
            <v>Red Chromosols/Red Kurosols</v>
          </cell>
          <cell r="R188" t="str">
            <v>Acid, texture contrast soils with a bleached hadsetting A2 horizon and red subsoils.</v>
          </cell>
          <cell r="S18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89">
          <cell r="A189" t="str">
            <v>Gungaderra</v>
          </cell>
          <cell r="B189" t="str">
            <v>67</v>
          </cell>
          <cell r="C189" t="str">
            <v>Reptile</v>
          </cell>
          <cell r="D189" t="str">
            <v>Gun67</v>
          </cell>
          <cell r="E189">
            <v>693649.17050000001</v>
          </cell>
          <cell r="F189">
            <v>6102051.818</v>
          </cell>
          <cell r="G189">
            <v>-35.205882670400001</v>
          </cell>
          <cell r="H189">
            <v>149.12732151599999</v>
          </cell>
          <cell r="I189" t="str">
            <v>Control</v>
          </cell>
          <cell r="J189" t="str">
            <v>Gun67_C</v>
          </cell>
          <cell r="K189" t="str">
            <v>C</v>
          </cell>
          <cell r="L189" t="str">
            <v>Gun</v>
          </cell>
          <cell r="M189">
            <v>312.56671979700002</v>
          </cell>
          <cell r="N189">
            <v>27</v>
          </cell>
          <cell r="O189" t="str">
            <v>Mid slope</v>
          </cell>
          <cell r="P189" t="str">
            <v>Red Podzolic Soils</v>
          </cell>
          <cell r="Q189" t="str">
            <v>Red Chromosols/Red Kurosols</v>
          </cell>
          <cell r="R189" t="str">
            <v>Acid, texture contrast soils with a bleached hadsetting A2 horizon and red subsoils.</v>
          </cell>
          <cell r="S18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0">
          <cell r="A190" t="str">
            <v>Gungaderra</v>
          </cell>
          <cell r="B190" t="str">
            <v>67</v>
          </cell>
          <cell r="C190" t="str">
            <v>Reptile</v>
          </cell>
          <cell r="D190" t="str">
            <v>Gun67</v>
          </cell>
          <cell r="E190">
            <v>693612.92709999997</v>
          </cell>
          <cell r="F190">
            <v>6102030.0263</v>
          </cell>
          <cell r="G190">
            <v>-35.206086026599998</v>
          </cell>
          <cell r="H190">
            <v>149.126928733</v>
          </cell>
          <cell r="I190" t="str">
            <v>Control</v>
          </cell>
          <cell r="J190" t="str">
            <v>Gun67_SW</v>
          </cell>
          <cell r="K190" t="str">
            <v>SW</v>
          </cell>
          <cell r="L190" t="str">
            <v>Gun</v>
          </cell>
          <cell r="M190">
            <v>312.56671979700002</v>
          </cell>
          <cell r="N190">
            <v>27</v>
          </cell>
          <cell r="O190" t="str">
            <v>Mid slope</v>
          </cell>
          <cell r="P190" t="str">
            <v>Red Podzolic Soils</v>
          </cell>
          <cell r="Q190" t="str">
            <v>Red Chromosols/Red Kurosols</v>
          </cell>
          <cell r="R190" t="str">
            <v>Acid, texture contrast soils with a bleached hadsetting A2 horizon and red subsoils.</v>
          </cell>
          <cell r="S19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1">
          <cell r="A191" t="str">
            <v>Gungaderra</v>
          </cell>
          <cell r="B191" t="str">
            <v>67</v>
          </cell>
          <cell r="C191" t="str">
            <v>Reptile</v>
          </cell>
          <cell r="D191" t="str">
            <v>Gun67</v>
          </cell>
          <cell r="E191">
            <v>693685.58200000005</v>
          </cell>
          <cell r="F191">
            <v>6102074.5328000002</v>
          </cell>
          <cell r="G191">
            <v>-35.205670962600003</v>
          </cell>
          <cell r="H191">
            <v>149.12771592499999</v>
          </cell>
          <cell r="I191" t="str">
            <v>Control</v>
          </cell>
          <cell r="J191" t="str">
            <v>Gun67_NE</v>
          </cell>
          <cell r="K191" t="str">
            <v>NE</v>
          </cell>
          <cell r="L191" t="str">
            <v>Gun</v>
          </cell>
          <cell r="M191">
            <v>312.56671979700002</v>
          </cell>
          <cell r="N191">
            <v>27</v>
          </cell>
          <cell r="O191" t="str">
            <v>Mid slope</v>
          </cell>
          <cell r="P191" t="str">
            <v>Red Podzolic Soils</v>
          </cell>
          <cell r="Q191" t="str">
            <v>Red Chromosols/Red Kurosols</v>
          </cell>
          <cell r="R191" t="str">
            <v>Acid, texture contrast soils with a bleached hadsetting A2 horizon and red subsoils.</v>
          </cell>
          <cell r="S19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2">
          <cell r="A192" t="str">
            <v>Gungaderra</v>
          </cell>
          <cell r="B192" t="str">
            <v>63</v>
          </cell>
          <cell r="C192" t="str">
            <v>Reptile</v>
          </cell>
          <cell r="D192" t="str">
            <v>Gun63</v>
          </cell>
          <cell r="E192">
            <v>693713.90919999999</v>
          </cell>
          <cell r="F192">
            <v>6102371.8074000003</v>
          </cell>
          <cell r="G192">
            <v>-35.202986783199997</v>
          </cell>
          <cell r="H192">
            <v>149.127957009</v>
          </cell>
          <cell r="I192" t="str">
            <v>Autumn 2016</v>
          </cell>
          <cell r="J192" t="str">
            <v>Gun63_NE</v>
          </cell>
          <cell r="K192" t="str">
            <v>NE</v>
          </cell>
          <cell r="L192" t="str">
            <v>Gun</v>
          </cell>
          <cell r="M192">
            <v>312.56671979700002</v>
          </cell>
          <cell r="N192">
            <v>27</v>
          </cell>
          <cell r="O192" t="str">
            <v>Mid slope</v>
          </cell>
          <cell r="P192" t="str">
            <v>Red Podzolic Soils</v>
          </cell>
          <cell r="Q192" t="str">
            <v>Red Chromosols/Red Kurosols</v>
          </cell>
          <cell r="R192" t="str">
            <v>Acid, texture contrast soils with a bleached hadsetting A2 horizon and red subsoils.</v>
          </cell>
          <cell r="S19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3">
          <cell r="A193" t="str">
            <v>Gungaderra</v>
          </cell>
          <cell r="B193" t="str">
            <v>63</v>
          </cell>
          <cell r="C193" t="str">
            <v>Reptile</v>
          </cell>
          <cell r="D193" t="str">
            <v>Gun63</v>
          </cell>
          <cell r="E193">
            <v>693678.87190000003</v>
          </cell>
          <cell r="F193">
            <v>6102346.3945000004</v>
          </cell>
          <cell r="G193">
            <v>-35.2032225385</v>
          </cell>
          <cell r="H193">
            <v>149.12757833399999</v>
          </cell>
          <cell r="I193" t="str">
            <v>Autumn 2016</v>
          </cell>
          <cell r="J193" t="str">
            <v>Gun63_C</v>
          </cell>
          <cell r="K193" t="str">
            <v>C</v>
          </cell>
          <cell r="L193" t="str">
            <v>Gun</v>
          </cell>
          <cell r="M193">
            <v>312.56671979700002</v>
          </cell>
          <cell r="N193">
            <v>27</v>
          </cell>
          <cell r="O193" t="str">
            <v>Mid slope</v>
          </cell>
          <cell r="P193" t="str">
            <v>Red Podzolic Soils</v>
          </cell>
          <cell r="Q193" t="str">
            <v>Red Chromosols/Red Kurosols</v>
          </cell>
          <cell r="R193" t="str">
            <v>Acid, texture contrast soils with a bleached hadsetting A2 horizon and red subsoils.</v>
          </cell>
          <cell r="S19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4">
          <cell r="A194" t="str">
            <v>Gungaderra</v>
          </cell>
          <cell r="B194" t="str">
            <v>63</v>
          </cell>
          <cell r="C194" t="str">
            <v>Reptile</v>
          </cell>
          <cell r="D194" t="str">
            <v>Gun63</v>
          </cell>
          <cell r="E194">
            <v>693701.50560000003</v>
          </cell>
          <cell r="F194">
            <v>6102311.2659</v>
          </cell>
          <cell r="G194">
            <v>-35.2035347108</v>
          </cell>
          <cell r="H194">
            <v>149.12783507500001</v>
          </cell>
          <cell r="I194" t="str">
            <v>Autumn 2016</v>
          </cell>
          <cell r="J194" t="str">
            <v>Gun63_SE</v>
          </cell>
          <cell r="K194" t="str">
            <v>SE</v>
          </cell>
          <cell r="L194" t="str">
            <v>Gun</v>
          </cell>
          <cell r="M194">
            <v>312.56671979700002</v>
          </cell>
          <cell r="N194">
            <v>27</v>
          </cell>
          <cell r="O194" t="str">
            <v>Mid slope</v>
          </cell>
          <cell r="P194" t="str">
            <v>Red Podzolic Soils</v>
          </cell>
          <cell r="Q194" t="str">
            <v>Red Chromosols/Red Kurosols</v>
          </cell>
          <cell r="R194" t="str">
            <v>Acid, texture contrast soils with a bleached hadsetting A2 horizon and red subsoils.</v>
          </cell>
          <cell r="S19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5">
          <cell r="A195" t="str">
            <v>Gungaderra</v>
          </cell>
          <cell r="B195" t="str">
            <v>63</v>
          </cell>
          <cell r="C195" t="str">
            <v>Reptile</v>
          </cell>
          <cell r="D195" t="str">
            <v>Gun63</v>
          </cell>
          <cell r="E195">
            <v>693644.77320000005</v>
          </cell>
          <cell r="F195">
            <v>6102327.3262</v>
          </cell>
          <cell r="G195">
            <v>-35.2034009411</v>
          </cell>
          <cell r="H195">
            <v>149.12720846900001</v>
          </cell>
          <cell r="I195" t="str">
            <v>Autumn 2016</v>
          </cell>
          <cell r="J195" t="str">
            <v>Gun63_SW</v>
          </cell>
          <cell r="K195" t="str">
            <v>SW</v>
          </cell>
          <cell r="L195" t="str">
            <v>Gun</v>
          </cell>
          <cell r="M195">
            <v>312.56671979700002</v>
          </cell>
          <cell r="N195">
            <v>27</v>
          </cell>
          <cell r="O195" t="str">
            <v>Mid slope</v>
          </cell>
          <cell r="P195" t="str">
            <v>Red Podzolic Soils</v>
          </cell>
          <cell r="Q195" t="str">
            <v>Red Chromosols/Red Kurosols</v>
          </cell>
          <cell r="R195" t="str">
            <v>Acid, texture contrast soils with a bleached hadsetting A2 horizon and red subsoils.</v>
          </cell>
          <cell r="S19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6">
          <cell r="A196" t="str">
            <v>Gungaderra</v>
          </cell>
          <cell r="B196" t="str">
            <v>63</v>
          </cell>
          <cell r="C196" t="str">
            <v>Reptile</v>
          </cell>
          <cell r="D196" t="str">
            <v>Gun63</v>
          </cell>
          <cell r="E196">
            <v>693655.54150000005</v>
          </cell>
          <cell r="F196">
            <v>6102383.4769000001</v>
          </cell>
          <cell r="G196">
            <v>-35.202892894599998</v>
          </cell>
          <cell r="H196">
            <v>149.12731348700001</v>
          </cell>
          <cell r="I196" t="str">
            <v>Autumn 2016</v>
          </cell>
          <cell r="J196" t="str">
            <v>Gun63_NW</v>
          </cell>
          <cell r="K196" t="str">
            <v>NW</v>
          </cell>
          <cell r="L196" t="str">
            <v>Gun</v>
          </cell>
          <cell r="M196">
            <v>312.56671979700002</v>
          </cell>
          <cell r="N196">
            <v>27</v>
          </cell>
          <cell r="O196" t="str">
            <v>Mid slope</v>
          </cell>
          <cell r="P196" t="str">
            <v>Red Podzolic Soils</v>
          </cell>
          <cell r="Q196" t="str">
            <v>Red Chromosols/Red Kurosols</v>
          </cell>
          <cell r="R196" t="str">
            <v>Acid, texture contrast soils with a bleached hadsetting A2 horizon and red subsoils.</v>
          </cell>
          <cell r="S19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7">
          <cell r="A197" t="str">
            <v>Gungaderra</v>
          </cell>
          <cell r="B197" t="str">
            <v>64</v>
          </cell>
          <cell r="C197" t="str">
            <v>Reptile</v>
          </cell>
          <cell r="D197" t="str">
            <v>Gun64</v>
          </cell>
          <cell r="E197">
            <v>693628.05790000001</v>
          </cell>
          <cell r="F197">
            <v>6102519.6852000002</v>
          </cell>
          <cell r="G197">
            <v>-35.201670836799998</v>
          </cell>
          <cell r="H197">
            <v>149.12697974899999</v>
          </cell>
          <cell r="I197" t="str">
            <v>Autumn 2016</v>
          </cell>
          <cell r="J197" t="str">
            <v>Gun64_NE</v>
          </cell>
          <cell r="K197" t="str">
            <v>NE</v>
          </cell>
          <cell r="L197" t="str">
            <v>Gun</v>
          </cell>
          <cell r="M197">
            <v>312.56671979700002</v>
          </cell>
          <cell r="N197">
            <v>27</v>
          </cell>
          <cell r="O197" t="str">
            <v>Mid slope</v>
          </cell>
          <cell r="P197" t="str">
            <v>Red Podzolic Soils</v>
          </cell>
          <cell r="Q197" t="str">
            <v>Red Chromosols/Red Kurosols</v>
          </cell>
          <cell r="R197" t="str">
            <v>Acid, texture contrast soils with a bleached hadsetting A2 horizon and red subsoils.</v>
          </cell>
          <cell r="S19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8">
          <cell r="A198" t="str">
            <v>Gungaderra</v>
          </cell>
          <cell r="B198" t="str">
            <v>64</v>
          </cell>
          <cell r="C198" t="str">
            <v>Reptile</v>
          </cell>
          <cell r="D198" t="str">
            <v>Gun64</v>
          </cell>
          <cell r="E198">
            <v>693555.84199999995</v>
          </cell>
          <cell r="F198">
            <v>6102475.3514999999</v>
          </cell>
          <cell r="G198">
            <v>-35.202084253199999</v>
          </cell>
          <cell r="H198">
            <v>149.12619736900001</v>
          </cell>
          <cell r="I198" t="str">
            <v>Autumn 2016</v>
          </cell>
          <cell r="J198" t="str">
            <v>Gun64_SW</v>
          </cell>
          <cell r="K198" t="str">
            <v>SW</v>
          </cell>
          <cell r="L198" t="str">
            <v>Gun</v>
          </cell>
          <cell r="M198">
            <v>312.56671979700002</v>
          </cell>
          <cell r="N198">
            <v>26</v>
          </cell>
          <cell r="O198" t="str">
            <v>Upper slope</v>
          </cell>
          <cell r="P198" t="str">
            <v>Red and Yellow Podzolic Soils</v>
          </cell>
          <cell r="Q198" t="str">
            <v>Red and Brown Kurosols</v>
          </cell>
          <cell r="R198" t="str">
            <v>Shallow acid and texture contrast soils with a bleached hardsetting A2 horizon.</v>
          </cell>
          <cell r="S19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199">
          <cell r="A199" t="str">
            <v>Gungaderra</v>
          </cell>
          <cell r="B199" t="str">
            <v>64</v>
          </cell>
          <cell r="C199" t="str">
            <v>Reptile</v>
          </cell>
          <cell r="D199" t="str">
            <v>Gun64</v>
          </cell>
          <cell r="E199">
            <v>693614.2463</v>
          </cell>
          <cell r="F199">
            <v>6102461.9896</v>
          </cell>
          <cell r="G199">
            <v>-35.202193391100003</v>
          </cell>
          <cell r="H199">
            <v>149.12684168300001</v>
          </cell>
          <cell r="I199" t="str">
            <v>Autumn 2016</v>
          </cell>
          <cell r="J199" t="str">
            <v>Gun64_SE</v>
          </cell>
          <cell r="K199" t="str">
            <v>SE</v>
          </cell>
          <cell r="L199" t="str">
            <v>Gun</v>
          </cell>
          <cell r="M199">
            <v>297.37520471599998</v>
          </cell>
          <cell r="N199">
            <v>26</v>
          </cell>
          <cell r="O199" t="str">
            <v>Upper slope</v>
          </cell>
          <cell r="P199" t="str">
            <v>Red and Yellow Podzolic Soils</v>
          </cell>
          <cell r="Q199" t="str">
            <v>Red and Brown Kurosols</v>
          </cell>
          <cell r="R199" t="str">
            <v>Shallow acid and texture contrast soils with a bleached hardsetting A2 horizon.</v>
          </cell>
          <cell r="S199" t="str">
            <v>right edge different soil type</v>
          </cell>
          <cell r="T199">
            <v>0</v>
          </cell>
        </row>
        <row r="200">
          <cell r="A200" t="str">
            <v>Gungaderra</v>
          </cell>
          <cell r="B200" t="str">
            <v>64</v>
          </cell>
          <cell r="C200" t="str">
            <v>Reptile</v>
          </cell>
          <cell r="D200" t="str">
            <v>Gun64</v>
          </cell>
          <cell r="E200">
            <v>693570.08400000003</v>
          </cell>
          <cell r="F200">
            <v>6102533.7012999998</v>
          </cell>
          <cell r="G200">
            <v>-35.2015557215</v>
          </cell>
          <cell r="H200">
            <v>149.12634001000001</v>
          </cell>
          <cell r="I200" t="str">
            <v>Autumn 2016</v>
          </cell>
          <cell r="J200" t="str">
            <v>Gun64_NW</v>
          </cell>
          <cell r="K200" t="str">
            <v>NW</v>
          </cell>
          <cell r="L200" t="str">
            <v>Gun</v>
          </cell>
          <cell r="M200">
            <v>312.56671979700002</v>
          </cell>
          <cell r="N200">
            <v>26</v>
          </cell>
          <cell r="O200" t="str">
            <v>Upper slope</v>
          </cell>
          <cell r="P200" t="str">
            <v>Red and Yellow Podzolic Soils</v>
          </cell>
          <cell r="Q200" t="str">
            <v>Red and Brown Kurosols</v>
          </cell>
          <cell r="R200" t="str">
            <v>Shallow acid and texture contrast soils with a bleached hardsetting A2 horizon.</v>
          </cell>
          <cell r="S20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1">
          <cell r="A201" t="str">
            <v>Gungaderra</v>
          </cell>
          <cell r="B201" t="str">
            <v>64</v>
          </cell>
          <cell r="C201" t="str">
            <v>Reptile</v>
          </cell>
          <cell r="D201" t="str">
            <v>Gun64</v>
          </cell>
          <cell r="E201">
            <v>693594.20869999996</v>
          </cell>
          <cell r="F201">
            <v>6102499.3765000002</v>
          </cell>
          <cell r="G201">
            <v>-35.201860366299996</v>
          </cell>
          <cell r="H201">
            <v>149.12661292000001</v>
          </cell>
          <cell r="I201" t="str">
            <v>Autumn 2016</v>
          </cell>
          <cell r="J201" t="str">
            <v>Gun64_C</v>
          </cell>
          <cell r="K201" t="str">
            <v>C</v>
          </cell>
          <cell r="L201" t="str">
            <v>Gun</v>
          </cell>
          <cell r="M201">
            <v>312.56671979700002</v>
          </cell>
          <cell r="N201">
            <v>26</v>
          </cell>
          <cell r="O201" t="str">
            <v>Upper slope</v>
          </cell>
          <cell r="P201" t="str">
            <v>Red and Yellow Podzolic Soils</v>
          </cell>
          <cell r="Q201" t="str">
            <v>Red and Brown Kurosols</v>
          </cell>
          <cell r="R201" t="str">
            <v>Shallow acid and texture contrast soils with a bleached hardsetting A2 horizon.</v>
          </cell>
          <cell r="S20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2">
          <cell r="A202" t="str">
            <v>Gungaderra</v>
          </cell>
          <cell r="B202" t="str">
            <v>62</v>
          </cell>
          <cell r="C202" t="str">
            <v>Grass</v>
          </cell>
          <cell r="D202" t="str">
            <v>Gun62</v>
          </cell>
          <cell r="E202">
            <v>693931.72349999996</v>
          </cell>
          <cell r="F202">
            <v>6102447.2986000003</v>
          </cell>
          <cell r="G202">
            <v>-35.202264475500002</v>
          </cell>
          <cell r="H202">
            <v>149.13033046699999</v>
          </cell>
          <cell r="I202" t="str">
            <v>Spring 2018</v>
          </cell>
          <cell r="J202" t="str">
            <v>Gun62_NE</v>
          </cell>
          <cell r="K202" t="str">
            <v>NE</v>
          </cell>
          <cell r="L202" t="str">
            <v>Gun</v>
          </cell>
          <cell r="M202">
            <v>312.56671979700002</v>
          </cell>
          <cell r="N202">
            <v>27</v>
          </cell>
          <cell r="O202" t="str">
            <v>Mid slope</v>
          </cell>
          <cell r="P202" t="str">
            <v>Red Podzolic Soils</v>
          </cell>
          <cell r="Q202" t="str">
            <v>Red Chromosols/Red Kurosols</v>
          </cell>
          <cell r="R202" t="str">
            <v>Acid, texture contrast soils with a bleached hadsetting A2 horizon and red subsoils.</v>
          </cell>
          <cell r="S20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3">
          <cell r="A203" t="str">
            <v>Gungaderra</v>
          </cell>
          <cell r="B203" t="str">
            <v>62</v>
          </cell>
          <cell r="C203" t="str">
            <v>Grass</v>
          </cell>
          <cell r="D203" t="str">
            <v>Gun62</v>
          </cell>
          <cell r="E203">
            <v>693896.6862</v>
          </cell>
          <cell r="F203">
            <v>6102421.8857000005</v>
          </cell>
          <cell r="G203">
            <v>-35.202500237899997</v>
          </cell>
          <cell r="H203">
            <v>149.12995180199999</v>
          </cell>
          <cell r="I203" t="str">
            <v>Spring 2018</v>
          </cell>
          <cell r="J203" t="str">
            <v>Gun62_C</v>
          </cell>
          <cell r="K203" t="str">
            <v>C</v>
          </cell>
          <cell r="L203" t="str">
            <v>Gun</v>
          </cell>
          <cell r="M203">
            <v>312.56671979700002</v>
          </cell>
          <cell r="N203">
            <v>27</v>
          </cell>
          <cell r="O203" t="str">
            <v>Mid slope</v>
          </cell>
          <cell r="P203" t="str">
            <v>Red Podzolic Soils</v>
          </cell>
          <cell r="Q203" t="str">
            <v>Red Chromosols/Red Kurosols</v>
          </cell>
          <cell r="R203" t="str">
            <v>Acid, texture contrast soils with a bleached hadsetting A2 horizon and red subsoils.</v>
          </cell>
          <cell r="S20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4">
          <cell r="A204" t="str">
            <v>Gungaderra</v>
          </cell>
          <cell r="B204" t="str">
            <v>62</v>
          </cell>
          <cell r="C204" t="str">
            <v>Grass</v>
          </cell>
          <cell r="D204" t="str">
            <v>Gun62</v>
          </cell>
          <cell r="E204">
            <v>693919.3199</v>
          </cell>
          <cell r="F204">
            <v>6102386.7571</v>
          </cell>
          <cell r="G204">
            <v>-35.202812404900001</v>
          </cell>
          <cell r="H204">
            <v>149.130208549</v>
          </cell>
          <cell r="I204" t="str">
            <v>Spring 2018</v>
          </cell>
          <cell r="J204" t="str">
            <v>Gun62_SE</v>
          </cell>
          <cell r="K204" t="str">
            <v>SE</v>
          </cell>
          <cell r="L204" t="str">
            <v>Gun</v>
          </cell>
          <cell r="M204">
            <v>312.56671979700002</v>
          </cell>
          <cell r="N204">
            <v>27</v>
          </cell>
          <cell r="O204" t="str">
            <v>Mid slope</v>
          </cell>
          <cell r="P204" t="str">
            <v>Red Podzolic Soils</v>
          </cell>
          <cell r="Q204" t="str">
            <v>Red Chromosols/Red Kurosols</v>
          </cell>
          <cell r="R204" t="str">
            <v>Acid, texture contrast soils with a bleached hadsetting A2 horizon and red subsoils.</v>
          </cell>
          <cell r="S20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5">
          <cell r="A205" t="str">
            <v>Gungaderra</v>
          </cell>
          <cell r="B205" t="str">
            <v>62</v>
          </cell>
          <cell r="C205" t="str">
            <v>Grass</v>
          </cell>
          <cell r="D205" t="str">
            <v>Gun62</v>
          </cell>
          <cell r="E205">
            <v>693859.48160000006</v>
          </cell>
          <cell r="F205">
            <v>6102401.2823999999</v>
          </cell>
          <cell r="G205">
            <v>-35.202693078999999</v>
          </cell>
          <cell r="H205">
            <v>149.12954821</v>
          </cell>
          <cell r="I205" t="str">
            <v>Spring 2018</v>
          </cell>
          <cell r="J205" t="str">
            <v>Gun62_SW</v>
          </cell>
          <cell r="K205" t="str">
            <v>SW</v>
          </cell>
          <cell r="L205" t="str">
            <v>Gun</v>
          </cell>
          <cell r="M205">
            <v>312.56671979700002</v>
          </cell>
          <cell r="N205">
            <v>27</v>
          </cell>
          <cell r="O205" t="str">
            <v>Mid slope</v>
          </cell>
          <cell r="P205" t="str">
            <v>Red Podzolic Soils</v>
          </cell>
          <cell r="Q205" t="str">
            <v>Red Chromosols/Red Kurosols</v>
          </cell>
          <cell r="R205" t="str">
            <v>Acid, texture contrast soils with a bleached hadsetting A2 horizon and red subsoils.</v>
          </cell>
          <cell r="S20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6">
          <cell r="A206" t="str">
            <v>Gungaderra</v>
          </cell>
          <cell r="B206" t="str">
            <v>62</v>
          </cell>
          <cell r="C206" t="str">
            <v>Grass</v>
          </cell>
          <cell r="D206" t="str">
            <v>Gun62</v>
          </cell>
          <cell r="E206">
            <v>693873.35580000002</v>
          </cell>
          <cell r="F206">
            <v>6102458.9680000003</v>
          </cell>
          <cell r="G206">
            <v>-35.202170600199999</v>
          </cell>
          <cell r="H206">
            <v>149.12968694899999</v>
          </cell>
          <cell r="I206" t="str">
            <v>Spring 2018</v>
          </cell>
          <cell r="J206" t="str">
            <v>Gun62_NW</v>
          </cell>
          <cell r="K206" t="str">
            <v>NW</v>
          </cell>
          <cell r="L206" t="str">
            <v>Gun</v>
          </cell>
          <cell r="M206">
            <v>312.56671979700002</v>
          </cell>
          <cell r="N206">
            <v>27</v>
          </cell>
          <cell r="O206" t="str">
            <v>Mid slope</v>
          </cell>
          <cell r="P206" t="str">
            <v>Red Podzolic Soils</v>
          </cell>
          <cell r="Q206" t="str">
            <v>Red Chromosols/Red Kurosols</v>
          </cell>
          <cell r="R206" t="str">
            <v>Acid, texture contrast soils with a bleached hadsetting A2 horizon and red subsoils.</v>
          </cell>
          <cell r="S20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7">
          <cell r="A207" t="str">
            <v>Gungaderra</v>
          </cell>
          <cell r="B207" t="str">
            <v>69</v>
          </cell>
          <cell r="C207" t="str">
            <v>Reptile</v>
          </cell>
          <cell r="D207" t="str">
            <v>Gun69</v>
          </cell>
          <cell r="E207">
            <v>693455.77419999999</v>
          </cell>
          <cell r="F207">
            <v>6101949.7505000001</v>
          </cell>
          <cell r="G207">
            <v>-35.206839693100001</v>
          </cell>
          <cell r="H207">
            <v>149.125222248</v>
          </cell>
          <cell r="I207" t="str">
            <v>Spring 2017</v>
          </cell>
          <cell r="J207" t="str">
            <v>Gun69_NE</v>
          </cell>
          <cell r="K207" t="str">
            <v>NE</v>
          </cell>
          <cell r="L207" t="str">
            <v>Gun</v>
          </cell>
          <cell r="M207">
            <v>312.56671979700002</v>
          </cell>
          <cell r="N207">
            <v>27</v>
          </cell>
          <cell r="O207" t="str">
            <v>Mid slope</v>
          </cell>
          <cell r="P207" t="str">
            <v>Red Podzolic Soils</v>
          </cell>
          <cell r="Q207" t="str">
            <v>Red Chromosols/Red Kurosols</v>
          </cell>
          <cell r="R207" t="str">
            <v>Acid, texture contrast soils with a bleached hadsetting A2 horizon and red subsoils.</v>
          </cell>
          <cell r="S20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8">
          <cell r="A208" t="str">
            <v>Gungaderra</v>
          </cell>
          <cell r="B208" t="str">
            <v>69</v>
          </cell>
          <cell r="C208" t="str">
            <v>Reptile</v>
          </cell>
          <cell r="D208" t="str">
            <v>Gun69</v>
          </cell>
          <cell r="E208">
            <v>693419.55819999997</v>
          </cell>
          <cell r="F208">
            <v>6101929.0461999997</v>
          </cell>
          <cell r="G208">
            <v>-35.207033238999998</v>
          </cell>
          <cell r="H208">
            <v>149.1248295</v>
          </cell>
          <cell r="I208" t="str">
            <v>Spring 2017</v>
          </cell>
          <cell r="J208" t="str">
            <v>Gun69_C</v>
          </cell>
          <cell r="K208" t="str">
            <v>C</v>
          </cell>
          <cell r="L208" t="str">
            <v>Gun</v>
          </cell>
          <cell r="M208">
            <v>312.56671979700002</v>
          </cell>
          <cell r="N208">
            <v>27</v>
          </cell>
          <cell r="O208" t="str">
            <v>Mid slope</v>
          </cell>
          <cell r="P208" t="str">
            <v>Red Podzolic Soils</v>
          </cell>
          <cell r="Q208" t="str">
            <v>Red Chromosols/Red Kurosols</v>
          </cell>
          <cell r="R208" t="str">
            <v>Acid, texture contrast soils with a bleached hadsetting A2 horizon and red subsoils.</v>
          </cell>
          <cell r="S20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09">
          <cell r="A209" t="str">
            <v>Gungaderra</v>
          </cell>
          <cell r="B209" t="str">
            <v>69</v>
          </cell>
          <cell r="C209" t="str">
            <v>Reptile</v>
          </cell>
          <cell r="D209" t="str">
            <v>Gun69</v>
          </cell>
          <cell r="E209">
            <v>693398.94140000001</v>
          </cell>
          <cell r="F209">
            <v>6101960.9140999997</v>
          </cell>
          <cell r="G209">
            <v>-35.206750053699999</v>
          </cell>
          <cell r="H209">
            <v>149.12459566800001</v>
          </cell>
          <cell r="I209" t="str">
            <v>Spring 2017</v>
          </cell>
          <cell r="J209" t="str">
            <v>Gun69_NW</v>
          </cell>
          <cell r="K209" t="str">
            <v>NW</v>
          </cell>
          <cell r="L209" t="str">
            <v>Gun</v>
          </cell>
          <cell r="M209">
            <v>312.56671979700002</v>
          </cell>
          <cell r="N209">
            <v>26</v>
          </cell>
          <cell r="O209" t="str">
            <v>Upper slope</v>
          </cell>
          <cell r="P209" t="str">
            <v>Red and Yellow Podzolic Soils</v>
          </cell>
          <cell r="Q209" t="str">
            <v>Red and Brown Kurosols</v>
          </cell>
          <cell r="R209" t="str">
            <v>Shallow acid and texture contrast soils with a bleached hardsetting A2 horizon.</v>
          </cell>
          <cell r="S20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0">
          <cell r="A210" t="str">
            <v>Gungaderra</v>
          </cell>
          <cell r="B210" t="str">
            <v>69</v>
          </cell>
          <cell r="C210" t="str">
            <v>Reptile</v>
          </cell>
          <cell r="D210" t="str">
            <v>Gun69</v>
          </cell>
          <cell r="E210">
            <v>693441.24659999995</v>
          </cell>
          <cell r="F210">
            <v>6101888.7544999998</v>
          </cell>
          <cell r="G210">
            <v>-35.207392123299996</v>
          </cell>
          <cell r="H210">
            <v>149.125077078</v>
          </cell>
          <cell r="I210" t="str">
            <v>Spring 2017</v>
          </cell>
          <cell r="J210" t="str">
            <v>Gun69_SE</v>
          </cell>
          <cell r="K210" t="str">
            <v>SE</v>
          </cell>
          <cell r="L210" t="str">
            <v>Gun</v>
          </cell>
          <cell r="M210">
            <v>312.56671979700002</v>
          </cell>
          <cell r="N210">
            <v>27</v>
          </cell>
          <cell r="O210" t="str">
            <v>Mid slope</v>
          </cell>
          <cell r="P210" t="str">
            <v>Red Podzolic Soils</v>
          </cell>
          <cell r="Q210" t="str">
            <v>Red Chromosols/Red Kurosols</v>
          </cell>
          <cell r="R210" t="str">
            <v>Acid, texture contrast soils with a bleached hadsetting A2 horizon and red subsoils.</v>
          </cell>
          <cell r="S21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1">
          <cell r="A211" t="str">
            <v>Gungaderra</v>
          </cell>
          <cell r="B211" t="str">
            <v>69</v>
          </cell>
          <cell r="C211" t="str">
            <v>Reptile</v>
          </cell>
          <cell r="D211" t="str">
            <v>Gun69</v>
          </cell>
          <cell r="E211">
            <v>693384.58120000002</v>
          </cell>
          <cell r="F211">
            <v>6101905.0871000001</v>
          </cell>
          <cell r="G211">
            <v>-35.207255873699999</v>
          </cell>
          <cell r="H211">
            <v>149.124451118</v>
          </cell>
          <cell r="I211" t="str">
            <v>Spring 2017</v>
          </cell>
          <cell r="J211" t="str">
            <v>Gun69_SW</v>
          </cell>
          <cell r="K211" t="str">
            <v>SW</v>
          </cell>
          <cell r="L211" t="str">
            <v>Gun</v>
          </cell>
          <cell r="M211">
            <v>312.56671979700002</v>
          </cell>
          <cell r="N211">
            <v>27</v>
          </cell>
          <cell r="O211" t="str">
            <v>Mid slope</v>
          </cell>
          <cell r="P211" t="str">
            <v>Red Podzolic Soils</v>
          </cell>
          <cell r="Q211" t="str">
            <v>Red Chromosols/Red Kurosols</v>
          </cell>
          <cell r="R211" t="str">
            <v>Acid, texture contrast soils with a bleached hadsetting A2 horizon and red subsoils.</v>
          </cell>
          <cell r="S2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2">
          <cell r="A212" t="str">
            <v>Gungaderra</v>
          </cell>
          <cell r="B212" t="str">
            <v>68</v>
          </cell>
          <cell r="C212" t="str">
            <v>Reptile</v>
          </cell>
          <cell r="D212" t="str">
            <v>Gun68</v>
          </cell>
          <cell r="E212">
            <v>693278.58039999998</v>
          </cell>
          <cell r="F212">
            <v>6101933.5423999997</v>
          </cell>
          <cell r="G212">
            <v>-35.2070198877</v>
          </cell>
          <cell r="H212">
            <v>149.12328066699999</v>
          </cell>
          <cell r="I212" t="str">
            <v>Spring 2017</v>
          </cell>
          <cell r="J212" t="str">
            <v>Gun68_C</v>
          </cell>
          <cell r="K212" t="str">
            <v>C</v>
          </cell>
          <cell r="L212" t="str">
            <v>Gun</v>
          </cell>
          <cell r="M212">
            <v>310.205162067</v>
          </cell>
          <cell r="N212">
            <v>11</v>
          </cell>
          <cell r="O212" t="str">
            <v>Ridge or crest</v>
          </cell>
          <cell r="P212" t="str">
            <v>Lithosols</v>
          </cell>
          <cell r="Q212" t="str">
            <v>Clastic Rudosols/Leptic Tenosols</v>
          </cell>
          <cell r="R212" t="str">
            <v>Shallow often stony soils</v>
          </cell>
          <cell r="S2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3">
          <cell r="A213" t="str">
            <v>Gungaderra</v>
          </cell>
          <cell r="B213" t="str">
            <v>68</v>
          </cell>
          <cell r="C213" t="str">
            <v>Reptile</v>
          </cell>
          <cell r="D213" t="str">
            <v>Gun68</v>
          </cell>
          <cell r="E213">
            <v>693253.76430000004</v>
          </cell>
          <cell r="F213">
            <v>6101971.8721000003</v>
          </cell>
          <cell r="G213">
            <v>-35.206679281200003</v>
          </cell>
          <cell r="H213">
            <v>149.12299922</v>
          </cell>
          <cell r="I213" t="str">
            <v>Spring 2017</v>
          </cell>
          <cell r="J213" t="str">
            <v>Gun68_NW</v>
          </cell>
          <cell r="K213" t="str">
            <v>NW</v>
          </cell>
          <cell r="L213" t="str">
            <v>Gun</v>
          </cell>
          <cell r="M213">
            <v>312.56671979700002</v>
          </cell>
          <cell r="N213">
            <v>11</v>
          </cell>
          <cell r="O213" t="str">
            <v>Ridge or crest</v>
          </cell>
          <cell r="P213" t="str">
            <v>Lithosols</v>
          </cell>
          <cell r="Q213" t="str">
            <v>Clastic Rudosols/Leptic Tenosols</v>
          </cell>
          <cell r="R213" t="str">
            <v>Shallow often stony soils</v>
          </cell>
          <cell r="S2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4">
          <cell r="A214" t="str">
            <v>Gungaderra</v>
          </cell>
          <cell r="B214" t="str">
            <v>68</v>
          </cell>
          <cell r="C214" t="str">
            <v>Reptile</v>
          </cell>
          <cell r="D214" t="str">
            <v>Gun68</v>
          </cell>
          <cell r="E214">
            <v>693314.99190000002</v>
          </cell>
          <cell r="F214">
            <v>6101956.2571999999</v>
          </cell>
          <cell r="G214">
            <v>-35.2068081926</v>
          </cell>
          <cell r="H214">
            <v>149.123675093</v>
          </cell>
          <cell r="I214" t="str">
            <v>Spring 2017</v>
          </cell>
          <cell r="J214" t="str">
            <v>Gun68_NE</v>
          </cell>
          <cell r="K214" t="str">
            <v>NE</v>
          </cell>
          <cell r="L214" t="str">
            <v>Gun</v>
          </cell>
          <cell r="M214">
            <v>312.00511060500003</v>
          </cell>
          <cell r="N214">
            <v>11</v>
          </cell>
          <cell r="O214" t="str">
            <v>Ridge or crest</v>
          </cell>
          <cell r="P214" t="str">
            <v>Lithosols</v>
          </cell>
          <cell r="Q214" t="str">
            <v>Clastic Rudosols/Leptic Tenosols</v>
          </cell>
          <cell r="R214" t="str">
            <v>Shallow often stony soils</v>
          </cell>
          <cell r="S2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5">
          <cell r="A215" t="str">
            <v>Gungaderra</v>
          </cell>
          <cell r="B215" t="str">
            <v>68</v>
          </cell>
          <cell r="C215" t="str">
            <v>Reptile</v>
          </cell>
          <cell r="D215" t="str">
            <v>Gun68</v>
          </cell>
          <cell r="E215">
            <v>693242.33700000006</v>
          </cell>
          <cell r="F215">
            <v>6101911.7506999997</v>
          </cell>
          <cell r="G215">
            <v>-35.207223231299999</v>
          </cell>
          <cell r="H215">
            <v>149.12288786799999</v>
          </cell>
          <cell r="I215" t="str">
            <v>Spring 2017</v>
          </cell>
          <cell r="J215" t="str">
            <v>Gun68_SW</v>
          </cell>
          <cell r="K215" t="str">
            <v>SW</v>
          </cell>
          <cell r="L215" t="str">
            <v>Gun</v>
          </cell>
          <cell r="M215">
            <v>175.123206837</v>
          </cell>
          <cell r="N215">
            <v>11</v>
          </cell>
          <cell r="O215" t="str">
            <v>Ridge or crest</v>
          </cell>
          <cell r="P215" t="str">
            <v>Lithosols</v>
          </cell>
          <cell r="Q215" t="str">
            <v>Clastic Rudosols/Leptic Tenosols</v>
          </cell>
          <cell r="R215" t="str">
            <v>Shallow often stony soils</v>
          </cell>
          <cell r="S215" t="str">
            <v>Dont use - Three different soil and topo cut</v>
          </cell>
          <cell r="T215">
            <v>0</v>
          </cell>
        </row>
        <row r="216">
          <cell r="A216" t="str">
            <v>Gungaderra</v>
          </cell>
          <cell r="B216" t="str">
            <v>68</v>
          </cell>
          <cell r="C216" t="str">
            <v>Reptile</v>
          </cell>
          <cell r="D216" t="str">
            <v>Gun68</v>
          </cell>
          <cell r="E216">
            <v>693301.29520000005</v>
          </cell>
          <cell r="F216">
            <v>6101897.3761999998</v>
          </cell>
          <cell r="G216">
            <v>-35.207341403199997</v>
          </cell>
          <cell r="H216">
            <v>149.12353853799999</v>
          </cell>
          <cell r="I216" t="str">
            <v>Spring 2017</v>
          </cell>
          <cell r="J216" t="str">
            <v>Gun68_SE</v>
          </cell>
          <cell r="K216" t="str">
            <v>SE</v>
          </cell>
          <cell r="L216" t="str">
            <v>Gun</v>
          </cell>
          <cell r="M216">
            <v>272.37830757900002</v>
          </cell>
          <cell r="N216">
            <v>27</v>
          </cell>
          <cell r="O216" t="str">
            <v>Mid slope</v>
          </cell>
          <cell r="P216" t="str">
            <v>Red Podzolic Soils</v>
          </cell>
          <cell r="Q216" t="str">
            <v>Red Chromosols/Red Kurosols</v>
          </cell>
          <cell r="R216" t="str">
            <v>Acid, texture contrast soils with a bleached hadsetting A2 horizon and red subsoils.</v>
          </cell>
          <cell r="S216" t="str">
            <v>Top different soil. Prob ok</v>
          </cell>
          <cell r="T216">
            <v>0</v>
          </cell>
        </row>
        <row r="217">
          <cell r="A217" t="str">
            <v>Gungaderra</v>
          </cell>
          <cell r="B217" t="str">
            <v>61</v>
          </cell>
          <cell r="C217" t="str">
            <v>Grass</v>
          </cell>
          <cell r="D217" t="str">
            <v>Gun61</v>
          </cell>
          <cell r="E217">
            <v>694078.40029999998</v>
          </cell>
          <cell r="F217">
            <v>6102209.5750000002</v>
          </cell>
          <cell r="G217">
            <v>-35.204378221299997</v>
          </cell>
          <cell r="H217">
            <v>149.13199671999999</v>
          </cell>
          <cell r="I217" t="str">
            <v>Grazing</v>
          </cell>
          <cell r="J217" t="str">
            <v>Gun61_NE</v>
          </cell>
          <cell r="K217" t="str">
            <v>NE</v>
          </cell>
          <cell r="L217" t="str">
            <v>Gun</v>
          </cell>
          <cell r="M217">
            <v>312.56671979700002</v>
          </cell>
          <cell r="N217">
            <v>28</v>
          </cell>
          <cell r="O217" t="str">
            <v>Lower slope - colluvial</v>
          </cell>
          <cell r="P217" t="str">
            <v>Yellow Podzolic Soils/Yellow Earths</v>
          </cell>
          <cell r="Q217" t="str">
            <v>Brown Chromosols/Brown Kandosols</v>
          </cell>
          <cell r="R217" t="str">
            <v>Moderately deep generally texture contrast soils with a weak to mosderately structured  and yellow to brown subsoil.</v>
          </cell>
          <cell r="S2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8">
          <cell r="A218" t="str">
            <v>Gungaderra</v>
          </cell>
          <cell r="B218" t="str">
            <v>61</v>
          </cell>
          <cell r="C218" t="str">
            <v>Grass</v>
          </cell>
          <cell r="D218" t="str">
            <v>Gun61</v>
          </cell>
          <cell r="E218">
            <v>694053.25809999998</v>
          </cell>
          <cell r="F218">
            <v>6102186.3213</v>
          </cell>
          <cell r="G218">
            <v>-35.204592619499998</v>
          </cell>
          <cell r="H218">
            <v>149.131726176</v>
          </cell>
          <cell r="I218" t="str">
            <v>Grazing</v>
          </cell>
          <cell r="J218" t="str">
            <v>Gun61_C</v>
          </cell>
          <cell r="K218" t="str">
            <v>C</v>
          </cell>
          <cell r="L218" t="str">
            <v>Gun</v>
          </cell>
          <cell r="M218">
            <v>312.56671979700002</v>
          </cell>
          <cell r="N218">
            <v>28</v>
          </cell>
          <cell r="O218" t="str">
            <v>Lower slope - colluvial</v>
          </cell>
          <cell r="P218" t="str">
            <v>Yellow Podzolic Soils/Yellow Earths</v>
          </cell>
          <cell r="Q218" t="str">
            <v>Brown Chromosols/Brown Kandosols</v>
          </cell>
          <cell r="R218" t="str">
            <v>Moderately deep generally texture contrast soils with a weak to mosderately structured  and yellow to brown subsoil.</v>
          </cell>
          <cell r="S2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19">
          <cell r="A219" t="str">
            <v>Gungaderra</v>
          </cell>
          <cell r="B219" t="str">
            <v>61</v>
          </cell>
          <cell r="C219" t="str">
            <v>Grass</v>
          </cell>
          <cell r="D219" t="str">
            <v>Gun61</v>
          </cell>
          <cell r="E219">
            <v>694062.92619999999</v>
          </cell>
          <cell r="F219">
            <v>6102150.8684</v>
          </cell>
          <cell r="G219">
            <v>-35.204910211700003</v>
          </cell>
          <cell r="H219">
            <v>149.13184066900001</v>
          </cell>
          <cell r="I219" t="str">
            <v>Grazing</v>
          </cell>
          <cell r="J219" t="str">
            <v>Gun61_SE</v>
          </cell>
          <cell r="K219" t="str">
            <v>SE</v>
          </cell>
          <cell r="L219" t="str">
            <v>Gun</v>
          </cell>
          <cell r="M219">
            <v>312.56671979700002</v>
          </cell>
          <cell r="N219">
            <v>28</v>
          </cell>
          <cell r="O219" t="str">
            <v>Lower slope - colluvial</v>
          </cell>
          <cell r="P219" t="str">
            <v>Yellow Podzolic Soils/Yellow Earths</v>
          </cell>
          <cell r="Q219" t="str">
            <v>Brown Chromosols/Brown Kandosols</v>
          </cell>
          <cell r="R219" t="str">
            <v>Moderately deep generally texture contrast soils with a weak to mosderately structured  and yellow to brown subsoil.</v>
          </cell>
          <cell r="S2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0">
          <cell r="A220" t="str">
            <v>Gungaderra</v>
          </cell>
          <cell r="B220" t="str">
            <v>61</v>
          </cell>
          <cell r="C220" t="str">
            <v>Grass</v>
          </cell>
          <cell r="D220" t="str">
            <v>Gun61</v>
          </cell>
          <cell r="E220">
            <v>694019.01009999996</v>
          </cell>
          <cell r="F220">
            <v>6102164.3488999996</v>
          </cell>
          <cell r="G220">
            <v>-35.204797231900002</v>
          </cell>
          <cell r="H220">
            <v>149.131355359</v>
          </cell>
          <cell r="I220" t="str">
            <v>Grazing</v>
          </cell>
          <cell r="J220" t="str">
            <v>Gun61_SW</v>
          </cell>
          <cell r="K220" t="str">
            <v>SW</v>
          </cell>
          <cell r="L220" t="str">
            <v>Gun</v>
          </cell>
          <cell r="M220">
            <v>312.56671979700002</v>
          </cell>
          <cell r="N220">
            <v>28</v>
          </cell>
          <cell r="O220" t="str">
            <v>Lower slope - colluvial</v>
          </cell>
          <cell r="P220" t="str">
            <v>Yellow Podzolic Soils/Yellow Earths</v>
          </cell>
          <cell r="Q220" t="str">
            <v>Brown Chromosols/Brown Kandosols</v>
          </cell>
          <cell r="R220" t="str">
            <v>Moderately deep generally texture contrast soils with a weak to mosderately structured  and yellow to brown subsoil.</v>
          </cell>
          <cell r="S2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1">
          <cell r="A221" t="str">
            <v>Gungaderra</v>
          </cell>
          <cell r="B221" t="str">
            <v>61</v>
          </cell>
          <cell r="C221" t="str">
            <v>Grass</v>
          </cell>
          <cell r="D221" t="str">
            <v>Gun61</v>
          </cell>
          <cell r="E221">
            <v>694029.9277</v>
          </cell>
          <cell r="F221">
            <v>6102223.4035999998</v>
          </cell>
          <cell r="G221">
            <v>-35.204262986300002</v>
          </cell>
          <cell r="H221">
            <v>149.13146130800001</v>
          </cell>
          <cell r="I221" t="str">
            <v>Grazing</v>
          </cell>
          <cell r="J221" t="str">
            <v>Gun61_NW</v>
          </cell>
          <cell r="K221" t="str">
            <v>NW</v>
          </cell>
          <cell r="L221" t="str">
            <v>Gun</v>
          </cell>
          <cell r="M221">
            <v>312.56671979700002</v>
          </cell>
          <cell r="N221">
            <v>28</v>
          </cell>
          <cell r="O221" t="str">
            <v>Lower slope - colluvial</v>
          </cell>
          <cell r="P221" t="str">
            <v>Yellow Podzolic Soils/Yellow Earths</v>
          </cell>
          <cell r="Q221" t="str">
            <v>Brown Chromosols/Brown Kandosols</v>
          </cell>
          <cell r="R221" t="str">
            <v>Moderately deep generally texture contrast soils with a weak to mosderately structured  and yellow to brown subsoil.</v>
          </cell>
          <cell r="S2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2">
          <cell r="A222" t="str">
            <v>Gungaderra</v>
          </cell>
          <cell r="B222" t="str">
            <v>66</v>
          </cell>
          <cell r="C222" t="str">
            <v>Reptile</v>
          </cell>
          <cell r="D222" t="str">
            <v>Gun66</v>
          </cell>
          <cell r="E222">
            <v>693458.50009999995</v>
          </cell>
          <cell r="F222">
            <v>6102167.4631000003</v>
          </cell>
          <cell r="G222">
            <v>-35.204877378100001</v>
          </cell>
          <cell r="H222">
            <v>149.12520103899999</v>
          </cell>
          <cell r="I222" t="str">
            <v>Autumn 2017</v>
          </cell>
          <cell r="J222" t="str">
            <v>Gun66_C</v>
          </cell>
          <cell r="K222" t="str">
            <v>C</v>
          </cell>
          <cell r="L222" t="str">
            <v>Gun</v>
          </cell>
          <cell r="M222">
            <v>312.56671979700002</v>
          </cell>
          <cell r="N222">
            <v>27</v>
          </cell>
          <cell r="O222" t="str">
            <v>Mid slope</v>
          </cell>
          <cell r="P222" t="str">
            <v>Red Podzolic Soils</v>
          </cell>
          <cell r="Q222" t="str">
            <v>Red Chromosols/Red Kurosols</v>
          </cell>
          <cell r="R222" t="str">
            <v>Acid, texture contrast soils with a bleached hadsetting A2 horizon and red subsoils.</v>
          </cell>
          <cell r="S2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3">
          <cell r="A223" t="str">
            <v>Gungaderra</v>
          </cell>
          <cell r="B223" t="str">
            <v>66</v>
          </cell>
          <cell r="C223" t="str">
            <v>Reptile</v>
          </cell>
          <cell r="D223" t="str">
            <v>Gun66</v>
          </cell>
          <cell r="E223">
            <v>693494.91150000005</v>
          </cell>
          <cell r="F223">
            <v>6102190.1778999995</v>
          </cell>
          <cell r="G223">
            <v>-35.204665677100003</v>
          </cell>
          <cell r="H223">
            <v>149.12559544800001</v>
          </cell>
          <cell r="I223" t="str">
            <v>Autumn 2017</v>
          </cell>
          <cell r="J223" t="str">
            <v>Gun66_NE</v>
          </cell>
          <cell r="K223" t="str">
            <v>NE</v>
          </cell>
          <cell r="L223" t="str">
            <v>Gun</v>
          </cell>
          <cell r="M223">
            <v>312.56671979700002</v>
          </cell>
          <cell r="N223">
            <v>27</v>
          </cell>
          <cell r="O223" t="str">
            <v>Mid slope</v>
          </cell>
          <cell r="P223" t="str">
            <v>Red Podzolic Soils</v>
          </cell>
          <cell r="Q223" t="str">
            <v>Red Chromosols/Red Kurosols</v>
          </cell>
          <cell r="R223" t="str">
            <v>Acid, texture contrast soils with a bleached hadsetting A2 horizon and red subsoils.</v>
          </cell>
          <cell r="S2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4">
          <cell r="A224" t="str">
            <v>Gungaderra</v>
          </cell>
          <cell r="B224" t="str">
            <v>66</v>
          </cell>
          <cell r="C224" t="str">
            <v>Reptile</v>
          </cell>
          <cell r="D224" t="str">
            <v>Gun66</v>
          </cell>
          <cell r="E224">
            <v>693481.21479999996</v>
          </cell>
          <cell r="F224">
            <v>6102131.2967999997</v>
          </cell>
          <cell r="G224">
            <v>-35.205198890399998</v>
          </cell>
          <cell r="H224">
            <v>149.125458909</v>
          </cell>
          <cell r="I224" t="str">
            <v>Autumn 2017</v>
          </cell>
          <cell r="J224" t="str">
            <v>Gun66_SE</v>
          </cell>
          <cell r="K224" t="str">
            <v>SE</v>
          </cell>
          <cell r="L224" t="str">
            <v>Gun</v>
          </cell>
          <cell r="M224">
            <v>312.56671979700002</v>
          </cell>
          <cell r="N224">
            <v>27</v>
          </cell>
          <cell r="O224" t="str">
            <v>Mid slope</v>
          </cell>
          <cell r="P224" t="str">
            <v>Red Podzolic Soils</v>
          </cell>
          <cell r="Q224" t="str">
            <v>Red Chromosols/Red Kurosols</v>
          </cell>
          <cell r="R224" t="str">
            <v>Acid, texture contrast soils with a bleached hadsetting A2 horizon and red subsoils.</v>
          </cell>
          <cell r="S2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5">
          <cell r="A225" t="str">
            <v>Gungaderra</v>
          </cell>
          <cell r="B225" t="str">
            <v>66</v>
          </cell>
          <cell r="C225" t="str">
            <v>Reptile</v>
          </cell>
          <cell r="D225" t="str">
            <v>Gun66</v>
          </cell>
          <cell r="E225">
            <v>693422.25659999996</v>
          </cell>
          <cell r="F225">
            <v>6102145.6714000003</v>
          </cell>
          <cell r="G225">
            <v>-35.205080727400002</v>
          </cell>
          <cell r="H225">
            <v>149.12480825399999</v>
          </cell>
          <cell r="I225" t="str">
            <v>Autumn 2017</v>
          </cell>
          <cell r="J225" t="str">
            <v>Gun66_SW</v>
          </cell>
          <cell r="K225" t="str">
            <v>SW</v>
          </cell>
          <cell r="L225" t="str">
            <v>Gun</v>
          </cell>
          <cell r="M225">
            <v>301.693359063</v>
          </cell>
          <cell r="N225">
            <v>27</v>
          </cell>
          <cell r="O225" t="str">
            <v>Mid slope</v>
          </cell>
          <cell r="P225" t="str">
            <v>Red Podzolic Soils</v>
          </cell>
          <cell r="Q225" t="str">
            <v>Red Chromosols/Red Kurosols</v>
          </cell>
          <cell r="R225" t="str">
            <v>Acid, texture contrast soils with a bleached hadsetting A2 horizon and red subsoils.</v>
          </cell>
          <cell r="S225" t="str">
            <v>West edge diffrent topo, avoid</v>
          </cell>
          <cell r="T225">
            <v>0</v>
          </cell>
        </row>
        <row r="226">
          <cell r="A226" t="str">
            <v>Gungaderra</v>
          </cell>
          <cell r="B226" t="str">
            <v>66</v>
          </cell>
          <cell r="C226" t="str">
            <v>Reptile</v>
          </cell>
          <cell r="D226" t="str">
            <v>Gun66</v>
          </cell>
          <cell r="E226">
            <v>693436.75490000006</v>
          </cell>
          <cell r="F226">
            <v>6102204.0158000002</v>
          </cell>
          <cell r="G226">
            <v>-35.204552196400002</v>
          </cell>
          <cell r="H226">
            <v>149.124953723</v>
          </cell>
          <cell r="I226" t="str">
            <v>Autumn 2017</v>
          </cell>
          <cell r="J226" t="str">
            <v>Gun66_NW</v>
          </cell>
          <cell r="K226" t="str">
            <v>NW</v>
          </cell>
          <cell r="L226" t="str">
            <v>Gun</v>
          </cell>
          <cell r="M226">
            <v>312.56671979700002</v>
          </cell>
          <cell r="N226">
            <v>27</v>
          </cell>
          <cell r="O226" t="str">
            <v>Mid slope</v>
          </cell>
          <cell r="P226" t="str">
            <v>Red Podzolic Soils</v>
          </cell>
          <cell r="Q226" t="str">
            <v>Red Chromosols/Red Kurosols</v>
          </cell>
          <cell r="R226" t="str">
            <v>Acid, texture contrast soils with a bleached hadsetting A2 horizon and red subsoils.</v>
          </cell>
          <cell r="S22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7">
          <cell r="A227" t="str">
            <v>Mulanggari</v>
          </cell>
          <cell r="B227" t="str">
            <v>49</v>
          </cell>
          <cell r="C227" t="str">
            <v>Grass</v>
          </cell>
          <cell r="D227" t="str">
            <v>Mul49</v>
          </cell>
          <cell r="E227">
            <v>694323.08660000004</v>
          </cell>
          <cell r="F227">
            <v>6102673.4607999995</v>
          </cell>
          <cell r="G227">
            <v>-35.200150860299999</v>
          </cell>
          <cell r="H227">
            <v>149.13457357199999</v>
          </cell>
          <cell r="I227" t="str">
            <v>Grazing</v>
          </cell>
          <cell r="J227" t="str">
            <v>Mul49_NW</v>
          </cell>
          <cell r="K227" t="str">
            <v>NW</v>
          </cell>
          <cell r="L227" t="str">
            <v>Mul</v>
          </cell>
          <cell r="M227">
            <v>312.56671979700002</v>
          </cell>
          <cell r="N227">
            <v>27</v>
          </cell>
          <cell r="O227" t="str">
            <v>Mid slope</v>
          </cell>
          <cell r="P227" t="str">
            <v>Red Podzolic Soils</v>
          </cell>
          <cell r="Q227" t="str">
            <v>Red Chromosols/Red Kurosols</v>
          </cell>
          <cell r="R227" t="str">
            <v>Acid, texture contrast soils with a bleached hadsetting A2 horizon and red subsoils.</v>
          </cell>
          <cell r="S2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8">
          <cell r="A228" t="str">
            <v>Mulanggari</v>
          </cell>
          <cell r="B228" t="str">
            <v>49</v>
          </cell>
          <cell r="C228" t="str">
            <v>Grass</v>
          </cell>
          <cell r="D228" t="str">
            <v>Mul49</v>
          </cell>
          <cell r="E228">
            <v>694381.45429999998</v>
          </cell>
          <cell r="F228">
            <v>6102661.7912999997</v>
          </cell>
          <cell r="G228">
            <v>-35.200244710900002</v>
          </cell>
          <cell r="H228">
            <v>149.13521707800001</v>
          </cell>
          <cell r="I228" t="str">
            <v>Grazing</v>
          </cell>
          <cell r="J228" t="str">
            <v>Mul49_NE</v>
          </cell>
          <cell r="K228" t="str">
            <v>NE</v>
          </cell>
          <cell r="L228" t="str">
            <v>Mul</v>
          </cell>
          <cell r="M228">
            <v>312.56671979700002</v>
          </cell>
          <cell r="N228">
            <v>27</v>
          </cell>
          <cell r="O228" t="str">
            <v>Mid slope</v>
          </cell>
          <cell r="P228" t="str">
            <v>Red Podzolic Soils</v>
          </cell>
          <cell r="Q228" t="str">
            <v>Red Chromosols/Red Kurosols</v>
          </cell>
          <cell r="R228" t="str">
            <v>Acid, texture contrast soils with a bleached hadsetting A2 horizon and red subsoils.</v>
          </cell>
          <cell r="S22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29">
          <cell r="A229" t="str">
            <v>Mulanggari</v>
          </cell>
          <cell r="B229" t="str">
            <v>49</v>
          </cell>
          <cell r="C229" t="str">
            <v>Grass</v>
          </cell>
          <cell r="D229" t="str">
            <v>Mul49</v>
          </cell>
          <cell r="E229">
            <v>694309.21239999996</v>
          </cell>
          <cell r="F229">
            <v>6102615.7752</v>
          </cell>
          <cell r="G229">
            <v>-35.200673343600002</v>
          </cell>
          <cell r="H229">
            <v>149.134434868</v>
          </cell>
          <cell r="I229" t="str">
            <v>Grazing</v>
          </cell>
          <cell r="J229" t="str">
            <v>Mul49_SW</v>
          </cell>
          <cell r="K229" t="str">
            <v>SW</v>
          </cell>
          <cell r="L229" t="str">
            <v>Mul</v>
          </cell>
          <cell r="M229">
            <v>312.56671979700002</v>
          </cell>
          <cell r="N229">
            <v>27</v>
          </cell>
          <cell r="O229" t="str">
            <v>Mid slope</v>
          </cell>
          <cell r="P229" t="str">
            <v>Red Podzolic Soils</v>
          </cell>
          <cell r="Q229" t="str">
            <v>Red Chromosols/Red Kurosols</v>
          </cell>
          <cell r="R229" t="str">
            <v>Acid, texture contrast soils with a bleached hadsetting A2 horizon and red subsoils.</v>
          </cell>
          <cell r="S2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0">
          <cell r="A230" t="str">
            <v>Mulanggari</v>
          </cell>
          <cell r="B230" t="str">
            <v>49</v>
          </cell>
          <cell r="C230" t="str">
            <v>Grass</v>
          </cell>
          <cell r="D230" t="str">
            <v>Mul49</v>
          </cell>
          <cell r="E230">
            <v>694346.41700000002</v>
          </cell>
          <cell r="F230">
            <v>6102636.3784999996</v>
          </cell>
          <cell r="G230">
            <v>-35.200480486899998</v>
          </cell>
          <cell r="H230">
            <v>149.134838438</v>
          </cell>
          <cell r="I230" t="str">
            <v>Grazing</v>
          </cell>
          <cell r="J230" t="str">
            <v>Mul49_C</v>
          </cell>
          <cell r="K230" t="str">
            <v>C</v>
          </cell>
          <cell r="L230" t="str">
            <v>Mul</v>
          </cell>
          <cell r="M230">
            <v>312.56671979700002</v>
          </cell>
          <cell r="N230">
            <v>27</v>
          </cell>
          <cell r="O230" t="str">
            <v>Mid slope</v>
          </cell>
          <cell r="P230" t="str">
            <v>Red Podzolic Soils</v>
          </cell>
          <cell r="Q230" t="str">
            <v>Red Chromosols/Red Kurosols</v>
          </cell>
          <cell r="R230" t="str">
            <v>Acid, texture contrast soils with a bleached hadsetting A2 horizon and red subsoils.</v>
          </cell>
          <cell r="S2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1">
          <cell r="A231" t="str">
            <v>Mulanggari</v>
          </cell>
          <cell r="B231" t="str">
            <v>49</v>
          </cell>
          <cell r="C231" t="str">
            <v>Grass</v>
          </cell>
          <cell r="D231" t="str">
            <v>Mul49</v>
          </cell>
          <cell r="E231">
            <v>694369.05070000002</v>
          </cell>
          <cell r="F231">
            <v>6102601.2498000003</v>
          </cell>
          <cell r="G231">
            <v>-35.200792644099998</v>
          </cell>
          <cell r="H231">
            <v>149.13509519600001</v>
          </cell>
          <cell r="I231" t="str">
            <v>Grazing</v>
          </cell>
          <cell r="J231" t="str">
            <v>Mul49_SE</v>
          </cell>
          <cell r="K231" t="str">
            <v>SE</v>
          </cell>
          <cell r="L231" t="str">
            <v>Mul</v>
          </cell>
          <cell r="M231">
            <v>312.56671979700002</v>
          </cell>
          <cell r="N231">
            <v>27</v>
          </cell>
          <cell r="O231" t="str">
            <v>Mid slope</v>
          </cell>
          <cell r="P231" t="str">
            <v>Red Podzolic Soils</v>
          </cell>
          <cell r="Q231" t="str">
            <v>Red Chromosols/Red Kurosols</v>
          </cell>
          <cell r="R231" t="str">
            <v>Acid, texture contrast soils with a bleached hadsetting A2 horizon and red subsoils.</v>
          </cell>
          <cell r="S2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2">
          <cell r="A232" t="str">
            <v>Mulanggari</v>
          </cell>
          <cell r="B232" t="str">
            <v>50</v>
          </cell>
          <cell r="C232" t="str">
            <v>Grass</v>
          </cell>
          <cell r="D232" t="str">
            <v>Mul50</v>
          </cell>
          <cell r="E232">
            <v>694267.54040000006</v>
          </cell>
          <cell r="F232">
            <v>6102826.1193000004</v>
          </cell>
          <cell r="G232">
            <v>-35.198786026400001</v>
          </cell>
          <cell r="H232">
            <v>149.13392779700001</v>
          </cell>
          <cell r="I232" t="str">
            <v>Autumn 2017</v>
          </cell>
          <cell r="J232" t="str">
            <v>Mul50_SW</v>
          </cell>
          <cell r="K232" t="str">
            <v>SW</v>
          </cell>
          <cell r="L232" t="str">
            <v>Mul</v>
          </cell>
          <cell r="M232">
            <v>312.56671979700002</v>
          </cell>
          <cell r="N232">
            <v>27</v>
          </cell>
          <cell r="O232" t="str">
            <v>Mid slope</v>
          </cell>
          <cell r="P232" t="str">
            <v>Red Podzolic Soils</v>
          </cell>
          <cell r="Q232" t="str">
            <v>Red Chromosols/Red Kurosols</v>
          </cell>
          <cell r="R232" t="str">
            <v>Acid, texture contrast soils with a bleached hadsetting A2 horizon and red subsoils.</v>
          </cell>
          <cell r="S2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3">
          <cell r="A233" t="str">
            <v>Mulanggari</v>
          </cell>
          <cell r="B233" t="str">
            <v>50</v>
          </cell>
          <cell r="C233" t="str">
            <v>Grass</v>
          </cell>
          <cell r="D233" t="str">
            <v>Mul50</v>
          </cell>
          <cell r="E233">
            <v>694282.73759999999</v>
          </cell>
          <cell r="F233">
            <v>6102883.1435000002</v>
          </cell>
          <cell r="G233">
            <v>-35.198269247200002</v>
          </cell>
          <cell r="H233">
            <v>149.13408118199999</v>
          </cell>
          <cell r="I233" t="str">
            <v>Autumn 2017</v>
          </cell>
          <cell r="J233" t="str">
            <v>Mul50_NW</v>
          </cell>
          <cell r="K233" t="str">
            <v>NW</v>
          </cell>
          <cell r="L233" t="str">
            <v>Mul</v>
          </cell>
          <cell r="M233">
            <v>312.56671979700002</v>
          </cell>
          <cell r="N233">
            <v>27</v>
          </cell>
          <cell r="O233" t="str">
            <v>Mid slope</v>
          </cell>
          <cell r="P233" t="str">
            <v>Red Podzolic Soils</v>
          </cell>
          <cell r="Q233" t="str">
            <v>Red Chromosols/Red Kurosols</v>
          </cell>
          <cell r="R233" t="str">
            <v>Acid, texture contrast soils with a bleached hadsetting A2 horizon and red subsoils.</v>
          </cell>
          <cell r="S2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4">
          <cell r="A234" t="str">
            <v>Mulanggari</v>
          </cell>
          <cell r="B234" t="str">
            <v>50</v>
          </cell>
          <cell r="C234" t="str">
            <v>Grass</v>
          </cell>
          <cell r="D234" t="str">
            <v>Mul50</v>
          </cell>
          <cell r="E234">
            <v>694338.45940000005</v>
          </cell>
          <cell r="F234">
            <v>6102870.1511000004</v>
          </cell>
          <cell r="G234">
            <v>-35.198375533700002</v>
          </cell>
          <cell r="H234">
            <v>149.13469593900001</v>
          </cell>
          <cell r="I234" t="str">
            <v>Autumn 2017</v>
          </cell>
          <cell r="J234" t="str">
            <v>Mul50_NE</v>
          </cell>
          <cell r="K234" t="str">
            <v>NE</v>
          </cell>
          <cell r="L234" t="str">
            <v>Mul</v>
          </cell>
          <cell r="M234">
            <v>312.56671979700002</v>
          </cell>
          <cell r="N234">
            <v>27</v>
          </cell>
          <cell r="O234" t="str">
            <v>Mid slope</v>
          </cell>
          <cell r="P234" t="str">
            <v>Red Podzolic Soils</v>
          </cell>
          <cell r="Q234" t="str">
            <v>Red Chromosols/Red Kurosols</v>
          </cell>
          <cell r="R234" t="str">
            <v>Acid, texture contrast soils with a bleached hadsetting A2 horizon and red subsoils.</v>
          </cell>
          <cell r="S2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5">
          <cell r="A235" t="str">
            <v>Mulanggari</v>
          </cell>
          <cell r="B235" t="str">
            <v>50</v>
          </cell>
          <cell r="C235" t="str">
            <v>Grass</v>
          </cell>
          <cell r="D235" t="str">
            <v>Mul50</v>
          </cell>
          <cell r="E235">
            <v>694304.08360000001</v>
          </cell>
          <cell r="F235">
            <v>6102847.3841000004</v>
          </cell>
          <cell r="G235">
            <v>-35.198587338899998</v>
          </cell>
          <cell r="H235">
            <v>149.134323943</v>
          </cell>
          <cell r="I235" t="str">
            <v>Autumn 2017</v>
          </cell>
          <cell r="J235" t="str">
            <v>Mul50_C</v>
          </cell>
          <cell r="K235" t="str">
            <v>C</v>
          </cell>
          <cell r="L235" t="str">
            <v>Mul</v>
          </cell>
          <cell r="M235">
            <v>312.56671979700002</v>
          </cell>
          <cell r="N235">
            <v>27</v>
          </cell>
          <cell r="O235" t="str">
            <v>Mid slope</v>
          </cell>
          <cell r="P235" t="str">
            <v>Red Podzolic Soils</v>
          </cell>
          <cell r="Q235" t="str">
            <v>Red Chromosols/Red Kurosols</v>
          </cell>
          <cell r="R235" t="str">
            <v>Acid, texture contrast soils with a bleached hadsetting A2 horizon and red subsoils.</v>
          </cell>
          <cell r="S2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6">
          <cell r="A236" t="str">
            <v>Mulanggari</v>
          </cell>
          <cell r="B236" t="str">
            <v>50</v>
          </cell>
          <cell r="C236" t="str">
            <v>Grass</v>
          </cell>
          <cell r="D236" t="str">
            <v>Mul50</v>
          </cell>
          <cell r="E236">
            <v>694328.04020000005</v>
          </cell>
          <cell r="F236">
            <v>6102811.5939999996</v>
          </cell>
          <cell r="G236">
            <v>-35.198905201199999</v>
          </cell>
          <cell r="H236">
            <v>149.13459537200001</v>
          </cell>
          <cell r="I236" t="str">
            <v>Autumn 2017</v>
          </cell>
          <cell r="J236" t="str">
            <v>Mul50_SE</v>
          </cell>
          <cell r="K236" t="str">
            <v>SE</v>
          </cell>
          <cell r="L236" t="str">
            <v>Mul</v>
          </cell>
          <cell r="M236">
            <v>312.56671979700002</v>
          </cell>
          <cell r="N236">
            <v>27</v>
          </cell>
          <cell r="O236" t="str">
            <v>Mid slope</v>
          </cell>
          <cell r="P236" t="str">
            <v>Red Podzolic Soils</v>
          </cell>
          <cell r="Q236" t="str">
            <v>Red Chromosols/Red Kurosols</v>
          </cell>
          <cell r="R236" t="str">
            <v>Acid, texture contrast soils with a bleached hadsetting A2 horizon and red subsoils.</v>
          </cell>
          <cell r="S2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37">
          <cell r="A237" t="str">
            <v>Mulanggari</v>
          </cell>
          <cell r="B237" t="str">
            <v>48</v>
          </cell>
          <cell r="C237" t="str">
            <v>Grass</v>
          </cell>
          <cell r="D237" t="str">
            <v>Mul48</v>
          </cell>
          <cell r="E237">
            <v>694759.005</v>
          </cell>
          <cell r="F237">
            <v>6102983.5466999998</v>
          </cell>
          <cell r="G237">
            <v>-35.1972722366</v>
          </cell>
          <cell r="H237">
            <v>149.13928572399999</v>
          </cell>
          <cell r="I237" t="str">
            <v>Grazing</v>
          </cell>
          <cell r="J237" t="str">
            <v>Mul48_SW</v>
          </cell>
          <cell r="K237" t="str">
            <v>SW</v>
          </cell>
          <cell r="L237" t="str">
            <v>Mul</v>
          </cell>
          <cell r="M237">
            <v>229.05573672899999</v>
          </cell>
          <cell r="N237">
            <v>25</v>
          </cell>
          <cell r="O237" t="str">
            <v>Ridge or crest</v>
          </cell>
          <cell r="P237" t="str">
            <v>Lithosols</v>
          </cell>
          <cell r="Q237" t="str">
            <v>Clastic Rudosols</v>
          </cell>
          <cell r="R237" t="str">
            <v>Shallow gravelly soils</v>
          </cell>
          <cell r="S237" t="str">
            <v>Dont use - Top right different soil</v>
          </cell>
          <cell r="T237">
            <v>0</v>
          </cell>
        </row>
        <row r="238">
          <cell r="A238" t="str">
            <v>Mulanggari</v>
          </cell>
          <cell r="B238" t="str">
            <v>48</v>
          </cell>
          <cell r="C238" t="str">
            <v>Grass</v>
          </cell>
          <cell r="D238" t="str">
            <v>Mul48</v>
          </cell>
          <cell r="E238">
            <v>694772.87919999997</v>
          </cell>
          <cell r="F238">
            <v>6103041.2324000001</v>
          </cell>
          <cell r="G238">
            <v>-35.196749747799998</v>
          </cell>
          <cell r="H238">
            <v>149.139424392</v>
          </cell>
          <cell r="I238" t="str">
            <v>Grazing</v>
          </cell>
          <cell r="J238" t="str">
            <v>Mul48_NW</v>
          </cell>
          <cell r="K238" t="str">
            <v>NW</v>
          </cell>
          <cell r="L238" t="str">
            <v>Mul</v>
          </cell>
          <cell r="M238">
            <v>177.94835196599999</v>
          </cell>
          <cell r="N238">
            <v>25</v>
          </cell>
          <cell r="O238" t="str">
            <v>Ridge or crest</v>
          </cell>
          <cell r="P238" t="str">
            <v>Lithosols</v>
          </cell>
          <cell r="Q238" t="str">
            <v>Clastic Rudosols</v>
          </cell>
          <cell r="R238" t="str">
            <v>Shallow gravelly soils</v>
          </cell>
          <cell r="S238" t="str">
            <v>Dont use</v>
          </cell>
          <cell r="T238">
            <v>0</v>
          </cell>
        </row>
        <row r="239">
          <cell r="A239" t="str">
            <v>Mulanggari</v>
          </cell>
          <cell r="B239" t="str">
            <v>48</v>
          </cell>
          <cell r="C239" t="str">
            <v>Grass</v>
          </cell>
          <cell r="D239" t="str">
            <v>Mul48</v>
          </cell>
          <cell r="E239">
            <v>694831.24690000003</v>
          </cell>
          <cell r="F239">
            <v>6103029.5629000003</v>
          </cell>
          <cell r="G239">
            <v>-35.196843573400002</v>
          </cell>
          <cell r="H239">
            <v>149.14006787599999</v>
          </cell>
          <cell r="I239" t="str">
            <v>Grazing</v>
          </cell>
          <cell r="J239" t="str">
            <v>Mul48_NE</v>
          </cell>
          <cell r="K239" t="str">
            <v>NE</v>
          </cell>
          <cell r="L239" t="str">
            <v>Mul</v>
          </cell>
          <cell r="M239">
            <v>312.56671979700002</v>
          </cell>
          <cell r="N239">
            <v>27</v>
          </cell>
          <cell r="O239" t="str">
            <v>Mid slope</v>
          </cell>
          <cell r="P239" t="str">
            <v>Red Podzolic Soils</v>
          </cell>
          <cell r="Q239" t="str">
            <v>Red Chromosols/Red Kurosols</v>
          </cell>
          <cell r="R239" t="str">
            <v>Acid, texture contrast soils with a bleached hadsetting A2 horizon and red subsoils.</v>
          </cell>
          <cell r="S23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0">
          <cell r="A240" t="str">
            <v>Mulanggari</v>
          </cell>
          <cell r="B240" t="str">
            <v>48</v>
          </cell>
          <cell r="C240" t="str">
            <v>Grass</v>
          </cell>
          <cell r="D240" t="str">
            <v>Mul48</v>
          </cell>
          <cell r="E240">
            <v>694796.20959999994</v>
          </cell>
          <cell r="F240">
            <v>6103004.1500000004</v>
          </cell>
          <cell r="G240">
            <v>-35.1970793646</v>
          </cell>
          <cell r="H240">
            <v>149.13968926499999</v>
          </cell>
          <cell r="I240" t="str">
            <v>Grazing</v>
          </cell>
          <cell r="J240" t="str">
            <v>Mul48_C</v>
          </cell>
          <cell r="K240" t="str">
            <v>C</v>
          </cell>
          <cell r="L240" t="str">
            <v>Mul</v>
          </cell>
          <cell r="M240">
            <v>312.56671979700002</v>
          </cell>
          <cell r="N240">
            <v>27</v>
          </cell>
          <cell r="O240" t="str">
            <v>Mid slope</v>
          </cell>
          <cell r="P240" t="str">
            <v>Red Podzolic Soils</v>
          </cell>
          <cell r="Q240" t="str">
            <v>Red Chromosols/Red Kurosols</v>
          </cell>
          <cell r="R240" t="str">
            <v>Acid, texture contrast soils with a bleached hadsetting A2 horizon and red subsoils.</v>
          </cell>
          <cell r="S24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1">
          <cell r="A241" t="str">
            <v>Mulanggari</v>
          </cell>
          <cell r="B241" t="str">
            <v>48</v>
          </cell>
          <cell r="C241" t="str">
            <v>Grass</v>
          </cell>
          <cell r="D241" t="str">
            <v>Mul48</v>
          </cell>
          <cell r="E241">
            <v>694818.84329999995</v>
          </cell>
          <cell r="F241">
            <v>6102969.0214</v>
          </cell>
          <cell r="G241">
            <v>-35.197391510400003</v>
          </cell>
          <cell r="H241">
            <v>149.13994603</v>
          </cell>
          <cell r="I241" t="str">
            <v>Grazing</v>
          </cell>
          <cell r="J241" t="str">
            <v>Mul48_SE</v>
          </cell>
          <cell r="K241" t="str">
            <v>SE</v>
          </cell>
          <cell r="L241" t="str">
            <v>Mul</v>
          </cell>
          <cell r="M241">
            <v>312.56671979700002</v>
          </cell>
          <cell r="N241">
            <v>27</v>
          </cell>
          <cell r="O241" t="str">
            <v>Mid slope</v>
          </cell>
          <cell r="P241" t="str">
            <v>Red Podzolic Soils</v>
          </cell>
          <cell r="Q241" t="str">
            <v>Red Chromosols/Red Kurosols</v>
          </cell>
          <cell r="R241" t="str">
            <v>Acid, texture contrast soils with a bleached hadsetting A2 horizon and red subsoils.</v>
          </cell>
          <cell r="S2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2">
          <cell r="A242" t="str">
            <v>Mulanggari</v>
          </cell>
          <cell r="B242" t="str">
            <v>42</v>
          </cell>
          <cell r="C242" t="str">
            <v>Control</v>
          </cell>
          <cell r="D242" t="str">
            <v>Mul42</v>
          </cell>
          <cell r="E242">
            <v>694646.8726</v>
          </cell>
          <cell r="F242">
            <v>6103460.5483999997</v>
          </cell>
          <cell r="G242">
            <v>-35.1929957925</v>
          </cell>
          <cell r="H242">
            <v>149.13794212799999</v>
          </cell>
          <cell r="I242" t="str">
            <v>Rock</v>
          </cell>
          <cell r="J242" t="str">
            <v>Mul42_C</v>
          </cell>
          <cell r="K242" t="str">
            <v>C</v>
          </cell>
          <cell r="L242" t="str">
            <v>Mul</v>
          </cell>
          <cell r="M242">
            <v>312.56671979700002</v>
          </cell>
          <cell r="N242">
            <v>26</v>
          </cell>
          <cell r="O242" t="str">
            <v>Upper slope</v>
          </cell>
          <cell r="P242" t="str">
            <v>Red and Yellow Podzolic Soils</v>
          </cell>
          <cell r="Q242" t="str">
            <v>Red and Brown Kurosols</v>
          </cell>
          <cell r="R242" t="str">
            <v>Shallow acid and texture contrast soils with a bleached hardsetting A2 horizon.</v>
          </cell>
          <cell r="S24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3">
          <cell r="A243" t="str">
            <v>Mulanggari</v>
          </cell>
          <cell r="B243" t="str">
            <v>42</v>
          </cell>
          <cell r="C243" t="str">
            <v>Control</v>
          </cell>
          <cell r="D243" t="str">
            <v>Mul42</v>
          </cell>
          <cell r="E243">
            <v>694670.60569999996</v>
          </cell>
          <cell r="F243">
            <v>6103480.6743999999</v>
          </cell>
          <cell r="G243">
            <v>-35.192809838499997</v>
          </cell>
          <cell r="H243">
            <v>149.13819788999999</v>
          </cell>
          <cell r="I243" t="str">
            <v>Control</v>
          </cell>
          <cell r="J243" t="str">
            <v>Mul42_NE</v>
          </cell>
          <cell r="K243" t="str">
            <v>NE</v>
          </cell>
          <cell r="L243" t="str">
            <v>Mul</v>
          </cell>
          <cell r="M243">
            <v>312.56671979700002</v>
          </cell>
          <cell r="N243">
            <v>26</v>
          </cell>
          <cell r="O243" t="str">
            <v>Upper slope</v>
          </cell>
          <cell r="P243" t="str">
            <v>Red and Yellow Podzolic Soils</v>
          </cell>
          <cell r="Q243" t="str">
            <v>Red and Brown Kurosols</v>
          </cell>
          <cell r="R243" t="str">
            <v>Shallow acid and texture contrast soils with a bleached hardsetting A2 horizon.</v>
          </cell>
          <cell r="S24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4">
          <cell r="A244" t="str">
            <v>Mulanggari</v>
          </cell>
          <cell r="B244" t="str">
            <v>42</v>
          </cell>
          <cell r="C244" t="str">
            <v>Control</v>
          </cell>
          <cell r="D244" t="str">
            <v>Mul42</v>
          </cell>
          <cell r="E244">
            <v>694671.18700000003</v>
          </cell>
          <cell r="F244">
            <v>6103438.4754999997</v>
          </cell>
          <cell r="G244">
            <v>-35.193189974100001</v>
          </cell>
          <cell r="H244">
            <v>149.13821423900001</v>
          </cell>
          <cell r="I244" t="str">
            <v>Control</v>
          </cell>
          <cell r="J244" t="str">
            <v>Mul42_SE</v>
          </cell>
          <cell r="K244" t="str">
            <v>SE</v>
          </cell>
          <cell r="L244" t="str">
            <v>Mul</v>
          </cell>
          <cell r="M244">
            <v>312.56671979700002</v>
          </cell>
          <cell r="N244">
            <v>26</v>
          </cell>
          <cell r="O244" t="str">
            <v>Upper slope</v>
          </cell>
          <cell r="P244" t="str">
            <v>Red and Yellow Podzolic Soils</v>
          </cell>
          <cell r="Q244" t="str">
            <v>Red and Brown Kurosols</v>
          </cell>
          <cell r="R244" t="str">
            <v>Shallow acid and texture contrast soils with a bleached hardsetting A2 horizon.</v>
          </cell>
          <cell r="S24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5">
          <cell r="A245" t="str">
            <v>Mulanggari</v>
          </cell>
          <cell r="B245" t="str">
            <v>42</v>
          </cell>
          <cell r="C245" t="str">
            <v>Control</v>
          </cell>
          <cell r="D245" t="str">
            <v>Mul42</v>
          </cell>
          <cell r="E245">
            <v>694622.19189999998</v>
          </cell>
          <cell r="F245">
            <v>6103432.2528999997</v>
          </cell>
          <cell r="G245">
            <v>-35.193255543900001</v>
          </cell>
          <cell r="H245">
            <v>149.13767789299999</v>
          </cell>
          <cell r="I245" t="str">
            <v>Control</v>
          </cell>
          <cell r="J245" t="str">
            <v>Mul42_SW</v>
          </cell>
          <cell r="K245" t="str">
            <v>SW</v>
          </cell>
          <cell r="L245" t="str">
            <v>Mul</v>
          </cell>
          <cell r="M245">
            <v>312.56671979700002</v>
          </cell>
          <cell r="N245">
            <v>26</v>
          </cell>
          <cell r="O245" t="str">
            <v>Upper slope</v>
          </cell>
          <cell r="P245" t="str">
            <v>Red and Yellow Podzolic Soils</v>
          </cell>
          <cell r="Q245" t="str">
            <v>Red and Brown Kurosols</v>
          </cell>
          <cell r="R245" t="str">
            <v>Shallow acid and texture contrast soils with a bleached hardsetting A2 horizon.</v>
          </cell>
          <cell r="S24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6">
          <cell r="A246" t="str">
            <v>Mulanggari</v>
          </cell>
          <cell r="B246" t="str">
            <v>42</v>
          </cell>
          <cell r="C246" t="str">
            <v>Control</v>
          </cell>
          <cell r="D246" t="str">
            <v>Mul42</v>
          </cell>
          <cell r="E246">
            <v>694628.19460000005</v>
          </cell>
          <cell r="F246">
            <v>6103489.2105999999</v>
          </cell>
          <cell r="G246">
            <v>-35.192741142400003</v>
          </cell>
          <cell r="H246">
            <v>149.137730334</v>
          </cell>
          <cell r="I246" t="str">
            <v>Control</v>
          </cell>
          <cell r="J246" t="str">
            <v>Mul42_NW</v>
          </cell>
          <cell r="K246" t="str">
            <v>NW</v>
          </cell>
          <cell r="L246" t="str">
            <v>Mul</v>
          </cell>
          <cell r="M246">
            <v>312.56671979700002</v>
          </cell>
          <cell r="N246">
            <v>26</v>
          </cell>
          <cell r="O246" t="str">
            <v>Upper slope</v>
          </cell>
          <cell r="P246" t="str">
            <v>Red and Yellow Podzolic Soils</v>
          </cell>
          <cell r="Q246" t="str">
            <v>Red and Brown Kurosols</v>
          </cell>
          <cell r="R246" t="str">
            <v>Shallow acid and texture contrast soils with a bleached hardsetting A2 horizon.</v>
          </cell>
          <cell r="S24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7">
          <cell r="A247" t="str">
            <v>Mulanggari</v>
          </cell>
          <cell r="B247" t="str">
            <v>45</v>
          </cell>
          <cell r="C247" t="str">
            <v>Reptile</v>
          </cell>
          <cell r="D247" t="str">
            <v>Mul45</v>
          </cell>
          <cell r="E247">
            <v>694829.48800000001</v>
          </cell>
          <cell r="F247">
            <v>6103239.9979999997</v>
          </cell>
          <cell r="G247">
            <v>-35.194947717300003</v>
          </cell>
          <cell r="H247">
            <v>149.13999881500001</v>
          </cell>
          <cell r="I247" t="str">
            <v>Autumn 2016</v>
          </cell>
          <cell r="J247" t="str">
            <v>Mul45_NW</v>
          </cell>
          <cell r="K247" t="str">
            <v>NW</v>
          </cell>
          <cell r="L247" t="str">
            <v>Mul</v>
          </cell>
          <cell r="M247">
            <v>312.56671979700002</v>
          </cell>
          <cell r="N247">
            <v>25</v>
          </cell>
          <cell r="O247" t="str">
            <v>Ridge or crest</v>
          </cell>
          <cell r="P247" t="str">
            <v>Lithosols</v>
          </cell>
          <cell r="Q247" t="str">
            <v>Clastic Rudosols</v>
          </cell>
          <cell r="R247" t="str">
            <v>Shallow gravelly soils</v>
          </cell>
          <cell r="S24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8">
          <cell r="A248" t="str">
            <v>Mulanggari</v>
          </cell>
          <cell r="B248" t="str">
            <v>45</v>
          </cell>
          <cell r="C248" t="str">
            <v>Reptile</v>
          </cell>
          <cell r="D248" t="str">
            <v>Mul45</v>
          </cell>
          <cell r="E248">
            <v>694873.51240000001</v>
          </cell>
          <cell r="F248">
            <v>6103167.3631999996</v>
          </cell>
          <cell r="G248">
            <v>-35.195593673200001</v>
          </cell>
          <cell r="H248">
            <v>149.140499253</v>
          </cell>
          <cell r="I248" t="str">
            <v>Autumn 2016</v>
          </cell>
          <cell r="J248" t="str">
            <v>Mul45_SE</v>
          </cell>
          <cell r="K248" t="str">
            <v>SE</v>
          </cell>
          <cell r="L248" t="str">
            <v>Mul</v>
          </cell>
          <cell r="M248">
            <v>312.62173578699998</v>
          </cell>
          <cell r="N248">
            <v>26</v>
          </cell>
          <cell r="O248" t="str">
            <v>Upper slope</v>
          </cell>
          <cell r="P248" t="str">
            <v>Red and Yellow Podzolic Soils</v>
          </cell>
          <cell r="Q248" t="str">
            <v>Red and Brown Kurosols</v>
          </cell>
          <cell r="R248" t="str">
            <v>Shallow acid and texture contrast soils with a bleached hardsetting A2 horizon.</v>
          </cell>
          <cell r="S24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49">
          <cell r="A249" t="str">
            <v>Mulanggari</v>
          </cell>
          <cell r="B249" t="str">
            <v>45</v>
          </cell>
          <cell r="C249" t="str">
            <v>Reptile</v>
          </cell>
          <cell r="D249" t="str">
            <v>Mul45</v>
          </cell>
          <cell r="E249">
            <v>694880.7561</v>
          </cell>
          <cell r="F249">
            <v>6103219.9046</v>
          </cell>
          <cell r="G249">
            <v>-35.1951188249</v>
          </cell>
          <cell r="H249">
            <v>149.14056634400001</v>
          </cell>
          <cell r="I249" t="str">
            <v>Autumn 2016</v>
          </cell>
          <cell r="J249" t="str">
            <v>Mul45_NE</v>
          </cell>
          <cell r="K249" t="str">
            <v>NE</v>
          </cell>
          <cell r="L249" t="str">
            <v>Mul</v>
          </cell>
          <cell r="M249">
            <v>210.40401044199999</v>
          </cell>
          <cell r="N249">
            <v>27</v>
          </cell>
          <cell r="O249" t="str">
            <v>Mid slope</v>
          </cell>
          <cell r="P249" t="str">
            <v>Red Podzolic Soils</v>
          </cell>
          <cell r="Q249" t="str">
            <v>Red Chromosols/Red Kurosols</v>
          </cell>
          <cell r="R249" t="str">
            <v>Acid, texture contrast soils with a bleached hadsetting A2 horizon and red subsoils.</v>
          </cell>
          <cell r="S249" t="str">
            <v>Dont use</v>
          </cell>
          <cell r="T249">
            <v>0</v>
          </cell>
        </row>
        <row r="250">
          <cell r="A250" t="str">
            <v>Mulanggari</v>
          </cell>
          <cell r="B250" t="str">
            <v>45</v>
          </cell>
          <cell r="C250" t="str">
            <v>Reptile</v>
          </cell>
          <cell r="D250" t="str">
            <v>Mul45</v>
          </cell>
          <cell r="E250">
            <v>694851.09420000005</v>
          </cell>
          <cell r="F250">
            <v>6103203.5738000004</v>
          </cell>
          <cell r="G250">
            <v>-35.195271736700001</v>
          </cell>
          <cell r="H250">
            <v>149.140244602</v>
          </cell>
          <cell r="I250" t="str">
            <v>Autumn 2016</v>
          </cell>
          <cell r="J250" t="str">
            <v>Mul45_C</v>
          </cell>
          <cell r="K250" t="str">
            <v>C</v>
          </cell>
          <cell r="L250" t="str">
            <v>Mul</v>
          </cell>
          <cell r="M250">
            <v>239.616699348</v>
          </cell>
          <cell r="N250">
            <v>25</v>
          </cell>
          <cell r="O250" t="str">
            <v>Ridge or crest</v>
          </cell>
          <cell r="P250" t="str">
            <v>Lithosols</v>
          </cell>
          <cell r="Q250" t="str">
            <v>Clastic Rudosols</v>
          </cell>
          <cell r="R250" t="str">
            <v>Shallow gravelly soils</v>
          </cell>
          <cell r="S250" t="str">
            <v>Dont use - Right edge diferent soil type.</v>
          </cell>
          <cell r="T250">
            <v>0</v>
          </cell>
        </row>
        <row r="251">
          <cell r="A251" t="str">
            <v>Mulanggari</v>
          </cell>
          <cell r="B251" t="str">
            <v>45</v>
          </cell>
          <cell r="C251" t="str">
            <v>Reptile</v>
          </cell>
          <cell r="D251" t="str">
            <v>Mul45</v>
          </cell>
          <cell r="E251">
            <v>694820.58559999999</v>
          </cell>
          <cell r="F251">
            <v>6103182.6097999997</v>
          </cell>
          <cell r="G251">
            <v>-35.195466561099998</v>
          </cell>
          <cell r="H251">
            <v>149.139914659</v>
          </cell>
          <cell r="I251" t="str">
            <v>Autumn 2016</v>
          </cell>
          <cell r="J251" t="str">
            <v>Mul45_SW</v>
          </cell>
          <cell r="K251" t="str">
            <v>SW</v>
          </cell>
          <cell r="L251" t="str">
            <v>Mul</v>
          </cell>
          <cell r="M251">
            <v>312.56671979700002</v>
          </cell>
          <cell r="N251">
            <v>25</v>
          </cell>
          <cell r="O251" t="str">
            <v>Ridge or crest</v>
          </cell>
          <cell r="P251" t="str">
            <v>Lithosols</v>
          </cell>
          <cell r="Q251" t="str">
            <v>Clastic Rudosols</v>
          </cell>
          <cell r="R251" t="str">
            <v>Shallow gravelly soils</v>
          </cell>
          <cell r="S25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2">
          <cell r="A252" t="str">
            <v>Mulanggari</v>
          </cell>
          <cell r="B252" t="str">
            <v>44</v>
          </cell>
          <cell r="C252" t="str">
            <v>Reptile</v>
          </cell>
          <cell r="D252" t="str">
            <v>Mul44</v>
          </cell>
          <cell r="E252">
            <v>695014.30630000005</v>
          </cell>
          <cell r="F252">
            <v>6103332.8552999999</v>
          </cell>
          <cell r="G252">
            <v>-35.194075111499998</v>
          </cell>
          <cell r="H252">
            <v>149.14200561600001</v>
          </cell>
          <cell r="I252" t="str">
            <v>Autumn 2016</v>
          </cell>
          <cell r="J252" t="str">
            <v>Mul44_NE</v>
          </cell>
          <cell r="K252" t="str">
            <v>NE</v>
          </cell>
          <cell r="L252" t="str">
            <v>Mul</v>
          </cell>
          <cell r="M252">
            <v>312.56671979700002</v>
          </cell>
          <cell r="N252">
            <v>28</v>
          </cell>
          <cell r="O252" t="str">
            <v>Lower slope - colluvial</v>
          </cell>
          <cell r="P252" t="str">
            <v>Yellow Podzolic Soils/Yellow Earths</v>
          </cell>
          <cell r="Q252" t="str">
            <v>Brown Chromosols/Brown Kandosols</v>
          </cell>
          <cell r="R252" t="str">
            <v>Moderately deep generally texture contrast soils with a weak to mosderately structured  and yellow to brown subsoil.</v>
          </cell>
          <cell r="S25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3">
          <cell r="A253" t="str">
            <v>Mulanggari</v>
          </cell>
          <cell r="B253" t="str">
            <v>44</v>
          </cell>
          <cell r="C253" t="str">
            <v>Reptile</v>
          </cell>
          <cell r="D253" t="str">
            <v>Mul44</v>
          </cell>
          <cell r="E253">
            <v>695000.59660000005</v>
          </cell>
          <cell r="F253">
            <v>6103273.6995000001</v>
          </cell>
          <cell r="G253">
            <v>-35.194610817499999</v>
          </cell>
          <cell r="H253">
            <v>149.141869122</v>
          </cell>
          <cell r="I253" t="str">
            <v>Autumn 2016</v>
          </cell>
          <cell r="J253" t="str">
            <v>Mul44_SE</v>
          </cell>
          <cell r="K253" t="str">
            <v>SE</v>
          </cell>
          <cell r="L253" t="str">
            <v>Mul</v>
          </cell>
          <cell r="M253">
            <v>312.56671979700002</v>
          </cell>
          <cell r="N253">
            <v>28</v>
          </cell>
          <cell r="O253" t="str">
            <v>Lower slope - colluvial</v>
          </cell>
          <cell r="P253" t="str">
            <v>Yellow Podzolic Soils/Yellow Earths</v>
          </cell>
          <cell r="Q253" t="str">
            <v>Brown Chromosols/Brown Kandosols</v>
          </cell>
          <cell r="R253" t="str">
            <v>Moderately deep generally texture contrast soils with a weak to mosderately structured  and yellow to brown subsoil.</v>
          </cell>
          <cell r="S25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4">
          <cell r="A254" t="str">
            <v>Mulanggari</v>
          </cell>
          <cell r="B254" t="str">
            <v>44</v>
          </cell>
          <cell r="C254" t="str">
            <v>Reptile</v>
          </cell>
          <cell r="D254" t="str">
            <v>Mul44</v>
          </cell>
          <cell r="E254">
            <v>694977.69050000003</v>
          </cell>
          <cell r="F254">
            <v>6103309.2956999997</v>
          </cell>
          <cell r="G254">
            <v>-35.194294514900001</v>
          </cell>
          <cell r="H254">
            <v>149.14160925799999</v>
          </cell>
          <cell r="I254" t="str">
            <v>Autumn 2016</v>
          </cell>
          <cell r="J254" t="str">
            <v>Mul44_C</v>
          </cell>
          <cell r="K254" t="str">
            <v>C</v>
          </cell>
          <cell r="L254" t="str">
            <v>Mul</v>
          </cell>
          <cell r="M254">
            <v>312.56671979700002</v>
          </cell>
          <cell r="N254">
            <v>28</v>
          </cell>
          <cell r="O254" t="str">
            <v>Lower slope - colluvial</v>
          </cell>
          <cell r="P254" t="str">
            <v>Yellow Podzolic Soils/Yellow Earths</v>
          </cell>
          <cell r="Q254" t="str">
            <v>Brown Chromosols/Brown Kandosols</v>
          </cell>
          <cell r="R254" t="str">
            <v>Moderately deep generally texture contrast soils with a weak to mosderately structured  and yellow to brown subsoil.</v>
          </cell>
          <cell r="S25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5">
          <cell r="A255" t="str">
            <v>Mulanggari</v>
          </cell>
          <cell r="B255" t="str">
            <v>44</v>
          </cell>
          <cell r="C255" t="str">
            <v>Reptile</v>
          </cell>
          <cell r="D255" t="str">
            <v>Mul44</v>
          </cell>
          <cell r="E255">
            <v>694945.6152</v>
          </cell>
          <cell r="F255">
            <v>6103292.6372999996</v>
          </cell>
          <cell r="G255">
            <v>-35.194450849900001</v>
          </cell>
          <cell r="H255">
            <v>149.14126110699999</v>
          </cell>
          <cell r="I255" t="str">
            <v>Autumn 2016</v>
          </cell>
          <cell r="J255" t="str">
            <v>Mul44_SW</v>
          </cell>
          <cell r="K255" t="str">
            <v>SW</v>
          </cell>
          <cell r="L255" t="str">
            <v>Mul</v>
          </cell>
          <cell r="M255">
            <v>189.53460692199999</v>
          </cell>
          <cell r="N255">
            <v>27</v>
          </cell>
          <cell r="O255" t="str">
            <v>Mid slope</v>
          </cell>
          <cell r="P255" t="str">
            <v>Red Podzolic Soils</v>
          </cell>
          <cell r="Q255" t="str">
            <v>Red Chromosols/Red Kurosols</v>
          </cell>
          <cell r="R255" t="str">
            <v>Acid, texture contrast soils with a bleached hadsetting A2 horizon and red subsoils.</v>
          </cell>
          <cell r="S255" t="str">
            <v>Dont use</v>
          </cell>
          <cell r="T255">
            <v>0</v>
          </cell>
        </row>
        <row r="256">
          <cell r="A256" t="str">
            <v>Mulanggari</v>
          </cell>
          <cell r="B256" t="str">
            <v>44</v>
          </cell>
          <cell r="C256" t="str">
            <v>Reptile</v>
          </cell>
          <cell r="D256" t="str">
            <v>Mul44</v>
          </cell>
          <cell r="E256">
            <v>694956.20739999996</v>
          </cell>
          <cell r="F256">
            <v>6103346.8103</v>
          </cell>
          <cell r="G256">
            <v>-35.193960648999997</v>
          </cell>
          <cell r="H256">
            <v>149.141364563</v>
          </cell>
          <cell r="I256" t="str">
            <v>Autumn 2016</v>
          </cell>
          <cell r="J256" t="str">
            <v>Mul44_NW</v>
          </cell>
          <cell r="K256" t="str">
            <v>NW</v>
          </cell>
          <cell r="L256" t="str">
            <v>Mul</v>
          </cell>
          <cell r="M256">
            <v>312.56671979700002</v>
          </cell>
          <cell r="N256">
            <v>27</v>
          </cell>
          <cell r="O256" t="str">
            <v>Mid slope</v>
          </cell>
          <cell r="P256" t="str">
            <v>Red Podzolic Soils</v>
          </cell>
          <cell r="Q256" t="str">
            <v>Red Chromosols/Red Kurosols</v>
          </cell>
          <cell r="R256" t="str">
            <v>Acid, texture contrast soils with a bleached hadsetting A2 horizon and red subsoils.</v>
          </cell>
          <cell r="S25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7">
          <cell r="A257" t="str">
            <v>Mulanggari</v>
          </cell>
          <cell r="B257" t="str">
            <v>41</v>
          </cell>
          <cell r="C257" t="str">
            <v>Reptile</v>
          </cell>
          <cell r="D257" t="str">
            <v>Mul41</v>
          </cell>
          <cell r="E257">
            <v>694503.91669999994</v>
          </cell>
          <cell r="F257">
            <v>6103450.6759000001</v>
          </cell>
          <cell r="G257">
            <v>-35.193112457399998</v>
          </cell>
          <cell r="H257">
            <v>149.136375246</v>
          </cell>
          <cell r="I257" t="str">
            <v>Spring 2017</v>
          </cell>
          <cell r="J257" t="str">
            <v>Mul41_C</v>
          </cell>
          <cell r="K257" t="str">
            <v>C</v>
          </cell>
          <cell r="L257" t="str">
            <v>Mul</v>
          </cell>
          <cell r="M257">
            <v>194.14082663799999</v>
          </cell>
          <cell r="N257">
            <v>26</v>
          </cell>
          <cell r="O257" t="str">
            <v>Upper slope</v>
          </cell>
          <cell r="P257" t="str">
            <v>Red and Yellow Podzolic Soils</v>
          </cell>
          <cell r="Q257" t="str">
            <v>Red and Brown Kurosols</v>
          </cell>
          <cell r="R257" t="str">
            <v>Shallow acid and texture contrast soils with a bleached hardsetting A2 horizon.</v>
          </cell>
          <cell r="S257" t="str">
            <v>Dont use</v>
          </cell>
          <cell r="T257">
            <v>0</v>
          </cell>
        </row>
        <row r="258">
          <cell r="A258" t="str">
            <v>Mulanggari</v>
          </cell>
          <cell r="B258" t="str">
            <v>41</v>
          </cell>
          <cell r="C258" t="str">
            <v>Reptile</v>
          </cell>
          <cell r="D258" t="str">
            <v>Mul41</v>
          </cell>
          <cell r="E258">
            <v>694540.6139</v>
          </cell>
          <cell r="F258">
            <v>6103472.3651999999</v>
          </cell>
          <cell r="G258">
            <v>-35.192909907900003</v>
          </cell>
          <cell r="H258">
            <v>149.13677294799999</v>
          </cell>
          <cell r="I258" t="str">
            <v>Spring 2017</v>
          </cell>
          <cell r="J258" t="str">
            <v>Mul41_NE</v>
          </cell>
          <cell r="K258" t="str">
            <v>NE</v>
          </cell>
          <cell r="L258" t="str">
            <v>Mul</v>
          </cell>
          <cell r="M258">
            <v>312.56671979700002</v>
          </cell>
          <cell r="N258">
            <v>25</v>
          </cell>
          <cell r="O258" t="str">
            <v>Ridge or crest</v>
          </cell>
          <cell r="P258" t="str">
            <v>Lithosols</v>
          </cell>
          <cell r="Q258" t="str">
            <v>Clastic Rudosols</v>
          </cell>
          <cell r="R258" t="str">
            <v>Shallow gravelly soils</v>
          </cell>
          <cell r="S25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59">
          <cell r="A259" t="str">
            <v>Mulanggari</v>
          </cell>
          <cell r="B259" t="str">
            <v>41</v>
          </cell>
          <cell r="C259" t="str">
            <v>Reptile</v>
          </cell>
          <cell r="D259" t="str">
            <v>Mul41</v>
          </cell>
          <cell r="E259">
            <v>694526.73899999994</v>
          </cell>
          <cell r="F259">
            <v>6103412.8871999998</v>
          </cell>
          <cell r="G259">
            <v>-35.193448544600002</v>
          </cell>
          <cell r="H259">
            <v>149.136634684</v>
          </cell>
          <cell r="I259" t="str">
            <v>Spring 2017</v>
          </cell>
          <cell r="J259" t="str">
            <v>Mul41_SE</v>
          </cell>
          <cell r="K259" t="str">
            <v>SE</v>
          </cell>
          <cell r="L259" t="str">
            <v>Mul</v>
          </cell>
          <cell r="M259">
            <v>187.61306181500001</v>
          </cell>
          <cell r="N259">
            <v>27</v>
          </cell>
          <cell r="O259" t="str">
            <v>Mid slope</v>
          </cell>
          <cell r="P259" t="str">
            <v>Red Podzolic Soils</v>
          </cell>
          <cell r="Q259" t="str">
            <v>Red Chromosols/Red Kurosols</v>
          </cell>
          <cell r="R259" t="str">
            <v>Acid, texture contrast soils with a bleached hadsetting A2 horizon and red subsoils.</v>
          </cell>
          <cell r="S259" t="str">
            <v>Dont use</v>
          </cell>
          <cell r="T259">
            <v>0</v>
          </cell>
        </row>
        <row r="260">
          <cell r="A260" t="str">
            <v>Mulanggari</v>
          </cell>
          <cell r="B260" t="str">
            <v>41</v>
          </cell>
          <cell r="C260" t="str">
            <v>Reptile</v>
          </cell>
          <cell r="D260" t="str">
            <v>Mul41</v>
          </cell>
          <cell r="E260">
            <v>694470.39599999995</v>
          </cell>
          <cell r="F260">
            <v>6103433.9104000004</v>
          </cell>
          <cell r="G260">
            <v>-35.193270022500002</v>
          </cell>
          <cell r="H260">
            <v>149.13601124799999</v>
          </cell>
          <cell r="I260" t="str">
            <v>Spring 2017</v>
          </cell>
          <cell r="J260" t="str">
            <v>Mul41_SW</v>
          </cell>
          <cell r="K260" t="str">
            <v>SW</v>
          </cell>
          <cell r="L260" t="str">
            <v>Mul</v>
          </cell>
          <cell r="M260">
            <v>190.74951167399999</v>
          </cell>
          <cell r="N260">
            <v>26</v>
          </cell>
          <cell r="O260" t="str">
            <v>Upper slope</v>
          </cell>
          <cell r="P260" t="str">
            <v>Red and Yellow Podzolic Soils</v>
          </cell>
          <cell r="Q260" t="str">
            <v>Red and Brown Kurosols</v>
          </cell>
          <cell r="R260" t="str">
            <v>Shallow acid and texture contrast soils with a bleached hardsetting A2 horizon.</v>
          </cell>
          <cell r="S260" t="str">
            <v>Dont use</v>
          </cell>
          <cell r="T260">
            <v>0</v>
          </cell>
        </row>
        <row r="261">
          <cell r="A261" t="str">
            <v>Mulanggari</v>
          </cell>
          <cell r="B261" t="str">
            <v>41</v>
          </cell>
          <cell r="C261" t="str">
            <v>Reptile</v>
          </cell>
          <cell r="D261" t="str">
            <v>Mul41</v>
          </cell>
          <cell r="E261">
            <v>694485.87699999998</v>
          </cell>
          <cell r="F261">
            <v>6103486.8099999996</v>
          </cell>
          <cell r="G261">
            <v>-35.192790352400003</v>
          </cell>
          <cell r="H261">
            <v>149.136168699</v>
          </cell>
          <cell r="I261" t="str">
            <v>Spring 2017</v>
          </cell>
          <cell r="J261" t="str">
            <v>Mul41_NW</v>
          </cell>
          <cell r="K261" t="str">
            <v>NW</v>
          </cell>
          <cell r="L261" t="str">
            <v>Mul</v>
          </cell>
          <cell r="M261">
            <v>312.56671979700002</v>
          </cell>
          <cell r="N261">
            <v>25</v>
          </cell>
          <cell r="O261" t="str">
            <v>Ridge or crest</v>
          </cell>
          <cell r="P261" t="str">
            <v>Lithosols</v>
          </cell>
          <cell r="Q261" t="str">
            <v>Clastic Rudosols</v>
          </cell>
          <cell r="R261" t="str">
            <v>Shallow gravelly soils</v>
          </cell>
          <cell r="S26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2">
          <cell r="A262" t="str">
            <v>Mulanggari</v>
          </cell>
          <cell r="B262" t="str">
            <v>40</v>
          </cell>
          <cell r="C262" t="str">
            <v>Reptile</v>
          </cell>
          <cell r="D262" t="str">
            <v>Mul40</v>
          </cell>
          <cell r="E262">
            <v>694391.94369999995</v>
          </cell>
          <cell r="F262">
            <v>6103463.9801000003</v>
          </cell>
          <cell r="G262">
            <v>-35.1930142613</v>
          </cell>
          <cell r="H262">
            <v>149.135142989</v>
          </cell>
          <cell r="I262" t="str">
            <v>Spring 2017</v>
          </cell>
          <cell r="J262" t="str">
            <v>Mul40_NE</v>
          </cell>
          <cell r="K262" t="str">
            <v>NE</v>
          </cell>
          <cell r="L262" t="str">
            <v>Mul</v>
          </cell>
          <cell r="M262">
            <v>312.56671979700002</v>
          </cell>
          <cell r="N262">
            <v>25</v>
          </cell>
          <cell r="O262" t="str">
            <v>Ridge or crest</v>
          </cell>
          <cell r="P262" t="str">
            <v>Lithosols</v>
          </cell>
          <cell r="Q262" t="str">
            <v>Clastic Rudosols</v>
          </cell>
          <cell r="R262" t="str">
            <v>Shallow gravelly soils</v>
          </cell>
          <cell r="S26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3">
          <cell r="A263" t="str">
            <v>Mulanggari</v>
          </cell>
          <cell r="B263" t="str">
            <v>40</v>
          </cell>
          <cell r="C263" t="str">
            <v>Reptile</v>
          </cell>
          <cell r="D263" t="str">
            <v>Mul40</v>
          </cell>
          <cell r="E263">
            <v>694374.22149999999</v>
          </cell>
          <cell r="F263">
            <v>6103404.4381999997</v>
          </cell>
          <cell r="G263">
            <v>-35.193554217100001</v>
          </cell>
          <cell r="H263">
            <v>149.134962497</v>
          </cell>
          <cell r="I263" t="str">
            <v>Spring 2017</v>
          </cell>
          <cell r="J263" t="str">
            <v>Mul40_SE</v>
          </cell>
          <cell r="K263" t="str">
            <v>SE</v>
          </cell>
          <cell r="L263" t="str">
            <v>Mul</v>
          </cell>
          <cell r="M263">
            <v>312.56671979700002</v>
          </cell>
          <cell r="N263">
            <v>26</v>
          </cell>
          <cell r="O263" t="str">
            <v>Upper slope</v>
          </cell>
          <cell r="P263" t="str">
            <v>Red and Yellow Podzolic Soils</v>
          </cell>
          <cell r="Q263" t="str">
            <v>Red and Brown Kurosols</v>
          </cell>
          <cell r="R263" t="str">
            <v>Shallow acid and texture contrast soils with a bleached hardsetting A2 horizon.</v>
          </cell>
          <cell r="S26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4">
          <cell r="A264" t="str">
            <v>Mulanggari</v>
          </cell>
          <cell r="B264" t="str">
            <v>40</v>
          </cell>
          <cell r="C264" t="str">
            <v>Reptile</v>
          </cell>
          <cell r="D264" t="str">
            <v>Mul40</v>
          </cell>
          <cell r="E264">
            <v>694316.12120000005</v>
          </cell>
          <cell r="F264">
            <v>6103418.0809000004</v>
          </cell>
          <cell r="G264">
            <v>-35.193442531199999</v>
          </cell>
          <cell r="H264">
            <v>149.13432151399999</v>
          </cell>
          <cell r="I264" t="str">
            <v>Spring 2017</v>
          </cell>
          <cell r="J264" t="str">
            <v>Mul40_SW</v>
          </cell>
          <cell r="K264" t="str">
            <v>SW</v>
          </cell>
          <cell r="L264" t="str">
            <v>Mul</v>
          </cell>
          <cell r="M264">
            <v>193.52464505099999</v>
          </cell>
          <cell r="N264">
            <v>25</v>
          </cell>
          <cell r="O264" t="str">
            <v>Ridge or crest</v>
          </cell>
          <cell r="P264" t="str">
            <v>Lithosols</v>
          </cell>
          <cell r="Q264" t="str">
            <v>Clastic Rudosols</v>
          </cell>
          <cell r="R264" t="str">
            <v>Shallow gravelly soils</v>
          </cell>
          <cell r="S264" t="str">
            <v>Dont use</v>
          </cell>
          <cell r="T264">
            <v>0</v>
          </cell>
        </row>
        <row r="265">
          <cell r="A265" t="str">
            <v>Mulanggari</v>
          </cell>
          <cell r="B265" t="str">
            <v>40</v>
          </cell>
          <cell r="C265" t="str">
            <v>Reptile</v>
          </cell>
          <cell r="D265" t="str">
            <v>Mul40</v>
          </cell>
          <cell r="E265">
            <v>694352.32689999999</v>
          </cell>
          <cell r="F265">
            <v>6103440.3728999998</v>
          </cell>
          <cell r="G265">
            <v>-35.193234652599998</v>
          </cell>
          <cell r="H265">
            <v>149.134713686</v>
          </cell>
          <cell r="I265" t="str">
            <v>Spring 2017</v>
          </cell>
          <cell r="J265" t="str">
            <v>Mul40_C</v>
          </cell>
          <cell r="K265" t="str">
            <v>C</v>
          </cell>
          <cell r="L265" t="str">
            <v>Mul</v>
          </cell>
          <cell r="M265">
            <v>312.56671979700002</v>
          </cell>
          <cell r="N265">
            <v>25</v>
          </cell>
          <cell r="O265" t="str">
            <v>Ridge or crest</v>
          </cell>
          <cell r="P265" t="str">
            <v>Lithosols</v>
          </cell>
          <cell r="Q265" t="str">
            <v>Clastic Rudosols</v>
          </cell>
          <cell r="R265" t="str">
            <v>Shallow gravelly soils</v>
          </cell>
          <cell r="S26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6">
          <cell r="A266" t="str">
            <v>Mulanggari</v>
          </cell>
          <cell r="B266" t="str">
            <v>40</v>
          </cell>
          <cell r="C266" t="str">
            <v>Reptile</v>
          </cell>
          <cell r="D266" t="str">
            <v>Mul40</v>
          </cell>
          <cell r="E266">
            <v>694334.87509999995</v>
          </cell>
          <cell r="F266">
            <v>6103476.3727000002</v>
          </cell>
          <cell r="G266">
            <v>-35.192913640999997</v>
          </cell>
          <cell r="H266">
            <v>149.13451362999999</v>
          </cell>
          <cell r="I266" t="str">
            <v>Spring 2017</v>
          </cell>
          <cell r="J266" t="str">
            <v>Mul40_NW</v>
          </cell>
          <cell r="K266" t="str">
            <v>NW</v>
          </cell>
          <cell r="L266" t="str">
            <v>Mul</v>
          </cell>
          <cell r="M266">
            <v>312.56671979700002</v>
          </cell>
          <cell r="N266">
            <v>25</v>
          </cell>
          <cell r="O266" t="str">
            <v>Ridge or crest</v>
          </cell>
          <cell r="P266" t="str">
            <v>Lithosols</v>
          </cell>
          <cell r="Q266" t="str">
            <v>Clastic Rudosols</v>
          </cell>
          <cell r="R266" t="str">
            <v>Shallow gravelly soils</v>
          </cell>
          <cell r="S26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7">
          <cell r="A267" t="str">
            <v>Mulanggari</v>
          </cell>
          <cell r="B267" t="str">
            <v>43</v>
          </cell>
          <cell r="C267" t="str">
            <v>Rock</v>
          </cell>
          <cell r="D267" t="str">
            <v>Mul43</v>
          </cell>
          <cell r="E267">
            <v>694667.27060000005</v>
          </cell>
          <cell r="F267">
            <v>6103544.8497000001</v>
          </cell>
          <cell r="G267">
            <v>-35.192232210699999</v>
          </cell>
          <cell r="H267">
            <v>149.138146124</v>
          </cell>
          <cell r="I267" t="str">
            <v>Control</v>
          </cell>
          <cell r="J267" t="str">
            <v>Mul43_SE</v>
          </cell>
          <cell r="K267" t="str">
            <v>SE</v>
          </cell>
          <cell r="L267" t="str">
            <v>Mul</v>
          </cell>
          <cell r="M267">
            <v>312.56671979700002</v>
          </cell>
          <cell r="N267">
            <v>25</v>
          </cell>
          <cell r="O267" t="str">
            <v>Ridge or crest</v>
          </cell>
          <cell r="P267" t="str">
            <v>Lithosols</v>
          </cell>
          <cell r="Q267" t="str">
            <v>Clastic Rudosols</v>
          </cell>
          <cell r="R267" t="str">
            <v>Shallow gravelly soils</v>
          </cell>
          <cell r="S26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8">
          <cell r="A268" t="str">
            <v>Mulanggari</v>
          </cell>
          <cell r="B268" t="str">
            <v>43</v>
          </cell>
          <cell r="C268" t="str">
            <v>Rock</v>
          </cell>
          <cell r="D268" t="str">
            <v>Mul43</v>
          </cell>
          <cell r="E268">
            <v>694644.23490000004</v>
          </cell>
          <cell r="F268">
            <v>6103572.1964999996</v>
          </cell>
          <cell r="G268">
            <v>-35.191990258600001</v>
          </cell>
          <cell r="H268">
            <v>149.137886807</v>
          </cell>
          <cell r="I268" t="str">
            <v>Control</v>
          </cell>
          <cell r="J268" t="str">
            <v>Mul43_C</v>
          </cell>
          <cell r="K268" t="str">
            <v>C</v>
          </cell>
          <cell r="L268" t="str">
            <v>Mul</v>
          </cell>
          <cell r="M268">
            <v>312.56671979700002</v>
          </cell>
          <cell r="N268">
            <v>25</v>
          </cell>
          <cell r="O268" t="str">
            <v>Ridge or crest</v>
          </cell>
          <cell r="P268" t="str">
            <v>Lithosols</v>
          </cell>
          <cell r="Q268" t="str">
            <v>Clastic Rudosols</v>
          </cell>
          <cell r="R268" t="str">
            <v>Shallow gravelly soils</v>
          </cell>
          <cell r="S26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69">
          <cell r="A269" t="str">
            <v>Mulanggari</v>
          </cell>
          <cell r="B269" t="str">
            <v>43</v>
          </cell>
          <cell r="C269" t="str">
            <v>Rock</v>
          </cell>
          <cell r="D269" t="str">
            <v>Mul43</v>
          </cell>
          <cell r="E269">
            <v>694610.33869999996</v>
          </cell>
          <cell r="F269">
            <v>6103554.5751</v>
          </cell>
          <cell r="G269">
            <v>-35.192155613200001</v>
          </cell>
          <cell r="H269">
            <v>149.137518898</v>
          </cell>
          <cell r="I269" t="str">
            <v>Control</v>
          </cell>
          <cell r="J269" t="str">
            <v>Mul43_SW</v>
          </cell>
          <cell r="K269" t="str">
            <v>SW</v>
          </cell>
          <cell r="L269" t="str">
            <v>Mul</v>
          </cell>
          <cell r="M269">
            <v>312.56671979700002</v>
          </cell>
          <cell r="N269">
            <v>25</v>
          </cell>
          <cell r="O269" t="str">
            <v>Ridge or crest</v>
          </cell>
          <cell r="P269" t="str">
            <v>Lithosols</v>
          </cell>
          <cell r="Q269" t="str">
            <v>Clastic Rudosols</v>
          </cell>
          <cell r="R269" t="str">
            <v>Shallow gravelly soils</v>
          </cell>
          <cell r="S26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0">
          <cell r="A270" t="str">
            <v>Mulanggari</v>
          </cell>
          <cell r="B270" t="str">
            <v>43</v>
          </cell>
          <cell r="C270" t="str">
            <v>Rock</v>
          </cell>
          <cell r="D270" t="str">
            <v>Mul43</v>
          </cell>
          <cell r="E270">
            <v>694617.21550000005</v>
          </cell>
          <cell r="F270">
            <v>6103598.2774999999</v>
          </cell>
          <cell r="G270">
            <v>-35.191760483899998</v>
          </cell>
          <cell r="H270">
            <v>149.13758406400001</v>
          </cell>
          <cell r="I270" t="str">
            <v>Control</v>
          </cell>
          <cell r="J270" t="str">
            <v>Mul43_NW</v>
          </cell>
          <cell r="K270" t="str">
            <v>NW</v>
          </cell>
          <cell r="L270" t="str">
            <v>Mul</v>
          </cell>
          <cell r="M270">
            <v>312.56671979700002</v>
          </cell>
          <cell r="N270">
            <v>25</v>
          </cell>
          <cell r="O270" t="str">
            <v>Ridge or crest</v>
          </cell>
          <cell r="P270" t="str">
            <v>Lithosols</v>
          </cell>
          <cell r="Q270" t="str">
            <v>Clastic Rudosols</v>
          </cell>
          <cell r="R270" t="str">
            <v>Shallow gravelly soils</v>
          </cell>
          <cell r="S27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1">
          <cell r="A271" t="str">
            <v>Mulanggari</v>
          </cell>
          <cell r="B271" t="str">
            <v>43</v>
          </cell>
          <cell r="C271" t="str">
            <v>Rock</v>
          </cell>
          <cell r="D271" t="str">
            <v>Mul43</v>
          </cell>
          <cell r="E271">
            <v>694674.49800000002</v>
          </cell>
          <cell r="F271">
            <v>6103590.3069000002</v>
          </cell>
          <cell r="G271">
            <v>-35.191821201000003</v>
          </cell>
          <cell r="H271">
            <v>149.138214721</v>
          </cell>
          <cell r="I271" t="str">
            <v>Control</v>
          </cell>
          <cell r="J271" t="str">
            <v>Mul43_NE</v>
          </cell>
          <cell r="K271" t="str">
            <v>NE</v>
          </cell>
          <cell r="L271" t="str">
            <v>Mul</v>
          </cell>
          <cell r="M271">
            <v>312.56671979700002</v>
          </cell>
          <cell r="N271">
            <v>25</v>
          </cell>
          <cell r="O271" t="str">
            <v>Ridge or crest</v>
          </cell>
          <cell r="P271" t="str">
            <v>Lithosols</v>
          </cell>
          <cell r="Q271" t="str">
            <v>Clastic Rudosols</v>
          </cell>
          <cell r="R271" t="str">
            <v>Shallow gravelly soils</v>
          </cell>
          <cell r="S27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2">
          <cell r="A272" t="str">
            <v>Dunlop</v>
          </cell>
          <cell r="B272" t="str">
            <v>90</v>
          </cell>
          <cell r="C272" t="str">
            <v>Reptile</v>
          </cell>
          <cell r="D272" t="str">
            <v>Dun90</v>
          </cell>
          <cell r="E272">
            <v>684514.03460000001</v>
          </cell>
          <cell r="F272">
            <v>6104344.6655999999</v>
          </cell>
          <cell r="G272">
            <v>-35.186942012300001</v>
          </cell>
          <cell r="H272">
            <v>149.02651187199999</v>
          </cell>
          <cell r="I272" t="str">
            <v>Grazing</v>
          </cell>
          <cell r="J272" t="str">
            <v>Dun90_NW</v>
          </cell>
          <cell r="K272" t="str">
            <v>NW</v>
          </cell>
          <cell r="L272" t="str">
            <v>Dun</v>
          </cell>
          <cell r="M272">
            <v>312.56671979700002</v>
          </cell>
          <cell r="N272">
            <v>28</v>
          </cell>
          <cell r="O272" t="str">
            <v>Lower slope - colluvial</v>
          </cell>
          <cell r="P272" t="str">
            <v>Yellow Podzolic Soils/Yellow Earths</v>
          </cell>
          <cell r="Q272" t="str">
            <v>Brown Chromosols/Brown Kandosols</v>
          </cell>
          <cell r="R272" t="str">
            <v>Moderately deep generally texture contrast soils with a weak to mosderately structured  and yellow to brown subsoil.</v>
          </cell>
          <cell r="S27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3">
          <cell r="A273" t="str">
            <v>Dunlop</v>
          </cell>
          <cell r="B273" t="str">
            <v>90</v>
          </cell>
          <cell r="C273" t="str">
            <v>Reptile</v>
          </cell>
          <cell r="D273" t="str">
            <v>Dun90</v>
          </cell>
          <cell r="E273">
            <v>684567.59169999999</v>
          </cell>
          <cell r="F273">
            <v>6104333.4691000003</v>
          </cell>
          <cell r="G273">
            <v>-35.187033067400002</v>
          </cell>
          <cell r="H273">
            <v>149.027102267</v>
          </cell>
          <cell r="I273" t="str">
            <v>Grazing</v>
          </cell>
          <cell r="J273" t="str">
            <v>Dun90_NE</v>
          </cell>
          <cell r="K273" t="str">
            <v>NE</v>
          </cell>
          <cell r="L273" t="str">
            <v>Dun</v>
          </cell>
          <cell r="M273">
            <v>312.56671979700002</v>
          </cell>
          <cell r="N273">
            <v>28</v>
          </cell>
          <cell r="O273" t="str">
            <v>Lower slope - colluvial</v>
          </cell>
          <cell r="P273" t="str">
            <v>Yellow Podzolic Soils/Yellow Earths</v>
          </cell>
          <cell r="Q273" t="str">
            <v>Brown Chromosols/Brown Kandosols</v>
          </cell>
          <cell r="R273" t="str">
            <v>Moderately deep generally texture contrast soils with a weak to mosderately structured  and yellow to brown subsoil.</v>
          </cell>
          <cell r="S27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4">
          <cell r="A274" t="str">
            <v>Dunlop</v>
          </cell>
          <cell r="B274" t="str">
            <v>90</v>
          </cell>
          <cell r="C274" t="str">
            <v>Reptile</v>
          </cell>
          <cell r="D274" t="str">
            <v>Dun90</v>
          </cell>
          <cell r="E274">
            <v>684500.20909999998</v>
          </cell>
          <cell r="F274">
            <v>6104287.2356000002</v>
          </cell>
          <cell r="G274">
            <v>-35.1874620834</v>
          </cell>
          <cell r="H274">
            <v>149.02637296399999</v>
          </cell>
          <cell r="I274" t="str">
            <v>Grazing</v>
          </cell>
          <cell r="J274" t="str">
            <v>Dun90_SW</v>
          </cell>
          <cell r="K274" t="str">
            <v>SW</v>
          </cell>
          <cell r="L274" t="str">
            <v>Dun</v>
          </cell>
          <cell r="M274">
            <v>312.56671979700002</v>
          </cell>
          <cell r="N274">
            <v>28</v>
          </cell>
          <cell r="O274" t="str">
            <v>Lower slope - colluvial</v>
          </cell>
          <cell r="P274" t="str">
            <v>Yellow Podzolic Soils/Yellow Earths</v>
          </cell>
          <cell r="Q274" t="str">
            <v>Brown Chromosols/Brown Kandosols</v>
          </cell>
          <cell r="R274" t="str">
            <v>Moderately deep generally texture contrast soils with a weak to mosderately structured  and yellow to brown subsoil.</v>
          </cell>
          <cell r="S27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5">
          <cell r="A275" t="str">
            <v>Dunlop</v>
          </cell>
          <cell r="B275" t="str">
            <v>90</v>
          </cell>
          <cell r="C275" t="str">
            <v>Reptile</v>
          </cell>
          <cell r="D275" t="str">
            <v>Dun90</v>
          </cell>
          <cell r="E275">
            <v>684561.48730000004</v>
          </cell>
          <cell r="F275">
            <v>6104262.7076000003</v>
          </cell>
          <cell r="G275">
            <v>-35.187671856800002</v>
          </cell>
          <cell r="H275">
            <v>149.027051102</v>
          </cell>
          <cell r="I275" t="str">
            <v>Grazing</v>
          </cell>
          <cell r="J275" t="str">
            <v>Dun90_SE</v>
          </cell>
          <cell r="K275" t="str">
            <v>SE</v>
          </cell>
          <cell r="L275" t="str">
            <v>Dun</v>
          </cell>
          <cell r="M275">
            <v>312.56671979700002</v>
          </cell>
          <cell r="N275">
            <v>28</v>
          </cell>
          <cell r="O275" t="str">
            <v>Lower slope - colluvial</v>
          </cell>
          <cell r="P275" t="str">
            <v>Yellow Podzolic Soils/Yellow Earths</v>
          </cell>
          <cell r="Q275" t="str">
            <v>Brown Chromosols/Brown Kandosols</v>
          </cell>
          <cell r="R275" t="str">
            <v>Moderately deep generally texture contrast soils with a weak to mosderately structured  and yellow to brown subsoil.</v>
          </cell>
          <cell r="S27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6">
          <cell r="A276" t="str">
            <v>Dunlop</v>
          </cell>
          <cell r="B276" t="str">
            <v>90</v>
          </cell>
          <cell r="C276" t="str">
            <v>Reptile</v>
          </cell>
          <cell r="D276" t="str">
            <v>Dun90</v>
          </cell>
          <cell r="E276">
            <v>684534.00780000002</v>
          </cell>
          <cell r="F276">
            <v>6104306.5859000003</v>
          </cell>
          <cell r="G276">
            <v>-35.187281497599997</v>
          </cell>
          <cell r="H276">
            <v>149.026739639</v>
          </cell>
          <cell r="I276" t="str">
            <v>Grazing</v>
          </cell>
          <cell r="J276" t="str">
            <v>Dun90_C</v>
          </cell>
          <cell r="K276" t="str">
            <v>C</v>
          </cell>
          <cell r="L276" t="str">
            <v>Dun</v>
          </cell>
          <cell r="M276">
            <v>312.56671979700002</v>
          </cell>
          <cell r="N276">
            <v>28</v>
          </cell>
          <cell r="O276" t="str">
            <v>Lower slope - colluvial</v>
          </cell>
          <cell r="P276" t="str">
            <v>Yellow Podzolic Soils/Yellow Earths</v>
          </cell>
          <cell r="Q276" t="str">
            <v>Brown Chromosols/Brown Kandosols</v>
          </cell>
          <cell r="R276" t="str">
            <v>Moderately deep generally texture contrast soils with a weak to mosderately structured  and yellow to brown subsoil.</v>
          </cell>
          <cell r="S27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7">
          <cell r="A277" t="str">
            <v>Dunlop</v>
          </cell>
          <cell r="B277" t="str">
            <v>93</v>
          </cell>
          <cell r="C277" t="str">
            <v>Reptile</v>
          </cell>
          <cell r="D277" t="str">
            <v>Dun93</v>
          </cell>
          <cell r="E277">
            <v>684603.88600000006</v>
          </cell>
          <cell r="F277">
            <v>6104862.6067000004</v>
          </cell>
          <cell r="G277">
            <v>-35.1822580698</v>
          </cell>
          <cell r="H277">
            <v>149.02738219</v>
          </cell>
          <cell r="I277" t="str">
            <v>Control</v>
          </cell>
          <cell r="J277" t="str">
            <v>Dun93_NW</v>
          </cell>
          <cell r="K277" t="str">
            <v>NW</v>
          </cell>
          <cell r="L277" t="str">
            <v>Dun</v>
          </cell>
          <cell r="M277">
            <v>312.56671979700002</v>
          </cell>
          <cell r="N277">
            <v>32</v>
          </cell>
          <cell r="O277" t="str">
            <v>Upper slope - erosional</v>
          </cell>
          <cell r="P277" t="str">
            <v>Lithosols</v>
          </cell>
          <cell r="Q277" t="str">
            <v>Haplic Rudosols</v>
          </cell>
          <cell r="R277" t="str">
            <v>Shallow generally loamy soils</v>
          </cell>
          <cell r="S27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78">
          <cell r="A278" t="str">
            <v>Dunlop</v>
          </cell>
          <cell r="B278" t="str">
            <v>93</v>
          </cell>
          <cell r="C278" t="str">
            <v>Reptile</v>
          </cell>
          <cell r="D278" t="str">
            <v>Dun93</v>
          </cell>
          <cell r="E278">
            <v>684662.33250000002</v>
          </cell>
          <cell r="F278">
            <v>6104850.3329999996</v>
          </cell>
          <cell r="G278">
            <v>-35.182357930000002</v>
          </cell>
          <cell r="H278">
            <v>149.02802646000001</v>
          </cell>
          <cell r="I278" t="str">
            <v>Control</v>
          </cell>
          <cell r="J278" t="str">
            <v>Dun93_NE</v>
          </cell>
          <cell r="K278" t="str">
            <v>NE</v>
          </cell>
          <cell r="L278" t="str">
            <v>Dun</v>
          </cell>
          <cell r="M278">
            <v>267.87403886999999</v>
          </cell>
          <cell r="N278">
            <v>32</v>
          </cell>
          <cell r="O278" t="str">
            <v>Upper slope - erosional</v>
          </cell>
          <cell r="P278" t="str">
            <v>Lithosols</v>
          </cell>
          <cell r="Q278" t="str">
            <v>Haplic Rudosols</v>
          </cell>
          <cell r="R278" t="str">
            <v>Shallow generally loamy soils</v>
          </cell>
          <cell r="S278" t="str">
            <v>Bottom edge different soil. Might be ok</v>
          </cell>
          <cell r="T278">
            <v>0</v>
          </cell>
        </row>
        <row r="279">
          <cell r="A279" t="str">
            <v>Dunlop</v>
          </cell>
          <cell r="B279" t="str">
            <v>93</v>
          </cell>
          <cell r="C279" t="str">
            <v>Reptile</v>
          </cell>
          <cell r="D279" t="str">
            <v>Dun93</v>
          </cell>
          <cell r="E279">
            <v>684587.53449999995</v>
          </cell>
          <cell r="F279">
            <v>6104805.9286000002</v>
          </cell>
          <cell r="G279">
            <v>-35.1827718304</v>
          </cell>
          <cell r="H279">
            <v>149.02721539999999</v>
          </cell>
          <cell r="I279" t="str">
            <v>Control</v>
          </cell>
          <cell r="J279" t="str">
            <v>Dun93_SW</v>
          </cell>
          <cell r="K279" t="str">
            <v>SW</v>
          </cell>
          <cell r="L279" t="str">
            <v>Dun</v>
          </cell>
          <cell r="M279">
            <v>312.56671979700002</v>
          </cell>
          <cell r="N279">
            <v>31</v>
          </cell>
          <cell r="O279" t="str">
            <v>Ridge or crest</v>
          </cell>
          <cell r="P279" t="str">
            <v>Lithosols</v>
          </cell>
          <cell r="Q279" t="str">
            <v>Haplic Rudosols</v>
          </cell>
          <cell r="R279" t="str">
            <v>Shallow generally loamy soils</v>
          </cell>
          <cell r="S27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0">
          <cell r="A280" t="str">
            <v>Dunlop</v>
          </cell>
          <cell r="B280" t="str">
            <v>93</v>
          </cell>
          <cell r="C280" t="str">
            <v>Reptile</v>
          </cell>
          <cell r="D280" t="str">
            <v>Dun93</v>
          </cell>
          <cell r="E280">
            <v>684639.31510000001</v>
          </cell>
          <cell r="F280">
            <v>6104790.5130000003</v>
          </cell>
          <cell r="G280">
            <v>-35.182901230100001</v>
          </cell>
          <cell r="H280">
            <v>149.02778721000001</v>
          </cell>
          <cell r="I280" t="str">
            <v>Control</v>
          </cell>
          <cell r="J280" t="str">
            <v>Dun93_SE</v>
          </cell>
          <cell r="K280" t="str">
            <v>SE</v>
          </cell>
          <cell r="L280" t="str">
            <v>Dun</v>
          </cell>
          <cell r="M280">
            <v>312.56671979700002</v>
          </cell>
          <cell r="N280">
            <v>31</v>
          </cell>
          <cell r="O280" t="str">
            <v>Ridge or crest</v>
          </cell>
          <cell r="P280" t="str">
            <v>Lithosols</v>
          </cell>
          <cell r="Q280" t="str">
            <v>Haplic Rudosols</v>
          </cell>
          <cell r="R280" t="str">
            <v>Shallow generally loamy soils</v>
          </cell>
          <cell r="S28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1">
          <cell r="A281" t="str">
            <v>Dunlop</v>
          </cell>
          <cell r="B281" t="str">
            <v>95</v>
          </cell>
          <cell r="C281" t="str">
            <v>Reptile</v>
          </cell>
          <cell r="D281" t="str">
            <v>Dun95</v>
          </cell>
          <cell r="E281">
            <v>684069.02549999999</v>
          </cell>
          <cell r="F281">
            <v>6104680.1990999999</v>
          </cell>
          <cell r="G281">
            <v>-35.1840000097</v>
          </cell>
          <cell r="H281">
            <v>149.02155214999999</v>
          </cell>
          <cell r="I281" t="str">
            <v>Spring 2017</v>
          </cell>
          <cell r="J281" t="str">
            <v>Dun95_NW</v>
          </cell>
          <cell r="K281" t="str">
            <v>NW</v>
          </cell>
          <cell r="L281" t="str">
            <v>Dun</v>
          </cell>
          <cell r="M281">
            <v>312.56671979700002</v>
          </cell>
          <cell r="N281">
            <v>30</v>
          </cell>
          <cell r="O281" t="str">
            <v>Plain and channel - alluvial</v>
          </cell>
          <cell r="P281" t="str">
            <v>Alluvial Soils/Solodic Soils/Brown and Yellow Podzolic Soils</v>
          </cell>
          <cell r="Q281" t="str">
            <v>Stratic Rudosols/Sodosols/Brown Chromosols</v>
          </cell>
          <cell r="R281" t="str">
            <v>Alluvial soils with stratigraphic layering and soil older sodic B horizon materials at depth</v>
          </cell>
          <cell r="S28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2">
          <cell r="A282" t="str">
            <v>Dunlop</v>
          </cell>
          <cell r="B282" t="str">
            <v>95</v>
          </cell>
          <cell r="C282" t="str">
            <v>Reptile</v>
          </cell>
          <cell r="D282" t="str">
            <v>Dun95</v>
          </cell>
          <cell r="E282">
            <v>684125.79799999995</v>
          </cell>
          <cell r="F282">
            <v>6104648.1028000005</v>
          </cell>
          <cell r="G282">
            <v>-35.184278839599997</v>
          </cell>
          <cell r="H282">
            <v>149.02218248</v>
          </cell>
          <cell r="I282" t="str">
            <v>Spring 2017</v>
          </cell>
          <cell r="J282" t="str">
            <v>Dun95_NE</v>
          </cell>
          <cell r="K282" t="str">
            <v>NE</v>
          </cell>
          <cell r="L282" t="str">
            <v>Dun</v>
          </cell>
          <cell r="M282">
            <v>184.270275247</v>
          </cell>
          <cell r="N282">
            <v>30</v>
          </cell>
          <cell r="O282" t="str">
            <v>Plain and channel - alluvial</v>
          </cell>
          <cell r="P282" t="str">
            <v>Alluvial Soils/Solodic Soils/Brown and Yellow Podzolic Soils</v>
          </cell>
          <cell r="Q282" t="str">
            <v>Stratic Rudosols/Sodosols/Brown Chromosols</v>
          </cell>
          <cell r="R282" t="str">
            <v>Alluvial soils with stratigraphic layering and soil older sodic B horizon materials at depth</v>
          </cell>
          <cell r="S282" t="str">
            <v>Dont use</v>
          </cell>
          <cell r="T282">
            <v>0</v>
          </cell>
        </row>
        <row r="283">
          <cell r="A283" t="str">
            <v>Dunlop</v>
          </cell>
          <cell r="B283" t="str">
            <v>95</v>
          </cell>
          <cell r="C283" t="str">
            <v>Reptile</v>
          </cell>
          <cell r="D283" t="str">
            <v>Dun95</v>
          </cell>
          <cell r="E283">
            <v>684047.40049999999</v>
          </cell>
          <cell r="F283">
            <v>6104635.2791999998</v>
          </cell>
          <cell r="G283">
            <v>-35.184408770399997</v>
          </cell>
          <cell r="H283">
            <v>149.02132481000001</v>
          </cell>
          <cell r="I283" t="str">
            <v>Spring 2017</v>
          </cell>
          <cell r="J283" t="str">
            <v>Dun95_SW</v>
          </cell>
          <cell r="K283" t="str">
            <v>SW</v>
          </cell>
          <cell r="L283" t="str">
            <v>Dun</v>
          </cell>
          <cell r="M283">
            <v>312.56671979700002</v>
          </cell>
          <cell r="N283">
            <v>30</v>
          </cell>
          <cell r="O283" t="str">
            <v>Plain and channel - alluvial</v>
          </cell>
          <cell r="P283" t="str">
            <v>Alluvial Soils/Solodic Soils/Brown and Yellow Podzolic Soils</v>
          </cell>
          <cell r="Q283" t="str">
            <v>Stratic Rudosols/Sodosols/Brown Chromosols</v>
          </cell>
          <cell r="R283" t="str">
            <v>Alluvial soils with stratigraphic layering and soil older sodic B horizon materials at depth</v>
          </cell>
          <cell r="S28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4">
          <cell r="A284" t="str">
            <v>Dunlop</v>
          </cell>
          <cell r="B284" t="str">
            <v>95</v>
          </cell>
          <cell r="C284" t="str">
            <v>Reptile</v>
          </cell>
          <cell r="D284" t="str">
            <v>Dun95</v>
          </cell>
          <cell r="E284">
            <v>684097.22210000001</v>
          </cell>
          <cell r="F284">
            <v>6104616.0658999998</v>
          </cell>
          <cell r="G284">
            <v>-35.184572780000003</v>
          </cell>
          <cell r="H284">
            <v>149.02187596900001</v>
          </cell>
          <cell r="I284" t="str">
            <v>Spring 2017</v>
          </cell>
          <cell r="J284" t="str">
            <v>Dun95_SE</v>
          </cell>
          <cell r="K284" t="str">
            <v>SE</v>
          </cell>
          <cell r="L284" t="str">
            <v>Dun</v>
          </cell>
          <cell r="M284">
            <v>312.56671979700002</v>
          </cell>
          <cell r="N284">
            <v>30</v>
          </cell>
          <cell r="O284" t="str">
            <v>Plain and channel - alluvial</v>
          </cell>
          <cell r="P284" t="str">
            <v>Alluvial Soils/Solodic Soils/Brown and Yellow Podzolic Soils</v>
          </cell>
          <cell r="Q284" t="str">
            <v>Stratic Rudosols/Sodosols/Brown Chromosols</v>
          </cell>
          <cell r="R284" t="str">
            <v>Alluvial soils with stratigraphic layering and soil older sodic B horizon materials at depth</v>
          </cell>
          <cell r="S28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5">
          <cell r="A285" t="str">
            <v>Dunlop</v>
          </cell>
          <cell r="B285" t="str">
            <v>91</v>
          </cell>
          <cell r="C285" t="str">
            <v>Reptile</v>
          </cell>
          <cell r="D285" t="str">
            <v>Dun91</v>
          </cell>
          <cell r="E285">
            <v>685187.02740000002</v>
          </cell>
          <cell r="F285">
            <v>6104548.9940999998</v>
          </cell>
          <cell r="G285">
            <v>-35.184976828899998</v>
          </cell>
          <cell r="H285">
            <v>149.03385329700001</v>
          </cell>
          <cell r="I285" t="str">
            <v>Autumn 2018</v>
          </cell>
          <cell r="J285" t="str">
            <v>Dun91_NW</v>
          </cell>
          <cell r="K285" t="str">
            <v>NW</v>
          </cell>
          <cell r="L285" t="str">
            <v>Dun</v>
          </cell>
          <cell r="M285">
            <v>312.56671979700002</v>
          </cell>
          <cell r="N285">
            <v>34</v>
          </cell>
          <cell r="O285" t="str">
            <v>Mid and lower slope - colluvial</v>
          </cell>
          <cell r="P285" t="str">
            <v>Red Podzolic Soils/Yellow Podzolic Soils/Yellow Earths</v>
          </cell>
          <cell r="Q285" t="str">
            <v>Red and Brown Chromosols/Red Kurosols/Brown Kandosols</v>
          </cell>
          <cell r="R285" t="str">
            <v>Moderately deep texture contrast to gradational soils with a brown loam topsoil over a red to brown coloured subsoil</v>
          </cell>
          <cell r="S28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6">
          <cell r="A286" t="str">
            <v>Dunlop</v>
          </cell>
          <cell r="B286" t="str">
            <v>91</v>
          </cell>
          <cell r="C286" t="str">
            <v>Reptile</v>
          </cell>
          <cell r="D286" t="str">
            <v>Dun91</v>
          </cell>
          <cell r="E286">
            <v>685245.18409999995</v>
          </cell>
          <cell r="F286">
            <v>6104535.1561000003</v>
          </cell>
          <cell r="G286">
            <v>-35.1850908037</v>
          </cell>
          <cell r="H286">
            <v>149.03449476500001</v>
          </cell>
          <cell r="I286" t="str">
            <v>Autumn 2018</v>
          </cell>
          <cell r="J286" t="str">
            <v>Dun91_NE</v>
          </cell>
          <cell r="K286" t="str">
            <v>NE</v>
          </cell>
          <cell r="L286" t="str">
            <v>Dun</v>
          </cell>
          <cell r="M286">
            <v>312.56671979700002</v>
          </cell>
          <cell r="N286">
            <v>34</v>
          </cell>
          <cell r="O286" t="str">
            <v>Mid and lower slope - colluvial</v>
          </cell>
          <cell r="P286" t="str">
            <v>Red Podzolic Soils/Yellow Podzolic Soils/Yellow Earths</v>
          </cell>
          <cell r="Q286" t="str">
            <v>Red and Brown Chromosols/Red Kurosols/Brown Kandosols</v>
          </cell>
          <cell r="R286" t="str">
            <v>Moderately deep texture contrast to gradational soils with a brown loam topsoil over a red to brown coloured subsoil</v>
          </cell>
          <cell r="S28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7">
          <cell r="A287" t="str">
            <v>Dunlop</v>
          </cell>
          <cell r="B287" t="str">
            <v>91</v>
          </cell>
          <cell r="C287" t="str">
            <v>Reptile</v>
          </cell>
          <cell r="D287" t="str">
            <v>Dun91</v>
          </cell>
          <cell r="E287">
            <v>685172.52919999999</v>
          </cell>
          <cell r="F287">
            <v>6104490.6496000001</v>
          </cell>
          <cell r="G287">
            <v>-35.185505271899999</v>
          </cell>
          <cell r="H287">
            <v>149.03370726</v>
          </cell>
          <cell r="I287" t="str">
            <v>Autumn 2018</v>
          </cell>
          <cell r="J287" t="str">
            <v>Dun91_SW</v>
          </cell>
          <cell r="K287" t="str">
            <v>SW</v>
          </cell>
          <cell r="L287" t="str">
            <v>Dun</v>
          </cell>
          <cell r="M287">
            <v>312.56671979700002</v>
          </cell>
          <cell r="N287">
            <v>34</v>
          </cell>
          <cell r="O287" t="str">
            <v>Mid and lower slope - colluvial</v>
          </cell>
          <cell r="P287" t="str">
            <v>Red Podzolic Soils/Yellow Podzolic Soils/Yellow Earths</v>
          </cell>
          <cell r="Q287" t="str">
            <v>Red and Brown Chromosols/Red Kurosols/Brown Kandosols</v>
          </cell>
          <cell r="R287" t="str">
            <v>Moderately deep texture contrast to gradational soils with a brown loam topsoil over a red to brown coloured subsoil</v>
          </cell>
          <cell r="S28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8">
          <cell r="A288" t="str">
            <v>Dunlop</v>
          </cell>
          <cell r="B288" t="str">
            <v>91</v>
          </cell>
          <cell r="C288" t="str">
            <v>Reptile</v>
          </cell>
          <cell r="D288" t="str">
            <v>Dun91</v>
          </cell>
          <cell r="E288">
            <v>685231.48739999998</v>
          </cell>
          <cell r="F288">
            <v>6104476.2751000002</v>
          </cell>
          <cell r="G288">
            <v>-35.185623934100001</v>
          </cell>
          <cell r="H288">
            <v>149.03435765099999</v>
          </cell>
          <cell r="I288" t="str">
            <v>Autumn 2018</v>
          </cell>
          <cell r="J288" t="str">
            <v>Dun91_SE</v>
          </cell>
          <cell r="K288" t="str">
            <v>SE</v>
          </cell>
          <cell r="L288" t="str">
            <v>Dun</v>
          </cell>
          <cell r="M288">
            <v>312.56671979700002</v>
          </cell>
          <cell r="N288">
            <v>34</v>
          </cell>
          <cell r="O288" t="str">
            <v>Mid and lower slope - colluvial</v>
          </cell>
          <cell r="P288" t="str">
            <v>Red Podzolic Soils/Yellow Podzolic Soils/Yellow Earths</v>
          </cell>
          <cell r="Q288" t="str">
            <v>Red and Brown Chromosols/Red Kurosols/Brown Kandosols</v>
          </cell>
          <cell r="R288" t="str">
            <v>Moderately deep texture contrast to gradational soils with a brown loam topsoil over a red to brown coloured subsoil</v>
          </cell>
          <cell r="S28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89">
          <cell r="A289" t="str">
            <v>Dunlop</v>
          </cell>
          <cell r="B289" t="str">
            <v>91</v>
          </cell>
          <cell r="C289" t="str">
            <v>Reptile</v>
          </cell>
          <cell r="D289" t="str">
            <v>Dun91</v>
          </cell>
          <cell r="E289">
            <v>685208.77260000003</v>
          </cell>
          <cell r="F289">
            <v>6104512.4413000001</v>
          </cell>
          <cell r="G289">
            <v>-35.185302213100002</v>
          </cell>
          <cell r="H289">
            <v>149.03410019500001</v>
          </cell>
          <cell r="I289" t="str">
            <v>Autumn 2018</v>
          </cell>
          <cell r="J289" t="str">
            <v>Dun91_C</v>
          </cell>
          <cell r="K289" t="str">
            <v>C</v>
          </cell>
          <cell r="L289" t="str">
            <v>Dun</v>
          </cell>
          <cell r="M289">
            <v>312.56671979700002</v>
          </cell>
          <cell r="N289">
            <v>34</v>
          </cell>
          <cell r="O289" t="str">
            <v>Mid and lower slope - colluvial</v>
          </cell>
          <cell r="P289" t="str">
            <v>Red Podzolic Soils/Yellow Podzolic Soils/Yellow Earths</v>
          </cell>
          <cell r="Q289" t="str">
            <v>Red and Brown Chromosols/Red Kurosols/Brown Kandosols</v>
          </cell>
          <cell r="R289" t="str">
            <v>Moderately deep texture contrast to gradational soils with a brown loam topsoil over a red to brown coloured subsoil</v>
          </cell>
          <cell r="S28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0">
          <cell r="A290" t="str">
            <v>Dunlop</v>
          </cell>
          <cell r="B290" t="str">
            <v>95</v>
          </cell>
          <cell r="C290" t="str">
            <v>Reptile</v>
          </cell>
          <cell r="D290" t="str">
            <v>Dun95</v>
          </cell>
          <cell r="E290">
            <v>684079.82700000005</v>
          </cell>
          <cell r="F290">
            <v>6104644.3761</v>
          </cell>
          <cell r="G290">
            <v>-35.184320850200002</v>
          </cell>
          <cell r="H290">
            <v>149.02167871</v>
          </cell>
          <cell r="I290" t="str">
            <v>Control</v>
          </cell>
          <cell r="J290" t="str">
            <v>Dun95_C</v>
          </cell>
          <cell r="K290" t="str">
            <v>C</v>
          </cell>
          <cell r="L290" t="str">
            <v>Dun</v>
          </cell>
          <cell r="M290">
            <v>312.56671979700002</v>
          </cell>
          <cell r="N290">
            <v>30</v>
          </cell>
          <cell r="O290" t="str">
            <v>Plain and channel - alluvial</v>
          </cell>
          <cell r="P290" t="str">
            <v>Alluvial Soils/Solodic Soils/Brown and Yellow Podzolic Soils</v>
          </cell>
          <cell r="Q290" t="str">
            <v>Stratic Rudosols/Sodosols/Brown Chromosols</v>
          </cell>
          <cell r="R290" t="str">
            <v>Alluvial soils with stratigraphic layering and soil older sodic B horizon materials at depth</v>
          </cell>
          <cell r="S29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1">
          <cell r="A291" t="str">
            <v>Dunlop</v>
          </cell>
          <cell r="B291" t="str">
            <v>93</v>
          </cell>
          <cell r="C291" t="str">
            <v>Reptile</v>
          </cell>
          <cell r="D291" t="str">
            <v>Dun93</v>
          </cell>
          <cell r="E291">
            <v>684623.88760000002</v>
          </cell>
          <cell r="F291">
            <v>6104825.0062999995</v>
          </cell>
          <cell r="G291">
            <v>-35.182593229600002</v>
          </cell>
          <cell r="H291">
            <v>149.02761014999999</v>
          </cell>
          <cell r="I291" t="str">
            <v>Control</v>
          </cell>
          <cell r="J291" t="str">
            <v>Dun93_C</v>
          </cell>
          <cell r="K291" t="str">
            <v>C</v>
          </cell>
          <cell r="L291" t="str">
            <v>Dun</v>
          </cell>
          <cell r="M291">
            <v>312.56671979700002</v>
          </cell>
          <cell r="N291">
            <v>31</v>
          </cell>
          <cell r="O291" t="str">
            <v>Ridge or crest</v>
          </cell>
          <cell r="P291" t="str">
            <v>Lithosols</v>
          </cell>
          <cell r="Q291" t="str">
            <v>Haplic Rudosols</v>
          </cell>
          <cell r="R291" t="str">
            <v>Shallow generally loamy soils</v>
          </cell>
          <cell r="S29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2">
          <cell r="A292" t="str">
            <v>Mulanggari</v>
          </cell>
          <cell r="B292" t="str">
            <v>46</v>
          </cell>
          <cell r="C292" t="str">
            <v>Rock</v>
          </cell>
          <cell r="D292" t="str">
            <v>Mul46</v>
          </cell>
          <cell r="E292">
            <v>694606.64709999994</v>
          </cell>
          <cell r="F292">
            <v>6103321.5047000004</v>
          </cell>
          <cell r="G292">
            <v>-35.194256493600001</v>
          </cell>
          <cell r="H292">
            <v>149.13753341</v>
          </cell>
          <cell r="I292" t="str">
            <v>Control</v>
          </cell>
          <cell r="J292" t="str">
            <v>Mul46_NE</v>
          </cell>
          <cell r="K292" t="str">
            <v>NE</v>
          </cell>
          <cell r="L292" t="str">
            <v>Mul</v>
          </cell>
          <cell r="M292">
            <v>312.56671979700002</v>
          </cell>
          <cell r="N292">
            <v>25</v>
          </cell>
          <cell r="O292" t="str">
            <v>Ridge or crest</v>
          </cell>
          <cell r="P292" t="str">
            <v>Lithosols</v>
          </cell>
          <cell r="Q292" t="str">
            <v>Clastic Rudosols</v>
          </cell>
          <cell r="R292" t="str">
            <v>Shallow gravelly soils</v>
          </cell>
          <cell r="S29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3">
          <cell r="A293" t="str">
            <v>Mulanggari</v>
          </cell>
          <cell r="B293" t="str">
            <v>46</v>
          </cell>
          <cell r="C293" t="str">
            <v>Rock</v>
          </cell>
          <cell r="D293" t="str">
            <v>Mul46</v>
          </cell>
          <cell r="E293">
            <v>694552.20400000003</v>
          </cell>
          <cell r="F293">
            <v>6103331.0148</v>
          </cell>
          <cell r="G293">
            <v>-35.194181351300003</v>
          </cell>
          <cell r="H293">
            <v>149.13693353900001</v>
          </cell>
          <cell r="I293" t="str">
            <v>Control</v>
          </cell>
          <cell r="J293" t="str">
            <v>Mul46_NW</v>
          </cell>
          <cell r="K293" t="str">
            <v>NW</v>
          </cell>
          <cell r="L293" t="str">
            <v>Mul</v>
          </cell>
          <cell r="M293">
            <v>277.12485679299999</v>
          </cell>
          <cell r="N293">
            <v>26</v>
          </cell>
          <cell r="O293" t="str">
            <v>Upper slope</v>
          </cell>
          <cell r="P293" t="str">
            <v>Red and Yellow Podzolic Soils</v>
          </cell>
          <cell r="Q293" t="str">
            <v>Red and Brown Kurosols</v>
          </cell>
          <cell r="R293" t="str">
            <v>Shallow acid and texture contrast soils with a bleached hardsetting A2 horizon.</v>
          </cell>
          <cell r="S293" t="str">
            <v>Bottom right different soil type</v>
          </cell>
          <cell r="T293">
            <v>0</v>
          </cell>
        </row>
        <row r="294">
          <cell r="A294" t="str">
            <v>Mulanggari</v>
          </cell>
          <cell r="B294" t="str">
            <v>46</v>
          </cell>
          <cell r="C294" t="str">
            <v>Rock</v>
          </cell>
          <cell r="D294" t="str">
            <v>Mul46</v>
          </cell>
          <cell r="E294">
            <v>694589.87840000005</v>
          </cell>
          <cell r="F294">
            <v>6103264.7298999997</v>
          </cell>
          <cell r="G294">
            <v>-35.194771333699997</v>
          </cell>
          <cell r="H294">
            <v>149.13736274499999</v>
          </cell>
          <cell r="I294" t="str">
            <v>Control</v>
          </cell>
          <cell r="J294" t="str">
            <v>Mul46_SE</v>
          </cell>
          <cell r="K294" t="str">
            <v>SE</v>
          </cell>
          <cell r="L294" t="str">
            <v>Mul</v>
          </cell>
          <cell r="M294">
            <v>312.56671979700002</v>
          </cell>
          <cell r="N294">
            <v>25</v>
          </cell>
          <cell r="O294" t="str">
            <v>Ridge or crest</v>
          </cell>
          <cell r="P294" t="str">
            <v>Lithosols</v>
          </cell>
          <cell r="Q294" t="str">
            <v>Clastic Rudosols</v>
          </cell>
          <cell r="R294" t="str">
            <v>Shallow gravelly soils</v>
          </cell>
          <cell r="S29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5">
          <cell r="A295" t="str">
            <v>Mulanggari</v>
          </cell>
          <cell r="B295" t="str">
            <v>46</v>
          </cell>
          <cell r="C295" t="str">
            <v>Rock</v>
          </cell>
          <cell r="D295" t="str">
            <v>Mul46</v>
          </cell>
          <cell r="E295">
            <v>694542.7892</v>
          </cell>
          <cell r="F295">
            <v>6103283.2403999995</v>
          </cell>
          <cell r="G295">
            <v>-35.1946136643</v>
          </cell>
          <cell r="H295">
            <v>149.13684147000001</v>
          </cell>
          <cell r="I295" t="str">
            <v>Control</v>
          </cell>
          <cell r="J295" t="str">
            <v>Mul46_SW</v>
          </cell>
          <cell r="K295" t="str">
            <v>SW</v>
          </cell>
          <cell r="L295" t="str">
            <v>Mul</v>
          </cell>
          <cell r="M295">
            <v>312.56671979700002</v>
          </cell>
          <cell r="N295">
            <v>25</v>
          </cell>
          <cell r="O295" t="str">
            <v>Ridge or crest</v>
          </cell>
          <cell r="P295" t="str">
            <v>Lithosols</v>
          </cell>
          <cell r="Q295" t="str">
            <v>Clastic Rudosols</v>
          </cell>
          <cell r="R295" t="str">
            <v>Shallow gravelly soils</v>
          </cell>
          <cell r="S29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6">
          <cell r="A296" t="str">
            <v>Mulanggari</v>
          </cell>
          <cell r="B296" t="str">
            <v>46</v>
          </cell>
          <cell r="C296" t="str">
            <v>Rock</v>
          </cell>
          <cell r="D296" t="str">
            <v>Mul46</v>
          </cell>
          <cell r="E296">
            <v>694576.98510000005</v>
          </cell>
          <cell r="F296">
            <v>6103305.1738</v>
          </cell>
          <cell r="G296">
            <v>-35.194409398399998</v>
          </cell>
          <cell r="H296">
            <v>149.13721166400001</v>
          </cell>
          <cell r="I296" t="str">
            <v>Rock</v>
          </cell>
          <cell r="J296" t="str">
            <v>Mul46_C</v>
          </cell>
          <cell r="K296" t="str">
            <v>C</v>
          </cell>
          <cell r="L296" t="str">
            <v>Mul</v>
          </cell>
          <cell r="M296">
            <v>312.56671979700002</v>
          </cell>
          <cell r="N296">
            <v>25</v>
          </cell>
          <cell r="O296" t="str">
            <v>Ridge or crest</v>
          </cell>
          <cell r="P296" t="str">
            <v>Lithosols</v>
          </cell>
          <cell r="Q296" t="str">
            <v>Clastic Rudosols</v>
          </cell>
          <cell r="R296" t="str">
            <v>Shallow gravelly soils</v>
          </cell>
          <cell r="S29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7">
          <cell r="A297" t="str">
            <v>Mulanggari</v>
          </cell>
          <cell r="B297" t="str">
            <v>47</v>
          </cell>
          <cell r="C297" t="str">
            <v>Control</v>
          </cell>
          <cell r="D297" t="str">
            <v>Mul47</v>
          </cell>
          <cell r="E297">
            <v>694472.62769999995</v>
          </cell>
          <cell r="F297">
            <v>6103239.1298000002</v>
          </cell>
          <cell r="G297">
            <v>-35.195024732500002</v>
          </cell>
          <cell r="H297">
            <v>149.136081709</v>
          </cell>
          <cell r="I297" t="str">
            <v>Control</v>
          </cell>
          <cell r="J297" t="str">
            <v>Mul47_NW</v>
          </cell>
          <cell r="K297" t="str">
            <v>NW</v>
          </cell>
          <cell r="L297" t="str">
            <v>Mul</v>
          </cell>
          <cell r="M297">
            <v>286.96982740200002</v>
          </cell>
          <cell r="N297">
            <v>25</v>
          </cell>
          <cell r="O297" t="str">
            <v>Ridge or crest</v>
          </cell>
          <cell r="P297" t="str">
            <v>Lithosols</v>
          </cell>
          <cell r="Q297" t="str">
            <v>Clastic Rudosols</v>
          </cell>
          <cell r="R297" t="str">
            <v>Shallow gravelly soils</v>
          </cell>
          <cell r="S297" t="str">
            <v>Top left different soil type</v>
          </cell>
          <cell r="T297">
            <v>0</v>
          </cell>
        </row>
        <row r="298">
          <cell r="A298" t="str">
            <v>Mulanggari</v>
          </cell>
          <cell r="B298" t="str">
            <v>47</v>
          </cell>
          <cell r="C298" t="str">
            <v>Control</v>
          </cell>
          <cell r="D298" t="str">
            <v>Mul47</v>
          </cell>
          <cell r="E298">
            <v>694520.59120000002</v>
          </cell>
          <cell r="F298">
            <v>6103219.5076000001</v>
          </cell>
          <cell r="G298">
            <v>-35.195192253099997</v>
          </cell>
          <cell r="H298">
            <v>149.13661284400001</v>
          </cell>
          <cell r="I298" t="str">
            <v>Control</v>
          </cell>
          <cell r="J298" t="str">
            <v>Mul47_NE</v>
          </cell>
          <cell r="K298" t="str">
            <v>NE</v>
          </cell>
          <cell r="L298" t="str">
            <v>Mul</v>
          </cell>
          <cell r="M298">
            <v>312.56671979700002</v>
          </cell>
          <cell r="N298">
            <v>25</v>
          </cell>
          <cell r="O298" t="str">
            <v>Ridge or crest</v>
          </cell>
          <cell r="P298" t="str">
            <v>Lithosols</v>
          </cell>
          <cell r="Q298" t="str">
            <v>Clastic Rudosols</v>
          </cell>
          <cell r="R298" t="str">
            <v>Shallow gravelly soils</v>
          </cell>
          <cell r="S29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299">
          <cell r="A299" t="str">
            <v>Mulanggari</v>
          </cell>
          <cell r="B299" t="str">
            <v>47</v>
          </cell>
          <cell r="C299" t="str">
            <v>Control</v>
          </cell>
          <cell r="D299" t="str">
            <v>Mul47</v>
          </cell>
          <cell r="E299">
            <v>694452.75</v>
          </cell>
          <cell r="F299">
            <v>6103196.5724999998</v>
          </cell>
          <cell r="G299">
            <v>-35.195412061100001</v>
          </cell>
          <cell r="H299">
            <v>149.135873549</v>
          </cell>
          <cell r="I299" t="str">
            <v>Control</v>
          </cell>
          <cell r="J299" t="str">
            <v>Mul47_SW</v>
          </cell>
          <cell r="K299" t="str">
            <v>SW</v>
          </cell>
          <cell r="L299" t="str">
            <v>Mul</v>
          </cell>
          <cell r="M299">
            <v>312.56671979700002</v>
          </cell>
          <cell r="N299">
            <v>25</v>
          </cell>
          <cell r="O299" t="str">
            <v>Ridge or crest</v>
          </cell>
          <cell r="P299" t="str">
            <v>Lithosols</v>
          </cell>
          <cell r="Q299" t="str">
            <v>Clastic Rudosols</v>
          </cell>
          <cell r="R299" t="str">
            <v>Shallow gravelly soils</v>
          </cell>
          <cell r="S29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0">
          <cell r="A300" t="str">
            <v>Mulanggari</v>
          </cell>
          <cell r="B300" t="str">
            <v>47</v>
          </cell>
          <cell r="C300" t="str">
            <v>Control</v>
          </cell>
          <cell r="D300" t="str">
            <v>Mul47</v>
          </cell>
          <cell r="E300">
            <v>694499.03590000002</v>
          </cell>
          <cell r="F300">
            <v>6103164.7123999996</v>
          </cell>
          <cell r="G300">
            <v>-35.1956901816</v>
          </cell>
          <cell r="H300">
            <v>149.13638915999999</v>
          </cell>
          <cell r="I300" t="str">
            <v>Control</v>
          </cell>
          <cell r="J300" t="str">
            <v>Mul47_SE</v>
          </cell>
          <cell r="K300" t="str">
            <v>SE</v>
          </cell>
          <cell r="L300" t="str">
            <v>Mul</v>
          </cell>
          <cell r="M300">
            <v>312.56671979700002</v>
          </cell>
          <cell r="N300">
            <v>25</v>
          </cell>
          <cell r="O300" t="str">
            <v>Ridge or crest</v>
          </cell>
          <cell r="P300" t="str">
            <v>Lithosols</v>
          </cell>
          <cell r="Q300" t="str">
            <v>Clastic Rudosols</v>
          </cell>
          <cell r="R300" t="str">
            <v>Shallow gravelly soils</v>
          </cell>
          <cell r="S30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1">
          <cell r="A301" t="str">
            <v>Mulanggari</v>
          </cell>
          <cell r="B301" t="str">
            <v>47</v>
          </cell>
          <cell r="C301" t="str">
            <v>Control</v>
          </cell>
          <cell r="D301" t="str">
            <v>Mul47</v>
          </cell>
          <cell r="E301">
            <v>694486.89910000004</v>
          </cell>
          <cell r="F301">
            <v>6103203.6231000004</v>
          </cell>
          <cell r="G301">
            <v>-35.195341913900002</v>
          </cell>
          <cell r="H301">
            <v>149.13624674799999</v>
          </cell>
          <cell r="I301" t="str">
            <v>Control</v>
          </cell>
          <cell r="J301" t="str">
            <v>Mul47_C</v>
          </cell>
          <cell r="K301" t="str">
            <v>C</v>
          </cell>
          <cell r="L301" t="str">
            <v>Mul</v>
          </cell>
          <cell r="M301">
            <v>312.56671979700002</v>
          </cell>
          <cell r="N301">
            <v>25</v>
          </cell>
          <cell r="O301" t="str">
            <v>Ridge or crest</v>
          </cell>
          <cell r="P301" t="str">
            <v>Lithosols</v>
          </cell>
          <cell r="Q301" t="str">
            <v>Clastic Rudosols</v>
          </cell>
          <cell r="R301" t="str">
            <v>Shallow gravelly soils</v>
          </cell>
          <cell r="S30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2">
          <cell r="A302" t="str">
            <v>Jerra West</v>
          </cell>
          <cell r="B302" t="str">
            <v>25</v>
          </cell>
          <cell r="C302" t="str">
            <v>Rock</v>
          </cell>
          <cell r="D302" t="str">
            <v>Jw25</v>
          </cell>
          <cell r="E302">
            <v>696337.65529999998</v>
          </cell>
          <cell r="F302">
            <v>6083603.2522999998</v>
          </cell>
          <cell r="G302">
            <v>-35.371592761300001</v>
          </cell>
          <cell r="H302">
            <v>149.1612528</v>
          </cell>
          <cell r="I302" t="str">
            <v>Rock</v>
          </cell>
          <cell r="J302" t="str">
            <v>Jw25_C</v>
          </cell>
          <cell r="K302" t="str">
            <v>C</v>
          </cell>
          <cell r="L302" t="str">
            <v>Jw</v>
          </cell>
          <cell r="M302">
            <v>312.56671979700002</v>
          </cell>
          <cell r="N302">
            <v>105</v>
          </cell>
          <cell r="O302" t="str">
            <v>Lower slope - colluvial</v>
          </cell>
          <cell r="P302" t="str">
            <v>Yellow Podzolic Soils/Yellow Earths</v>
          </cell>
          <cell r="Q302" t="str">
            <v>Brown Chromosols/Brown Kandosols</v>
          </cell>
          <cell r="R302" t="str">
            <v>Moderately deep generally texture contrast soils with a weak to moderately structured brownish yellow subsoil.</v>
          </cell>
          <cell r="S30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3">
          <cell r="A303" t="str">
            <v>Jerra West</v>
          </cell>
          <cell r="B303" t="str">
            <v>G</v>
          </cell>
          <cell r="D303" t="str">
            <v>JwexG</v>
          </cell>
          <cell r="E303">
            <v>696727.80949999997</v>
          </cell>
          <cell r="F303">
            <v>6083252.7072000001</v>
          </cell>
          <cell r="G303">
            <v>-35.374674446</v>
          </cell>
          <cell r="H303">
            <v>149.165629239</v>
          </cell>
          <cell r="I303" t="str">
            <v>Spring 2017</v>
          </cell>
          <cell r="J303" t="str">
            <v>JwexG_C</v>
          </cell>
          <cell r="K303" t="str">
            <v>C</v>
          </cell>
          <cell r="L303" t="str">
            <v>Jwex</v>
          </cell>
          <cell r="M303">
            <v>312.56671979700002</v>
          </cell>
          <cell r="N303">
            <v>104</v>
          </cell>
          <cell r="O303" t="str">
            <v>Upper and mid slope - colluvial</v>
          </cell>
          <cell r="P303" t="str">
            <v>Red Podzolic Soils/Red Earths</v>
          </cell>
          <cell r="Q303" t="str">
            <v>Red Chromosols/Red Kurosols/Red Kandosols</v>
          </cell>
          <cell r="R303" t="str">
            <v>Shallow generally texture contrast soil. B horizons (subsoils) are red and weakly to moderately structured</v>
          </cell>
          <cell r="S30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4">
          <cell r="A304" t="str">
            <v>Jerra West</v>
          </cell>
          <cell r="B304" t="str">
            <v>G</v>
          </cell>
          <cell r="D304" t="str">
            <v>JwexG</v>
          </cell>
          <cell r="E304">
            <v>696733.09609999997</v>
          </cell>
          <cell r="F304">
            <v>6083288.5389</v>
          </cell>
          <cell r="G304">
            <v>-35.374350544400002</v>
          </cell>
          <cell r="H304">
            <v>149.16567876799999</v>
          </cell>
          <cell r="I304" t="str">
            <v>Spring 2017</v>
          </cell>
          <cell r="J304" t="str">
            <v>JwexG_NE</v>
          </cell>
          <cell r="K304" t="str">
            <v>NE</v>
          </cell>
          <cell r="L304" t="str">
            <v>Jwex</v>
          </cell>
          <cell r="M304">
            <v>312.56671979700002</v>
          </cell>
          <cell r="N304">
            <v>104</v>
          </cell>
          <cell r="O304" t="str">
            <v>Upper and mid slope - colluvial</v>
          </cell>
          <cell r="P304" t="str">
            <v>Red Podzolic Soils/Red Earths</v>
          </cell>
          <cell r="Q304" t="str">
            <v>Red Chromosols/Red Kurosols/Red Kandosols</v>
          </cell>
          <cell r="R304" t="str">
            <v>Shallow generally texture contrast soil. B horizons (subsoils) are red and weakly to moderately structured</v>
          </cell>
          <cell r="S30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5">
          <cell r="A305" t="str">
            <v>Jerra West</v>
          </cell>
          <cell r="B305" t="str">
            <v>G</v>
          </cell>
          <cell r="D305" t="str">
            <v>JwexG</v>
          </cell>
          <cell r="E305">
            <v>696763.87</v>
          </cell>
          <cell r="F305">
            <v>6083240.3295</v>
          </cell>
          <cell r="G305">
            <v>-35.374778860500001</v>
          </cell>
          <cell r="H305">
            <v>149.16602893000001</v>
          </cell>
          <cell r="I305" t="str">
            <v>Spring 2017</v>
          </cell>
          <cell r="J305" t="str">
            <v>JwexG_SE</v>
          </cell>
          <cell r="K305" t="str">
            <v>SE</v>
          </cell>
          <cell r="L305" t="str">
            <v>Jwex</v>
          </cell>
          <cell r="M305">
            <v>312.56671979700002</v>
          </cell>
          <cell r="N305">
            <v>104</v>
          </cell>
          <cell r="O305" t="str">
            <v>Upper and mid slope - colluvial</v>
          </cell>
          <cell r="P305" t="str">
            <v>Red Podzolic Soils/Red Earths</v>
          </cell>
          <cell r="Q305" t="str">
            <v>Red Chromosols/Red Kurosols/Red Kandosols</v>
          </cell>
          <cell r="R305" t="str">
            <v>Shallow generally texture contrast soil. B horizons (subsoils) are red and weakly to moderately structured</v>
          </cell>
          <cell r="S30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6">
          <cell r="A306" t="str">
            <v>Jerra West</v>
          </cell>
          <cell r="B306" t="str">
            <v>G</v>
          </cell>
          <cell r="D306" t="str">
            <v>JwexG</v>
          </cell>
          <cell r="E306">
            <v>696716.64879999997</v>
          </cell>
          <cell r="F306">
            <v>6083215.7006999999</v>
          </cell>
          <cell r="G306">
            <v>-35.3750100918</v>
          </cell>
          <cell r="H306">
            <v>149.16551537000001</v>
          </cell>
          <cell r="I306" t="str">
            <v>Spring 2017</v>
          </cell>
          <cell r="J306" t="str">
            <v>JwexG_SW</v>
          </cell>
          <cell r="K306" t="str">
            <v>SW</v>
          </cell>
          <cell r="L306" t="str">
            <v>Jwex</v>
          </cell>
          <cell r="M306">
            <v>312.56671979700002</v>
          </cell>
          <cell r="N306">
            <v>104</v>
          </cell>
          <cell r="O306" t="str">
            <v>Upper and mid slope - colluvial</v>
          </cell>
          <cell r="P306" t="str">
            <v>Red Podzolic Soils/Red Earths</v>
          </cell>
          <cell r="Q306" t="str">
            <v>Red Chromosols/Red Kurosols/Red Kandosols</v>
          </cell>
          <cell r="R306" t="str">
            <v>Shallow generally texture contrast soil. B horizons (subsoils) are red and weakly to moderately structured</v>
          </cell>
          <cell r="S30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7">
          <cell r="A307" t="str">
            <v>Jerra West</v>
          </cell>
          <cell r="B307" t="str">
            <v>G</v>
          </cell>
          <cell r="D307" t="str">
            <v>JwexG</v>
          </cell>
          <cell r="E307">
            <v>696689.62809999997</v>
          </cell>
          <cell r="F307">
            <v>6083249.1827999996</v>
          </cell>
          <cell r="G307">
            <v>-35.374713733199997</v>
          </cell>
          <cell r="H307">
            <v>149.16521004500001</v>
          </cell>
          <cell r="I307" t="str">
            <v>Spring 2017</v>
          </cell>
          <cell r="J307" t="str">
            <v>JwexG_NW</v>
          </cell>
          <cell r="K307" t="str">
            <v>NW</v>
          </cell>
          <cell r="L307" t="str">
            <v>Jwex</v>
          </cell>
          <cell r="M307">
            <v>312.56671979700002</v>
          </cell>
          <cell r="N307">
            <v>104</v>
          </cell>
          <cell r="O307" t="str">
            <v>Upper and mid slope - colluvial</v>
          </cell>
          <cell r="P307" t="str">
            <v>Red Podzolic Soils/Red Earths</v>
          </cell>
          <cell r="Q307" t="str">
            <v>Red Chromosols/Red Kurosols/Red Kandosols</v>
          </cell>
          <cell r="R307" t="str">
            <v>Shallow generally texture contrast soil. B horizons (subsoils) are red and weakly to moderately structured</v>
          </cell>
          <cell r="S30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8">
          <cell r="A308" t="str">
            <v>Jerra West</v>
          </cell>
          <cell r="B308" t="str">
            <v>H</v>
          </cell>
          <cell r="D308" t="str">
            <v>JwexH</v>
          </cell>
          <cell r="E308">
            <v>696868.78670000006</v>
          </cell>
          <cell r="F308">
            <v>6083387.2230000002</v>
          </cell>
          <cell r="G308">
            <v>-35.373434584000002</v>
          </cell>
          <cell r="H308">
            <v>149.167147742</v>
          </cell>
          <cell r="I308" t="str">
            <v>Autumn 2017</v>
          </cell>
          <cell r="J308" t="str">
            <v>JwexH_NE</v>
          </cell>
          <cell r="K308" t="str">
            <v>NE</v>
          </cell>
          <cell r="L308" t="str">
            <v>Jwex</v>
          </cell>
          <cell r="M308">
            <v>312.56671979700002</v>
          </cell>
          <cell r="N308">
            <v>105</v>
          </cell>
          <cell r="O308" t="str">
            <v>Lower slope - colluvial</v>
          </cell>
          <cell r="P308" t="str">
            <v>Yellow Podzolic Soils/Yellow Earths</v>
          </cell>
          <cell r="Q308" t="str">
            <v>Brown Chromosols/Brown Kandosols</v>
          </cell>
          <cell r="R308" t="str">
            <v>Moderately deep generally texture contrast soils with a weak to moderately structured brownish yellow subsoil.</v>
          </cell>
          <cell r="S30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09">
          <cell r="A309" t="str">
            <v>Jerra West</v>
          </cell>
          <cell r="B309" t="str">
            <v>H</v>
          </cell>
          <cell r="D309" t="str">
            <v>JwexH</v>
          </cell>
          <cell r="E309">
            <v>696822.38170000003</v>
          </cell>
          <cell r="F309">
            <v>6083354.3283000002</v>
          </cell>
          <cell r="G309">
            <v>-35.3737401379</v>
          </cell>
          <cell r="H309">
            <v>149.16664516399999</v>
          </cell>
          <cell r="I309" t="str">
            <v>Autumn 2017</v>
          </cell>
          <cell r="J309" t="str">
            <v>JwexH_NW</v>
          </cell>
          <cell r="K309" t="str">
            <v>NW</v>
          </cell>
          <cell r="L309" t="str">
            <v>Jwex</v>
          </cell>
          <cell r="M309">
            <v>312.56671979700002</v>
          </cell>
          <cell r="N309">
            <v>105</v>
          </cell>
          <cell r="O309" t="str">
            <v>Lower slope - colluvial</v>
          </cell>
          <cell r="P309" t="str">
            <v>Yellow Podzolic Soils/Yellow Earths</v>
          </cell>
          <cell r="Q309" t="str">
            <v>Brown Chromosols/Brown Kandosols</v>
          </cell>
          <cell r="R309" t="str">
            <v>Moderately deep generally texture contrast soils with a weak to moderately structured brownish yellow subsoil.</v>
          </cell>
          <cell r="S30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0">
          <cell r="A310" t="str">
            <v>Jerra West</v>
          </cell>
          <cell r="B310" t="str">
            <v>H</v>
          </cell>
          <cell r="D310" t="str">
            <v>JwexH</v>
          </cell>
          <cell r="E310">
            <v>696849.27410000004</v>
          </cell>
          <cell r="F310">
            <v>6083349.9441</v>
          </cell>
          <cell r="G310">
            <v>-35.373774333900002</v>
          </cell>
          <cell r="H310">
            <v>149.16694206599999</v>
          </cell>
          <cell r="I310" t="str">
            <v>Autumn 2017</v>
          </cell>
          <cell r="J310" t="str">
            <v>JwexH_C</v>
          </cell>
          <cell r="K310" t="str">
            <v>C</v>
          </cell>
          <cell r="L310" t="str">
            <v>Jwex</v>
          </cell>
          <cell r="M310">
            <v>312.56671979700002</v>
          </cell>
          <cell r="N310">
            <v>105</v>
          </cell>
          <cell r="O310" t="str">
            <v>Lower slope - colluvial</v>
          </cell>
          <cell r="P310" t="str">
            <v>Yellow Podzolic Soils/Yellow Earths</v>
          </cell>
          <cell r="Q310" t="str">
            <v>Brown Chromosols/Brown Kandosols</v>
          </cell>
          <cell r="R310" t="str">
            <v>Moderately deep generally texture contrast soils with a weak to moderately structured brownish yellow subsoil.</v>
          </cell>
          <cell r="S31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1">
          <cell r="A311" t="str">
            <v>Jerra West</v>
          </cell>
          <cell r="B311" t="str">
            <v>H</v>
          </cell>
          <cell r="D311" t="str">
            <v>JwexH</v>
          </cell>
          <cell r="E311">
            <v>696840.59120000002</v>
          </cell>
          <cell r="F311">
            <v>6083312.0351</v>
          </cell>
          <cell r="G311">
            <v>-35.374117623499998</v>
          </cell>
          <cell r="H311">
            <v>149.16685568</v>
          </cell>
          <cell r="I311" t="str">
            <v>Autumn 2017</v>
          </cell>
          <cell r="J311" t="str">
            <v>JwexH_SW</v>
          </cell>
          <cell r="K311" t="str">
            <v>SW</v>
          </cell>
          <cell r="L311" t="str">
            <v>Jwex</v>
          </cell>
          <cell r="M311">
            <v>312.56671979700002</v>
          </cell>
          <cell r="N311">
            <v>105</v>
          </cell>
          <cell r="O311" t="str">
            <v>Lower slope - colluvial</v>
          </cell>
          <cell r="P311" t="str">
            <v>Yellow Podzolic Soils/Yellow Earths</v>
          </cell>
          <cell r="Q311" t="str">
            <v>Brown Chromosols/Brown Kandosols</v>
          </cell>
          <cell r="R311" t="str">
            <v>Moderately deep generally texture contrast soils with a weak to moderately structured brownish yellow subsoil.</v>
          </cell>
          <cell r="S31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2">
          <cell r="A312" t="str">
            <v>Jerra West</v>
          </cell>
          <cell r="B312" t="str">
            <v>H</v>
          </cell>
          <cell r="D312" t="str">
            <v>JwexH</v>
          </cell>
          <cell r="E312">
            <v>696892.87029999995</v>
          </cell>
          <cell r="F312">
            <v>6083345.5171999997</v>
          </cell>
          <cell r="G312">
            <v>-35.373805616399999</v>
          </cell>
          <cell r="H312">
            <v>149.16742274000001</v>
          </cell>
          <cell r="I312" t="str">
            <v>Autumn 2017</v>
          </cell>
          <cell r="J312" t="str">
            <v>JwexH_SE</v>
          </cell>
          <cell r="K312" t="str">
            <v>SE</v>
          </cell>
          <cell r="L312" t="str">
            <v>Jwex</v>
          </cell>
          <cell r="M312">
            <v>312.56671979700002</v>
          </cell>
          <cell r="N312">
            <v>105</v>
          </cell>
          <cell r="O312" t="str">
            <v>Lower slope - colluvial</v>
          </cell>
          <cell r="P312" t="str">
            <v>Yellow Podzolic Soils/Yellow Earths</v>
          </cell>
          <cell r="Q312" t="str">
            <v>Brown Chromosols/Brown Kandosols</v>
          </cell>
          <cell r="R312" t="str">
            <v>Moderately deep generally texture contrast soils with a weak to moderately structured brownish yellow subsoil.</v>
          </cell>
          <cell r="S31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3">
          <cell r="A313" t="str">
            <v>Kama</v>
          </cell>
          <cell r="B313" t="str">
            <v>35</v>
          </cell>
          <cell r="C313" t="str">
            <v>Grass</v>
          </cell>
          <cell r="D313" t="str">
            <v>Ka35</v>
          </cell>
          <cell r="E313">
            <v>684124.92830000003</v>
          </cell>
          <cell r="F313">
            <v>6094676.7704999996</v>
          </cell>
          <cell r="G313">
            <v>-35.274135276700001</v>
          </cell>
          <cell r="H313">
            <v>149.02440463799999</v>
          </cell>
          <cell r="I313" t="str">
            <v>Autumn 2017</v>
          </cell>
          <cell r="J313" t="str">
            <v>Ka35_NW</v>
          </cell>
          <cell r="K313" t="str">
            <v>NW</v>
          </cell>
          <cell r="L313" t="str">
            <v>Ka</v>
          </cell>
          <cell r="M313">
            <v>312.56671979700002</v>
          </cell>
          <cell r="N313">
            <v>110</v>
          </cell>
          <cell r="O313" t="str">
            <v>Mid and lower slope - colluvial</v>
          </cell>
          <cell r="P313" t="str">
            <v>Yellow Podzolic Soils</v>
          </cell>
          <cell r="Q313" t="str">
            <v>Yellow Chromosols</v>
          </cell>
          <cell r="R313" t="str">
            <v>Texture contrast soils with a yellow subsoil</v>
          </cell>
          <cell r="S31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4">
          <cell r="A314" t="str">
            <v>Kama</v>
          </cell>
          <cell r="B314" t="str">
            <v>35</v>
          </cell>
          <cell r="C314" t="str">
            <v>Grass</v>
          </cell>
          <cell r="D314" t="str">
            <v>Ka35</v>
          </cell>
          <cell r="E314">
            <v>684183.02240000002</v>
          </cell>
          <cell r="F314">
            <v>6094662.9457999999</v>
          </cell>
          <cell r="G314">
            <v>-35.270000000000003</v>
          </cell>
          <cell r="H314">
            <v>149.03</v>
          </cell>
          <cell r="I314" t="str">
            <v>Autumn 2017</v>
          </cell>
          <cell r="J314" t="str">
            <v>Ka35_NE</v>
          </cell>
          <cell r="K314" t="str">
            <v>NE</v>
          </cell>
          <cell r="L314" t="str">
            <v>Ka</v>
          </cell>
          <cell r="M314">
            <v>312.56671979700002</v>
          </cell>
          <cell r="N314">
            <v>110</v>
          </cell>
          <cell r="O314" t="str">
            <v>Mid and lower slope - colluvial</v>
          </cell>
          <cell r="P314" t="str">
            <v>Yellow Podzolic Soils</v>
          </cell>
          <cell r="Q314" t="str">
            <v>Yellow Chromosols</v>
          </cell>
          <cell r="R314" t="str">
            <v>Texture contrast soils with a yellow subsoil</v>
          </cell>
          <cell r="S31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5">
          <cell r="A315" t="str">
            <v>Kama</v>
          </cell>
          <cell r="B315" t="str">
            <v>35</v>
          </cell>
          <cell r="C315" t="str">
            <v>Grass</v>
          </cell>
          <cell r="D315" t="str">
            <v>Ka35</v>
          </cell>
          <cell r="E315">
            <v>684110.44420000003</v>
          </cell>
          <cell r="F315">
            <v>6094618.4880999997</v>
          </cell>
          <cell r="G315">
            <v>-35.274663146199998</v>
          </cell>
          <cell r="H315">
            <v>149.02425855000001</v>
          </cell>
          <cell r="I315" t="str">
            <v>Autumn 2017</v>
          </cell>
          <cell r="J315" t="str">
            <v>Ka35_SW</v>
          </cell>
          <cell r="K315" t="str">
            <v>SW</v>
          </cell>
          <cell r="L315" t="str">
            <v>Ka</v>
          </cell>
          <cell r="M315">
            <v>312.56671979700002</v>
          </cell>
          <cell r="N315">
            <v>110</v>
          </cell>
          <cell r="O315" t="str">
            <v>Mid and lower slope - colluvial</v>
          </cell>
          <cell r="P315" t="str">
            <v>Yellow Podzolic Soils</v>
          </cell>
          <cell r="Q315" t="str">
            <v>Yellow Chromosols</v>
          </cell>
          <cell r="R315" t="str">
            <v>Texture contrast soils with a yellow subsoil</v>
          </cell>
          <cell r="S31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6">
          <cell r="A316" t="str">
            <v>Kama</v>
          </cell>
          <cell r="B316" t="str">
            <v>35</v>
          </cell>
          <cell r="C316" t="str">
            <v>Grass</v>
          </cell>
          <cell r="D316" t="str">
            <v>Ka35</v>
          </cell>
          <cell r="E316">
            <v>684169.33889999997</v>
          </cell>
          <cell r="F316">
            <v>6094604.1275000004</v>
          </cell>
          <cell r="G316">
            <v>-35.274781720500002</v>
          </cell>
          <cell r="H316">
            <v>149.024908947</v>
          </cell>
          <cell r="I316" t="str">
            <v>Autumn 2017</v>
          </cell>
          <cell r="J316" t="str">
            <v>Ka35_SE</v>
          </cell>
          <cell r="K316" t="str">
            <v>SE</v>
          </cell>
          <cell r="L316" t="str">
            <v>Ka</v>
          </cell>
          <cell r="M316">
            <v>312.56671979700002</v>
          </cell>
          <cell r="N316">
            <v>110</v>
          </cell>
          <cell r="O316" t="str">
            <v>Mid and lower slope - colluvial</v>
          </cell>
          <cell r="P316" t="str">
            <v>Yellow Podzolic Soils</v>
          </cell>
          <cell r="Q316" t="str">
            <v>Yellow Chromosols</v>
          </cell>
          <cell r="R316" t="str">
            <v>Texture contrast soils with a yellow subsoil</v>
          </cell>
          <cell r="S31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7">
          <cell r="A317" t="str">
            <v>Kama</v>
          </cell>
          <cell r="B317" t="str">
            <v>35</v>
          </cell>
          <cell r="C317" t="str">
            <v>Grass</v>
          </cell>
          <cell r="D317" t="str">
            <v>Ka35</v>
          </cell>
          <cell r="E317">
            <v>684146.64939999999</v>
          </cell>
          <cell r="F317">
            <v>6094640.2559000002</v>
          </cell>
          <cell r="G317">
            <v>-35.274460328099998</v>
          </cell>
          <cell r="H317">
            <v>149.024651514</v>
          </cell>
          <cell r="I317" t="str">
            <v>Autumn 2017</v>
          </cell>
          <cell r="J317" t="str">
            <v>Ka35_C</v>
          </cell>
          <cell r="K317" t="str">
            <v>C</v>
          </cell>
          <cell r="L317" t="str">
            <v>Ka</v>
          </cell>
          <cell r="M317">
            <v>312.56671979700002</v>
          </cell>
          <cell r="N317">
            <v>110</v>
          </cell>
          <cell r="O317" t="str">
            <v>Mid and lower slope - colluvial</v>
          </cell>
          <cell r="P317" t="str">
            <v>Yellow Podzolic Soils</v>
          </cell>
          <cell r="Q317" t="str">
            <v>Yellow Chromosols</v>
          </cell>
          <cell r="R317" t="str">
            <v>Texture contrast soils with a yellow subsoil</v>
          </cell>
          <cell r="S31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8">
          <cell r="A318" t="str">
            <v>Kama</v>
          </cell>
          <cell r="B318" t="str">
            <v>34</v>
          </cell>
          <cell r="C318" t="str">
            <v>Grass</v>
          </cell>
          <cell r="D318" t="str">
            <v>Ka34</v>
          </cell>
          <cell r="E318">
            <v>683791.35560000001</v>
          </cell>
          <cell r="F318">
            <v>6095000.8062000005</v>
          </cell>
          <cell r="G318">
            <v>-35.271276561999997</v>
          </cell>
          <cell r="H318">
            <v>149.02066658199999</v>
          </cell>
          <cell r="I318" t="str">
            <v>Autumn 2018</v>
          </cell>
          <cell r="J318" t="str">
            <v>Ka34_NW</v>
          </cell>
          <cell r="K318" t="str">
            <v>NW</v>
          </cell>
          <cell r="L318" t="str">
            <v>Ka</v>
          </cell>
          <cell r="M318">
            <v>312.56671979700002</v>
          </cell>
          <cell r="N318">
            <v>110</v>
          </cell>
          <cell r="O318" t="str">
            <v>Mid and lower slope - colluvial</v>
          </cell>
          <cell r="P318" t="str">
            <v>Yellow Podzolic Soils</v>
          </cell>
          <cell r="Q318" t="str">
            <v>Yellow Chromosols</v>
          </cell>
          <cell r="R318" t="str">
            <v>Texture contrast soils with a yellow subsoil</v>
          </cell>
          <cell r="S31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19">
          <cell r="A319" t="str">
            <v>Kama</v>
          </cell>
          <cell r="B319" t="str">
            <v>34</v>
          </cell>
          <cell r="C319" t="str">
            <v>Grass</v>
          </cell>
          <cell r="D319" t="str">
            <v>Ka34</v>
          </cell>
          <cell r="E319">
            <v>683849.45220000006</v>
          </cell>
          <cell r="F319">
            <v>6094986.9834000003</v>
          </cell>
          <cell r="G319">
            <v>-35.271390457000003</v>
          </cell>
          <cell r="H319">
            <v>149.021308057</v>
          </cell>
          <cell r="I319" t="str">
            <v>Autumn 2018</v>
          </cell>
          <cell r="J319" t="str">
            <v>Ka34_NE</v>
          </cell>
          <cell r="K319" t="str">
            <v>NE</v>
          </cell>
          <cell r="L319" t="str">
            <v>Ka</v>
          </cell>
          <cell r="M319">
            <v>312.56671979700002</v>
          </cell>
          <cell r="N319">
            <v>110</v>
          </cell>
          <cell r="O319" t="str">
            <v>Mid and lower slope - colluvial</v>
          </cell>
          <cell r="P319" t="str">
            <v>Yellow Podzolic Soils</v>
          </cell>
          <cell r="Q319" t="str">
            <v>Yellow Chromosols</v>
          </cell>
          <cell r="R319" t="str">
            <v>Texture contrast soils with a yellow subsoil</v>
          </cell>
          <cell r="S31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0">
          <cell r="A320" t="str">
            <v>Kama</v>
          </cell>
          <cell r="B320" t="str">
            <v>34</v>
          </cell>
          <cell r="C320" t="str">
            <v>Grass</v>
          </cell>
          <cell r="D320" t="str">
            <v>Ka34</v>
          </cell>
          <cell r="E320">
            <v>683777.45279999997</v>
          </cell>
          <cell r="F320">
            <v>6094945.6622000001</v>
          </cell>
          <cell r="G320">
            <v>-35.271776039800002</v>
          </cell>
          <cell r="H320">
            <v>149.020526158</v>
          </cell>
          <cell r="I320" t="str">
            <v>Autumn 2018</v>
          </cell>
          <cell r="J320" t="str">
            <v>Ka34_SW</v>
          </cell>
          <cell r="K320" t="str">
            <v>SW</v>
          </cell>
          <cell r="L320" t="str">
            <v>Ka</v>
          </cell>
          <cell r="M320">
            <v>312.56671979700002</v>
          </cell>
          <cell r="N320">
            <v>110</v>
          </cell>
          <cell r="O320" t="str">
            <v>Mid and lower slope - colluvial</v>
          </cell>
          <cell r="P320" t="str">
            <v>Yellow Podzolic Soils</v>
          </cell>
          <cell r="Q320" t="str">
            <v>Yellow Chromosols</v>
          </cell>
          <cell r="R320" t="str">
            <v>Texture contrast soils with a yellow subsoil</v>
          </cell>
          <cell r="S32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1">
          <cell r="A321" t="str">
            <v>Kama</v>
          </cell>
          <cell r="B321" t="str">
            <v>34</v>
          </cell>
          <cell r="C321" t="str">
            <v>Grass</v>
          </cell>
          <cell r="D321" t="str">
            <v>Ka34</v>
          </cell>
          <cell r="E321">
            <v>683835.77060000005</v>
          </cell>
          <cell r="F321">
            <v>6094928.1627000002</v>
          </cell>
          <cell r="G321">
            <v>-35.271923027</v>
          </cell>
          <cell r="H321">
            <v>149.02117089199999</v>
          </cell>
          <cell r="I321" t="str">
            <v>Autumn 2018</v>
          </cell>
          <cell r="J321" t="str">
            <v>Ka34_SE</v>
          </cell>
          <cell r="K321" t="str">
            <v>SE</v>
          </cell>
          <cell r="L321" t="str">
            <v>Ka</v>
          </cell>
          <cell r="M321">
            <v>312.56671979700002</v>
          </cell>
          <cell r="N321">
            <v>110</v>
          </cell>
          <cell r="O321" t="str">
            <v>Mid and lower slope - colluvial</v>
          </cell>
          <cell r="P321" t="str">
            <v>Yellow Podzolic Soils</v>
          </cell>
          <cell r="Q321" t="str">
            <v>Yellow Chromosols</v>
          </cell>
          <cell r="R321" t="str">
            <v>Texture contrast soils with a yellow subsoil</v>
          </cell>
          <cell r="S32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2">
          <cell r="A322" t="str">
            <v>Kama</v>
          </cell>
          <cell r="B322" t="str">
            <v>34</v>
          </cell>
          <cell r="C322" t="str">
            <v>Grass</v>
          </cell>
          <cell r="D322" t="str">
            <v>Ka34</v>
          </cell>
          <cell r="E322">
            <v>683813.07880000002</v>
          </cell>
          <cell r="F322">
            <v>6094964.2912999997</v>
          </cell>
          <cell r="G322">
            <v>-35.271601624299997</v>
          </cell>
          <cell r="H322">
            <v>149.02091345700001</v>
          </cell>
          <cell r="I322" t="str">
            <v>Autumn 2018</v>
          </cell>
          <cell r="J322" t="str">
            <v>Ka34_C</v>
          </cell>
          <cell r="K322" t="str">
            <v>C</v>
          </cell>
          <cell r="L322" t="str">
            <v>Ka</v>
          </cell>
          <cell r="M322">
            <v>312.56671979700002</v>
          </cell>
          <cell r="N322">
            <v>110</v>
          </cell>
          <cell r="O322" t="str">
            <v>Mid and lower slope - colluvial</v>
          </cell>
          <cell r="P322" t="str">
            <v>Yellow Podzolic Soils</v>
          </cell>
          <cell r="Q322" t="str">
            <v>Yellow Chromosols</v>
          </cell>
          <cell r="R322" t="str">
            <v>Texture contrast soils with a yellow subsoil</v>
          </cell>
          <cell r="S32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3">
          <cell r="A323" t="str">
            <v>Mulanggari</v>
          </cell>
          <cell r="B323" t="str">
            <v>51</v>
          </cell>
          <cell r="C323" t="str">
            <v>Reptile</v>
          </cell>
          <cell r="D323" t="str">
            <v>Mul51</v>
          </cell>
          <cell r="E323">
            <v>695122.78570000001</v>
          </cell>
          <cell r="F323">
            <v>6103450.5950999996</v>
          </cell>
          <cell r="G323">
            <v>-35.192993100999999</v>
          </cell>
          <cell r="H323">
            <v>149.143168519</v>
          </cell>
          <cell r="I323" t="str">
            <v>Grazing</v>
          </cell>
          <cell r="J323" t="str">
            <v>Mul51_NE</v>
          </cell>
          <cell r="K323" t="str">
            <v>NE</v>
          </cell>
          <cell r="L323" t="str">
            <v>Mul</v>
          </cell>
          <cell r="M323">
            <v>312.56671979700002</v>
          </cell>
          <cell r="N323">
            <v>27</v>
          </cell>
          <cell r="O323" t="str">
            <v>Mid slope</v>
          </cell>
          <cell r="P323" t="str">
            <v>Red Podzolic Soils</v>
          </cell>
          <cell r="Q323" t="str">
            <v>Red Chromosols/Red Kurosols</v>
          </cell>
          <cell r="R323" t="str">
            <v>Acid, texture contrast soils with a bleached hadsetting A2 horizon and red subsoils.</v>
          </cell>
          <cell r="S32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4">
          <cell r="A324" t="str">
            <v>Mulanggari</v>
          </cell>
          <cell r="B324" t="str">
            <v>51</v>
          </cell>
          <cell r="C324" t="str">
            <v>Reptile</v>
          </cell>
          <cell r="D324" t="str">
            <v>Mul51</v>
          </cell>
          <cell r="E324">
            <v>695109.076</v>
          </cell>
          <cell r="F324">
            <v>6103391.4392999997</v>
          </cell>
          <cell r="G324">
            <v>-35.193528808099998</v>
          </cell>
          <cell r="H324">
            <v>149.14303203399999</v>
          </cell>
          <cell r="I324" t="str">
            <v>Grazing</v>
          </cell>
          <cell r="J324" t="str">
            <v>Mul51_NE</v>
          </cell>
          <cell r="K324" t="str">
            <v>SE</v>
          </cell>
          <cell r="L324" t="str">
            <v>Mul</v>
          </cell>
          <cell r="M324">
            <v>312.56671979700002</v>
          </cell>
          <cell r="N324">
            <v>27</v>
          </cell>
          <cell r="O324" t="str">
            <v>Mid slope</v>
          </cell>
          <cell r="P324" t="str">
            <v>Red Podzolic Soils</v>
          </cell>
          <cell r="Q324" t="str">
            <v>Red Chromosols/Red Kurosols</v>
          </cell>
          <cell r="R324" t="str">
            <v>Acid, texture contrast soils with a bleached hadsetting A2 horizon and red subsoils.</v>
          </cell>
          <cell r="S32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5">
          <cell r="A325" t="str">
            <v>Mulanggari</v>
          </cell>
          <cell r="B325" t="str">
            <v>51</v>
          </cell>
          <cell r="C325" t="str">
            <v>Reptile</v>
          </cell>
          <cell r="D325" t="str">
            <v>Mul51</v>
          </cell>
          <cell r="E325">
            <v>695086.16989999998</v>
          </cell>
          <cell r="F325">
            <v>6103427.0355000002</v>
          </cell>
          <cell r="G325">
            <v>-35.193212508000002</v>
          </cell>
          <cell r="H325">
            <v>149.14277216900001</v>
          </cell>
          <cell r="I325" t="str">
            <v>Grazing</v>
          </cell>
          <cell r="J325" t="str">
            <v>Mul51_NE</v>
          </cell>
          <cell r="K325" t="str">
            <v>C</v>
          </cell>
          <cell r="L325" t="str">
            <v>Mul</v>
          </cell>
          <cell r="M325">
            <v>312.56671979700002</v>
          </cell>
          <cell r="N325">
            <v>27</v>
          </cell>
          <cell r="O325" t="str">
            <v>Mid slope</v>
          </cell>
          <cell r="P325" t="str">
            <v>Red Podzolic Soils</v>
          </cell>
          <cell r="Q325" t="str">
            <v>Red Chromosols/Red Kurosols</v>
          </cell>
          <cell r="R325" t="str">
            <v>Acid, texture contrast soils with a bleached hadsetting A2 horizon and red subsoils.</v>
          </cell>
          <cell r="S32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6">
          <cell r="A326" t="str">
            <v>Mulanggari</v>
          </cell>
          <cell r="B326" t="str">
            <v>51</v>
          </cell>
          <cell r="C326" t="str">
            <v>Reptile</v>
          </cell>
          <cell r="D326" t="str">
            <v>Mul51</v>
          </cell>
          <cell r="E326">
            <v>695054.09459999995</v>
          </cell>
          <cell r="F326">
            <v>6103410.3771000002</v>
          </cell>
          <cell r="G326">
            <v>-35.1933688461</v>
          </cell>
          <cell r="H326">
            <v>149.142424025</v>
          </cell>
          <cell r="I326" t="str">
            <v>Grazing</v>
          </cell>
          <cell r="J326" t="str">
            <v>Mul51_NE</v>
          </cell>
          <cell r="K326" t="str">
            <v>SW</v>
          </cell>
          <cell r="L326" t="str">
            <v>Mul</v>
          </cell>
          <cell r="M326">
            <v>265.18148042600001</v>
          </cell>
          <cell r="N326">
            <v>27</v>
          </cell>
          <cell r="O326" t="str">
            <v>Mid slope</v>
          </cell>
          <cell r="P326" t="str">
            <v>Red Podzolic Soils</v>
          </cell>
          <cell r="Q326" t="str">
            <v>Red Chromosols/Red Kurosols</v>
          </cell>
          <cell r="R326" t="str">
            <v>Acid, texture contrast soils with a bleached hadsetting A2 horizon and red subsoils.</v>
          </cell>
          <cell r="S326" t="str">
            <v>Bottom left different soil type. SW not ok</v>
          </cell>
          <cell r="T326">
            <v>0</v>
          </cell>
        </row>
        <row r="327">
          <cell r="A327" t="str">
            <v>Mulanggari</v>
          </cell>
          <cell r="B327" t="str">
            <v>51</v>
          </cell>
          <cell r="C327" t="str">
            <v>Reptile</v>
          </cell>
          <cell r="D327" t="str">
            <v>Mul51</v>
          </cell>
          <cell r="E327">
            <v>695064.68680000002</v>
          </cell>
          <cell r="F327">
            <v>6103464.5500999996</v>
          </cell>
          <cell r="G327">
            <v>-35.192878644499999</v>
          </cell>
          <cell r="H327">
            <v>149.142527473</v>
          </cell>
          <cell r="I327" t="str">
            <v>Grazing</v>
          </cell>
          <cell r="J327" t="str">
            <v>Mul51_NE</v>
          </cell>
          <cell r="K327" t="str">
            <v>NW</v>
          </cell>
          <cell r="L327" t="str">
            <v>Mul</v>
          </cell>
          <cell r="M327">
            <v>312.56671979700002</v>
          </cell>
          <cell r="N327">
            <v>27</v>
          </cell>
          <cell r="O327" t="str">
            <v>Mid slope</v>
          </cell>
          <cell r="P327" t="str">
            <v>Red Podzolic Soils</v>
          </cell>
          <cell r="Q327" t="str">
            <v>Red Chromosols/Red Kurosols</v>
          </cell>
          <cell r="R327" t="str">
            <v>Acid, texture contrast soils with a bleached hadsetting A2 horizon and red subsoils.</v>
          </cell>
          <cell r="S32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8">
          <cell r="A328" t="str">
            <v>Gungaderra</v>
          </cell>
          <cell r="B328" t="str">
            <v>60</v>
          </cell>
          <cell r="C328" t="str">
            <v>Grass</v>
          </cell>
          <cell r="D328" t="str">
            <v>Gun60</v>
          </cell>
          <cell r="E328">
            <v>693242.33700000006</v>
          </cell>
          <cell r="F328">
            <v>6101911.7506999997</v>
          </cell>
          <cell r="G328">
            <v>-35.207223231299999</v>
          </cell>
          <cell r="H328">
            <v>149.12288786799999</v>
          </cell>
          <cell r="I328" t="str">
            <v>Grazing</v>
          </cell>
          <cell r="J328" t="str">
            <v>Gun60_SW</v>
          </cell>
          <cell r="K328" t="str">
            <v>SW</v>
          </cell>
          <cell r="L328" t="str">
            <v>Gun</v>
          </cell>
          <cell r="M328">
            <v>312.56671979700002</v>
          </cell>
          <cell r="N328">
            <v>25</v>
          </cell>
          <cell r="O328" t="str">
            <v>Ridge or crest</v>
          </cell>
          <cell r="P328" t="str">
            <v>Lithosols</v>
          </cell>
          <cell r="Q328" t="str">
            <v>Clastic Rudosols</v>
          </cell>
          <cell r="R328" t="str">
            <v>Shallow gravelly soils</v>
          </cell>
          <cell r="S328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29">
          <cell r="A329" t="str">
            <v>Gungaderra</v>
          </cell>
          <cell r="B329" t="str">
            <v>60</v>
          </cell>
          <cell r="C329" t="str">
            <v>Grass</v>
          </cell>
          <cell r="D329" t="str">
            <v>Gun60</v>
          </cell>
          <cell r="E329">
            <v>693278.58039999998</v>
          </cell>
          <cell r="F329">
            <v>6101933.5423999997</v>
          </cell>
          <cell r="G329">
            <v>-35.2070198877</v>
          </cell>
          <cell r="H329">
            <v>149.12328066699999</v>
          </cell>
          <cell r="I329" t="str">
            <v>Grazing</v>
          </cell>
          <cell r="J329" t="str">
            <v>Gun60_C</v>
          </cell>
          <cell r="K329" t="str">
            <v>C</v>
          </cell>
          <cell r="L329" t="str">
            <v>Gun</v>
          </cell>
          <cell r="M329">
            <v>312.56671979700002</v>
          </cell>
          <cell r="N329">
            <v>25</v>
          </cell>
          <cell r="O329" t="str">
            <v>Ridge or crest</v>
          </cell>
          <cell r="P329" t="str">
            <v>Lithosols</v>
          </cell>
          <cell r="Q329" t="str">
            <v>Clastic Rudosols</v>
          </cell>
          <cell r="R329" t="str">
            <v>Shallow gravelly soils</v>
          </cell>
          <cell r="S32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0">
          <cell r="A330" t="str">
            <v>Gungaderra</v>
          </cell>
          <cell r="B330" t="str">
            <v>60</v>
          </cell>
          <cell r="C330" t="str">
            <v>Grass</v>
          </cell>
          <cell r="D330" t="str">
            <v>Gun60</v>
          </cell>
          <cell r="E330">
            <v>693253.76430000004</v>
          </cell>
          <cell r="F330">
            <v>6101971.8721000003</v>
          </cell>
          <cell r="G330">
            <v>-35.206679281200003</v>
          </cell>
          <cell r="H330">
            <v>149.12299922</v>
          </cell>
          <cell r="I330" t="str">
            <v>Grazing</v>
          </cell>
          <cell r="J330" t="str">
            <v>Gun60_NW</v>
          </cell>
          <cell r="K330" t="str">
            <v>NW</v>
          </cell>
          <cell r="L330" t="str">
            <v>Gun</v>
          </cell>
          <cell r="M330">
            <v>312.56671979700002</v>
          </cell>
          <cell r="N330">
            <v>25</v>
          </cell>
          <cell r="O330" t="str">
            <v>Ridge or crest</v>
          </cell>
          <cell r="P330" t="str">
            <v>Lithosols</v>
          </cell>
          <cell r="Q330" t="str">
            <v>Clastic Rudosols</v>
          </cell>
          <cell r="R330" t="str">
            <v>Shallow gravelly soils</v>
          </cell>
          <cell r="S330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1">
          <cell r="A331" t="str">
            <v>Gungaderra</v>
          </cell>
          <cell r="B331" t="str">
            <v>60</v>
          </cell>
          <cell r="C331" t="str">
            <v>Grass</v>
          </cell>
          <cell r="D331" t="str">
            <v>Gun60</v>
          </cell>
          <cell r="E331">
            <v>693301.29520000005</v>
          </cell>
          <cell r="F331">
            <v>6101897.3761999998</v>
          </cell>
          <cell r="G331">
            <v>-35.207341403199997</v>
          </cell>
          <cell r="H331">
            <v>149.12353853799999</v>
          </cell>
          <cell r="I331" t="str">
            <v>Grazing</v>
          </cell>
          <cell r="J331" t="str">
            <v>Gun60_SE</v>
          </cell>
          <cell r="K331" t="str">
            <v>SE</v>
          </cell>
          <cell r="L331" t="str">
            <v>Gun</v>
          </cell>
          <cell r="M331">
            <v>312.56671979700002</v>
          </cell>
          <cell r="N331">
            <v>25</v>
          </cell>
          <cell r="O331" t="str">
            <v>Ridge or crest</v>
          </cell>
          <cell r="P331" t="str">
            <v>Lithosols</v>
          </cell>
          <cell r="Q331" t="str">
            <v>Clastic Rudosols</v>
          </cell>
          <cell r="R331" t="str">
            <v>Shallow gravelly soils</v>
          </cell>
          <cell r="S33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2">
          <cell r="A332" t="str">
            <v>Gungaderra</v>
          </cell>
          <cell r="B332" t="str">
            <v>60</v>
          </cell>
          <cell r="C332" t="str">
            <v>Grass</v>
          </cell>
          <cell r="D332" t="str">
            <v>Gun60</v>
          </cell>
          <cell r="E332">
            <v>693314.99190000002</v>
          </cell>
          <cell r="F332">
            <v>6101956.2571999999</v>
          </cell>
          <cell r="G332">
            <v>-35.2068081926</v>
          </cell>
          <cell r="H332">
            <v>149.123675093</v>
          </cell>
          <cell r="I332" t="str">
            <v>Grazing</v>
          </cell>
          <cell r="J332" t="str">
            <v>Gun60_NE</v>
          </cell>
          <cell r="K332" t="str">
            <v>NE</v>
          </cell>
          <cell r="L332" t="str">
            <v>Gun</v>
          </cell>
          <cell r="M332">
            <v>312.56671979700002</v>
          </cell>
          <cell r="N332">
            <v>25</v>
          </cell>
          <cell r="O332" t="str">
            <v>Ridge or crest</v>
          </cell>
          <cell r="P332" t="str">
            <v>Lithosols</v>
          </cell>
          <cell r="Q332" t="str">
            <v>Clastic Rudosols</v>
          </cell>
          <cell r="R332" t="str">
            <v>Shallow gravelly soils</v>
          </cell>
          <cell r="S332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3">
          <cell r="A333" t="str">
            <v>Gungaderra</v>
          </cell>
          <cell r="B333" t="str">
            <v>65</v>
          </cell>
          <cell r="C333" t="str">
            <v>Grass</v>
          </cell>
          <cell r="D333" t="str">
            <v>Gun65</v>
          </cell>
          <cell r="E333">
            <v>693242.33700000006</v>
          </cell>
          <cell r="F333">
            <v>6101911.7506999997</v>
          </cell>
          <cell r="G333">
            <v>-35.207223231299999</v>
          </cell>
          <cell r="H333">
            <v>149.12288786799999</v>
          </cell>
          <cell r="I333" t="str">
            <v>Grazing</v>
          </cell>
          <cell r="J333" t="str">
            <v>Gun65_SW</v>
          </cell>
          <cell r="K333" t="str">
            <v>SW</v>
          </cell>
          <cell r="L333" t="str">
            <v>Gun</v>
          </cell>
          <cell r="M333">
            <v>312.56671979700002</v>
          </cell>
          <cell r="N333">
            <v>96</v>
          </cell>
          <cell r="O333" t="str">
            <v>Ridge or crest</v>
          </cell>
          <cell r="P333" t="str">
            <v>Lithosols</v>
          </cell>
          <cell r="Q333" t="str">
            <v>Clastic Rudosols</v>
          </cell>
          <cell r="R333" t="str">
            <v>Shallow stony soils</v>
          </cell>
          <cell r="S333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4">
          <cell r="A334" t="str">
            <v>Gungaderra</v>
          </cell>
          <cell r="B334" t="str">
            <v>65</v>
          </cell>
          <cell r="C334" t="str">
            <v>Grass</v>
          </cell>
          <cell r="D334" t="str">
            <v>Gun65</v>
          </cell>
          <cell r="E334">
            <v>693314.99190000002</v>
          </cell>
          <cell r="F334">
            <v>6101956.2571999999</v>
          </cell>
          <cell r="G334">
            <v>-35.2068081926</v>
          </cell>
          <cell r="H334">
            <v>149.123675093</v>
          </cell>
          <cell r="I334" t="str">
            <v>Grazing</v>
          </cell>
          <cell r="J334" t="str">
            <v>Gun65_NE</v>
          </cell>
          <cell r="K334" t="str">
            <v>NE</v>
          </cell>
          <cell r="L334" t="str">
            <v>Gun</v>
          </cell>
          <cell r="M334">
            <v>312.56671979700002</v>
          </cell>
          <cell r="N334">
            <v>96</v>
          </cell>
          <cell r="O334" t="str">
            <v>Ridge or crest</v>
          </cell>
          <cell r="P334" t="str">
            <v>Lithosols</v>
          </cell>
          <cell r="Q334" t="str">
            <v>Clastic Rudosols</v>
          </cell>
          <cell r="R334" t="str">
            <v>Shallow stony soils</v>
          </cell>
          <cell r="S334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5">
          <cell r="A335" t="str">
            <v>Gungaderra</v>
          </cell>
          <cell r="B335" t="str">
            <v>65</v>
          </cell>
          <cell r="C335" t="str">
            <v>Grass</v>
          </cell>
          <cell r="D335" t="str">
            <v>Gun65</v>
          </cell>
          <cell r="E335">
            <v>693301.29520000005</v>
          </cell>
          <cell r="F335">
            <v>6101897.3761999998</v>
          </cell>
          <cell r="G335">
            <v>-35.207341403199997</v>
          </cell>
          <cell r="H335">
            <v>149.12353853799999</v>
          </cell>
          <cell r="I335" t="str">
            <v>Grazing</v>
          </cell>
          <cell r="J335" t="str">
            <v>Gun65_SE</v>
          </cell>
          <cell r="K335" t="str">
            <v>SE</v>
          </cell>
          <cell r="L335" t="str">
            <v>Gun</v>
          </cell>
          <cell r="M335">
            <v>312.56671979700002</v>
          </cell>
          <cell r="N335">
            <v>96</v>
          </cell>
          <cell r="O335" t="str">
            <v>Ridge or crest</v>
          </cell>
          <cell r="P335" t="str">
            <v>Lithosols</v>
          </cell>
          <cell r="Q335" t="str">
            <v>Clastic Rudosols</v>
          </cell>
          <cell r="R335" t="str">
            <v>Shallow stony soils</v>
          </cell>
          <cell r="S335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6">
          <cell r="A336" t="str">
            <v>Gungaderra</v>
          </cell>
          <cell r="B336" t="str">
            <v>65</v>
          </cell>
          <cell r="C336" t="str">
            <v>Grass</v>
          </cell>
          <cell r="D336" t="str">
            <v>Gun65</v>
          </cell>
          <cell r="E336">
            <v>693278.58039999998</v>
          </cell>
          <cell r="F336">
            <v>6101933.5423999997</v>
          </cell>
          <cell r="G336">
            <v>-35.2070198877</v>
          </cell>
          <cell r="H336">
            <v>149.12328066699999</v>
          </cell>
          <cell r="I336" t="str">
            <v>Grazing</v>
          </cell>
          <cell r="J336" t="str">
            <v>Gun65_C</v>
          </cell>
          <cell r="K336" t="str">
            <v>C</v>
          </cell>
          <cell r="L336" t="str">
            <v>Gun</v>
          </cell>
          <cell r="M336">
            <v>312.56671979700002</v>
          </cell>
          <cell r="N336">
            <v>96</v>
          </cell>
          <cell r="O336" t="str">
            <v>Ridge or crest</v>
          </cell>
          <cell r="P336" t="str">
            <v>Lithosols</v>
          </cell>
          <cell r="Q336" t="str">
            <v>Clastic Rudosols</v>
          </cell>
          <cell r="R336" t="str">
            <v>Shallow stony soils</v>
          </cell>
          <cell r="S336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7">
          <cell r="A337" t="str">
            <v>Gungaderra</v>
          </cell>
          <cell r="B337" t="str">
            <v>65</v>
          </cell>
          <cell r="C337" t="str">
            <v>Grass</v>
          </cell>
          <cell r="D337" t="str">
            <v>Gun65</v>
          </cell>
          <cell r="E337">
            <v>693253.76430000004</v>
          </cell>
          <cell r="F337">
            <v>6101971.8721000003</v>
          </cell>
          <cell r="G337">
            <v>-35.206679281200003</v>
          </cell>
          <cell r="H337">
            <v>149.12299922</v>
          </cell>
          <cell r="I337" t="str">
            <v>Grazing</v>
          </cell>
          <cell r="J337" t="str">
            <v>Gun65_NW</v>
          </cell>
          <cell r="K337" t="str">
            <v>NW</v>
          </cell>
          <cell r="L337" t="str">
            <v>Gun</v>
          </cell>
          <cell r="M337">
            <v>312.56671979700002</v>
          </cell>
          <cell r="N337">
            <v>96</v>
          </cell>
          <cell r="O337" t="str">
            <v>Ridge or crest</v>
          </cell>
          <cell r="P337" t="str">
            <v>Lithosols</v>
          </cell>
          <cell r="Q337" t="str">
            <v>Clastic Rudosols</v>
          </cell>
          <cell r="R337" t="str">
            <v>Shallow stony soils</v>
          </cell>
          <cell r="S337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38">
          <cell r="A338" t="str">
            <v>Jerra West</v>
          </cell>
          <cell r="B338" t="str">
            <v>29</v>
          </cell>
          <cell r="C338" t="str">
            <v>Grass</v>
          </cell>
          <cell r="D338" t="str">
            <v>Jw24</v>
          </cell>
          <cell r="E338">
            <v>696482.51080000005</v>
          </cell>
          <cell r="F338">
            <v>6084701.0817</v>
          </cell>
          <cell r="G338">
            <v>-35.361672296800002</v>
          </cell>
          <cell r="H338">
            <v>149.162582364</v>
          </cell>
          <cell r="I338" t="str">
            <v>Grazing</v>
          </cell>
          <cell r="J338" t="str">
            <v>Jw24_SW</v>
          </cell>
          <cell r="K338" t="str">
            <v>SW</v>
          </cell>
          <cell r="L338" t="str">
            <v>Jw</v>
          </cell>
          <cell r="M338">
            <v>245.34455026800001</v>
          </cell>
          <cell r="N338">
            <v>107</v>
          </cell>
          <cell r="O338" t="str">
            <v>Plain and channel - alluvial</v>
          </cell>
          <cell r="P338" t="str">
            <v>Solodic Soils/Alluvial Soils</v>
          </cell>
          <cell r="Q338" t="str">
            <v>Sodosols/Hydrosols/Stratic Rudosols</v>
          </cell>
          <cell r="R338" t="str">
            <v>Flood depostis on surface to variable depth and in layer reflecting flood events. Sodic yellow to gleyed coloured  B horizons (subsoils) that are often water logged and highly erodible.</v>
          </cell>
          <cell r="S338" t="str">
            <v>Dont use - Bottom right different soil type</v>
          </cell>
          <cell r="T338">
            <v>0</v>
          </cell>
        </row>
        <row r="339">
          <cell r="A339" t="str">
            <v>Jerra West</v>
          </cell>
          <cell r="B339" t="str">
            <v>29</v>
          </cell>
          <cell r="C339" t="str">
            <v>Grass</v>
          </cell>
          <cell r="D339" t="str">
            <v>Jw24</v>
          </cell>
          <cell r="E339">
            <v>696497.11450000003</v>
          </cell>
          <cell r="F339">
            <v>6084759.0740999999</v>
          </cell>
          <cell r="G339">
            <v>-35.3611468828</v>
          </cell>
          <cell r="H339">
            <v>149.16272905599999</v>
          </cell>
          <cell r="I339" t="str">
            <v>Grazing</v>
          </cell>
          <cell r="J339" t="str">
            <v>Jw24_NW</v>
          </cell>
          <cell r="K339" t="str">
            <v>NW</v>
          </cell>
          <cell r="L339" t="str">
            <v>Jw</v>
          </cell>
          <cell r="M339">
            <v>312.56671979700002</v>
          </cell>
          <cell r="N339">
            <v>107</v>
          </cell>
          <cell r="O339" t="str">
            <v>Plain and channel - alluvial</v>
          </cell>
          <cell r="P339" t="str">
            <v>Solodic Soils/Alluvial Soils</v>
          </cell>
          <cell r="Q339" t="str">
            <v>Sodosols/Hydrosols/Stratic Rudosols</v>
          </cell>
          <cell r="R339" t="str">
            <v>Flood depostis on surface to variable depth and in layer reflecting flood events. Sodic yellow to gleyed coloured  B horizons (subsoils) that are often water logged and highly erodible.</v>
          </cell>
          <cell r="S339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40">
          <cell r="A340" t="str">
            <v>Jerra West</v>
          </cell>
          <cell r="B340" t="str">
            <v>29</v>
          </cell>
          <cell r="C340" t="str">
            <v>Grass</v>
          </cell>
          <cell r="D340" t="str">
            <v>Jw24</v>
          </cell>
          <cell r="E340">
            <v>696554.33149999997</v>
          </cell>
          <cell r="F340">
            <v>6084746.0798000004</v>
          </cell>
          <cell r="G340">
            <v>-35.361252698000001</v>
          </cell>
          <cell r="H340">
            <v>149.16336153399999</v>
          </cell>
          <cell r="I340" t="str">
            <v>Grazing</v>
          </cell>
          <cell r="J340" t="str">
            <v>Jw24_NE</v>
          </cell>
          <cell r="K340" t="str">
            <v>NE</v>
          </cell>
          <cell r="L340" t="str">
            <v>Jw</v>
          </cell>
          <cell r="M340">
            <v>249.76534749499999</v>
          </cell>
          <cell r="N340">
            <v>106</v>
          </cell>
          <cell r="O340" t="str">
            <v>Rise</v>
          </cell>
          <cell r="P340" t="str">
            <v>Red Podzolic Soils/Red Earths</v>
          </cell>
          <cell r="Q340" t="str">
            <v>Red Chromosols/Red Kurosols/Red Kandosols</v>
          </cell>
          <cell r="R340" t="str">
            <v>Shallow generally texture contrast soil. B horizons (subsoils) are red and weakly to moderately structured</v>
          </cell>
          <cell r="S340" t="str">
            <v>Top left different soil. Prob ok</v>
          </cell>
          <cell r="T340">
            <v>0</v>
          </cell>
        </row>
        <row r="341">
          <cell r="A341" t="str">
            <v>Jerra West</v>
          </cell>
          <cell r="B341" t="str">
            <v>29</v>
          </cell>
          <cell r="C341" t="str">
            <v>Grass</v>
          </cell>
          <cell r="D341" t="str">
            <v>Jw24</v>
          </cell>
          <cell r="E341">
            <v>696540.17980000004</v>
          </cell>
          <cell r="F341">
            <v>6084687.0301000001</v>
          </cell>
          <cell r="G341">
            <v>-35.361787550400003</v>
          </cell>
          <cell r="H341">
            <v>149.16322007299999</v>
          </cell>
          <cell r="I341" t="str">
            <v>Grazing</v>
          </cell>
          <cell r="J341" t="str">
            <v>Jw24_SE</v>
          </cell>
          <cell r="K341" t="str">
            <v>SE</v>
          </cell>
          <cell r="L341" t="str">
            <v>Jw</v>
          </cell>
          <cell r="M341">
            <v>312.56671979700002</v>
          </cell>
          <cell r="N341">
            <v>106</v>
          </cell>
          <cell r="O341" t="str">
            <v>Rise</v>
          </cell>
          <cell r="P341" t="str">
            <v>Red Podzolic Soils/Red Earths</v>
          </cell>
          <cell r="Q341" t="str">
            <v>Red Chromosols/Red Kurosols/Red Kandosols</v>
          </cell>
          <cell r="R341" t="str">
            <v>Shallow generally texture contrast soil. B horizons (subsoils) are red and weakly to moderately structured</v>
          </cell>
          <cell r="S341" t="str">
            <v>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v>
          </cell>
        </row>
        <row r="342">
          <cell r="A342" t="str">
            <v>Jerra West</v>
          </cell>
          <cell r="B342" t="str">
            <v>29</v>
          </cell>
          <cell r="C342" t="str">
            <v>Grass</v>
          </cell>
          <cell r="D342" t="str">
            <v>Jw24</v>
          </cell>
          <cell r="E342">
            <v>696518.64969999995</v>
          </cell>
          <cell r="F342">
            <v>6084723.3678000001</v>
          </cell>
          <cell r="G342">
            <v>-35.361464371799997</v>
          </cell>
          <cell r="H342">
            <v>149.162974515</v>
          </cell>
          <cell r="I342" t="str">
            <v>Grazing</v>
          </cell>
          <cell r="J342" t="str">
            <v>Jw24_C</v>
          </cell>
          <cell r="K342" t="str">
            <v>C</v>
          </cell>
          <cell r="L342" t="str">
            <v>Jw</v>
          </cell>
          <cell r="M342">
            <v>283.27245888700003</v>
          </cell>
          <cell r="N342">
            <v>106</v>
          </cell>
          <cell r="O342" t="str">
            <v>Rise</v>
          </cell>
          <cell r="P342" t="str">
            <v>Red Podzolic Soils/Red Earths</v>
          </cell>
          <cell r="Q342" t="str">
            <v>Red Chromosols/Red Kurosols/Red Kandosols</v>
          </cell>
          <cell r="R342" t="str">
            <v>Shallow generally texture contrast soil. B horizons (subsoils) are red and weakly to moderately structured</v>
          </cell>
          <cell r="S342" t="str">
            <v>Top left different soil type</v>
          </cell>
          <cell r="T3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JW 2017 SURVEYS"/>
      <sheetName val="STJW 2018 SURVEYS"/>
      <sheetName val="2018 seed"/>
      <sheetName val="List"/>
      <sheetName val="functional groups"/>
    </sheetNames>
    <sheetDataSet>
      <sheetData sheetId="0"/>
      <sheetData sheetId="1"/>
      <sheetData sheetId="2"/>
      <sheetData sheetId="3"/>
      <sheetData sheetId="4">
        <row r="1">
          <cell r="A1" t="str">
            <v>Species</v>
          </cell>
          <cell r="B1" t="str">
            <v>Number</v>
          </cell>
          <cell r="C1" t="str">
            <v>Functional group</v>
          </cell>
          <cell r="D1" t="str">
            <v>Form</v>
          </cell>
          <cell r="E1" t="str">
            <v>Indicator type</v>
          </cell>
          <cell r="F1" t="str">
            <v>Origin</v>
          </cell>
          <cell r="G1" t="str">
            <v>Life_history</v>
          </cell>
          <cell r="H1" t="str">
            <v>Trait group</v>
          </cell>
          <cell r="I1" t="str">
            <v>Trait group 2</v>
          </cell>
          <cell r="J1" t="str">
            <v>Species_2</v>
          </cell>
        </row>
        <row r="2">
          <cell r="A2" t="str">
            <v>Acacia dealbata</v>
          </cell>
          <cell r="B2">
            <v>299</v>
          </cell>
          <cell r="C2" t="str">
            <v>Leguminous shrub</v>
          </cell>
          <cell r="D2" t="str">
            <v>Leguminous shrub</v>
          </cell>
          <cell r="E2" t="str">
            <v>C</v>
          </cell>
          <cell r="F2" t="str">
            <v>Native</v>
          </cell>
          <cell r="G2" t="str">
            <v>Perennial</v>
          </cell>
          <cell r="H2" t="str">
            <v>NativePerennialLeguminous shrub</v>
          </cell>
          <cell r="I2" t="str">
            <v>NativePerennialLeguminous shrub</v>
          </cell>
          <cell r="J2" t="str">
            <v>Acacia dealbata</v>
          </cell>
        </row>
        <row r="3">
          <cell r="A3" t="str">
            <v>Acaena novae-zelandiae</v>
          </cell>
          <cell r="B3">
            <v>275</v>
          </cell>
          <cell r="C3" t="str">
            <v>Herb</v>
          </cell>
          <cell r="D3" t="str">
            <v>Herb</v>
          </cell>
          <cell r="E3" t="str">
            <v>C</v>
          </cell>
          <cell r="F3" t="str">
            <v>Native</v>
          </cell>
          <cell r="G3" t="str">
            <v>Perennial</v>
          </cell>
          <cell r="H3" t="str">
            <v>NativePerennialHerb</v>
          </cell>
          <cell r="I3" t="str">
            <v>NativePerennialHerb</v>
          </cell>
          <cell r="J3" t="str">
            <v>Acaena novae-zelandiae</v>
          </cell>
        </row>
        <row r="4">
          <cell r="A4" t="str">
            <v xml:space="preserve">Acaena ovina </v>
          </cell>
          <cell r="B4">
            <v>240</v>
          </cell>
          <cell r="C4" t="str">
            <v>Herb</v>
          </cell>
          <cell r="D4" t="str">
            <v>Herb</v>
          </cell>
          <cell r="E4" t="str">
            <v>C</v>
          </cell>
          <cell r="F4" t="str">
            <v>Native</v>
          </cell>
          <cell r="G4" t="str">
            <v>Perennial</v>
          </cell>
          <cell r="H4" t="str">
            <v>NativePerennialHerb</v>
          </cell>
          <cell r="I4" t="str">
            <v>NativePerennialHerb</v>
          </cell>
          <cell r="J4" t="str">
            <v xml:space="preserve">Acaena ovina </v>
          </cell>
        </row>
        <row r="5">
          <cell r="A5" t="str">
            <v xml:space="preserve">Acetosella vulgaris </v>
          </cell>
          <cell r="B5">
            <v>61</v>
          </cell>
          <cell r="C5" t="str">
            <v>Herb</v>
          </cell>
          <cell r="D5" t="str">
            <v>Herb</v>
          </cell>
          <cell r="E5" t="str">
            <v>E</v>
          </cell>
          <cell r="F5" t="str">
            <v>Exotic</v>
          </cell>
          <cell r="G5" t="str">
            <v>Perennial</v>
          </cell>
          <cell r="H5" t="str">
            <v>ExoticPerennialHerb</v>
          </cell>
          <cell r="I5" t="str">
            <v>ExoticPerennialHerb</v>
          </cell>
          <cell r="J5" t="str">
            <v xml:space="preserve">Acetosella vulgaris </v>
          </cell>
        </row>
        <row r="6">
          <cell r="A6" t="str">
            <v xml:space="preserve">Aira sp. </v>
          </cell>
          <cell r="B6">
            <v>3</v>
          </cell>
          <cell r="C6" t="str">
            <v>C3 Grass</v>
          </cell>
          <cell r="D6" t="str">
            <v>Grass</v>
          </cell>
          <cell r="E6" t="str">
            <v>E</v>
          </cell>
          <cell r="F6" t="str">
            <v>Exotic</v>
          </cell>
          <cell r="G6" t="str">
            <v>Annual</v>
          </cell>
          <cell r="H6" t="str">
            <v>ExoticAnnualGrass</v>
          </cell>
          <cell r="I6" t="str">
            <v>ExoticAnnualC3 Grass</v>
          </cell>
          <cell r="J6" t="str">
            <v xml:space="preserve">Aira sp. </v>
          </cell>
        </row>
        <row r="7">
          <cell r="A7" t="str">
            <v>Ajuga australis</v>
          </cell>
          <cell r="B7">
            <v>161</v>
          </cell>
          <cell r="C7" t="str">
            <v>Herb</v>
          </cell>
          <cell r="D7" t="str">
            <v>Herb</v>
          </cell>
          <cell r="E7">
            <v>2</v>
          </cell>
          <cell r="F7" t="str">
            <v>Native</v>
          </cell>
          <cell r="G7" t="str">
            <v>Perennial</v>
          </cell>
          <cell r="H7" t="str">
            <v>NativePerennialHerb</v>
          </cell>
          <cell r="I7" t="str">
            <v>NativePerennialHerb</v>
          </cell>
          <cell r="J7" t="str">
            <v>Ajuga australis</v>
          </cell>
        </row>
        <row r="8">
          <cell r="A8" t="str">
            <v>Alternanthera denticulata</v>
          </cell>
          <cell r="B8">
            <v>261</v>
          </cell>
          <cell r="C8" t="str">
            <v>Herb</v>
          </cell>
          <cell r="D8" t="str">
            <v>Herb</v>
          </cell>
          <cell r="E8" t="str">
            <v>C</v>
          </cell>
          <cell r="F8" t="str">
            <v>Native</v>
          </cell>
          <cell r="G8" t="str">
            <v>Annual</v>
          </cell>
          <cell r="H8" t="str">
            <v>NativeAnnualHerb</v>
          </cell>
          <cell r="I8" t="str">
            <v>NativeAnnualHerb</v>
          </cell>
          <cell r="J8" t="str">
            <v>Alternanthera denticulata</v>
          </cell>
        </row>
        <row r="9">
          <cell r="A9" t="str">
            <v>Alternanthera nana</v>
          </cell>
          <cell r="B9">
            <v>234</v>
          </cell>
          <cell r="C9" t="str">
            <v>Herb</v>
          </cell>
          <cell r="D9" t="str">
            <v>Herb</v>
          </cell>
          <cell r="E9" t="str">
            <v>C</v>
          </cell>
          <cell r="F9" t="str">
            <v>Native</v>
          </cell>
          <cell r="G9" t="str">
            <v>Annual</v>
          </cell>
          <cell r="H9" t="str">
            <v>NativeAnnualHerb</v>
          </cell>
          <cell r="I9" t="str">
            <v>NativeAnnualHerb</v>
          </cell>
          <cell r="J9" t="str">
            <v>Alternanthera nana</v>
          </cell>
        </row>
        <row r="10">
          <cell r="A10" t="str">
            <v>Alternanthera spp</v>
          </cell>
          <cell r="B10">
            <v>262</v>
          </cell>
          <cell r="C10" t="str">
            <v>Herb</v>
          </cell>
          <cell r="D10" t="str">
            <v>Herb</v>
          </cell>
          <cell r="E10" t="str">
            <v>C</v>
          </cell>
          <cell r="F10" t="str">
            <v>Native</v>
          </cell>
          <cell r="G10" t="str">
            <v>Annual</v>
          </cell>
          <cell r="H10" t="str">
            <v>NativeAnnualHerb</v>
          </cell>
          <cell r="I10" t="str">
            <v>NativeAnnualHerb</v>
          </cell>
          <cell r="J10" t="str">
            <v>Alternanthera spp</v>
          </cell>
        </row>
        <row r="11">
          <cell r="A11" t="str">
            <v>Amphibromus nervosus</v>
          </cell>
          <cell r="B11">
            <v>201</v>
          </cell>
          <cell r="C11" t="str">
            <v>C3 Grass</v>
          </cell>
          <cell r="D11" t="str">
            <v>Grass</v>
          </cell>
          <cell r="E11" t="str">
            <v>C</v>
          </cell>
          <cell r="F11" t="str">
            <v>Native</v>
          </cell>
          <cell r="G11" t="str">
            <v>Perennial</v>
          </cell>
          <cell r="H11" t="str">
            <v>NativePerennialGrass</v>
          </cell>
          <cell r="I11" t="str">
            <v>NativePerennialC3 Grass</v>
          </cell>
          <cell r="J11" t="str">
            <v>Amphibromus nervosus</v>
          </cell>
        </row>
        <row r="12">
          <cell r="A12" t="str">
            <v>Anagallis arvensis</v>
          </cell>
          <cell r="B12">
            <v>93</v>
          </cell>
          <cell r="C12" t="str">
            <v>Herb</v>
          </cell>
          <cell r="D12" t="str">
            <v>Herb</v>
          </cell>
          <cell r="E12" t="str">
            <v>E</v>
          </cell>
          <cell r="F12" t="str">
            <v>Exotic</v>
          </cell>
          <cell r="G12" t="str">
            <v>Annual/perennial</v>
          </cell>
          <cell r="H12" t="str">
            <v>ExoticAnnual/perennialHerb</v>
          </cell>
          <cell r="I12" t="str">
            <v>ExoticAnnual/perennialHerb</v>
          </cell>
          <cell r="J12" t="str">
            <v>Anagallis arvensis</v>
          </cell>
        </row>
        <row r="13">
          <cell r="A13" t="str">
            <v>Anthosachne scaber</v>
          </cell>
          <cell r="B13">
            <v>215</v>
          </cell>
          <cell r="C13" t="str">
            <v>C3 Grass</v>
          </cell>
          <cell r="D13" t="str">
            <v>Grass</v>
          </cell>
          <cell r="E13" t="str">
            <v>C</v>
          </cell>
          <cell r="F13" t="str">
            <v>Native</v>
          </cell>
          <cell r="G13" t="str">
            <v>Perennial</v>
          </cell>
          <cell r="H13" t="str">
            <v>NativePerennialGrass</v>
          </cell>
          <cell r="I13" t="str">
            <v>NativePerennialC3 Grass</v>
          </cell>
          <cell r="J13" t="str">
            <v>Anthosachne scaber</v>
          </cell>
        </row>
        <row r="14">
          <cell r="A14" t="str">
            <v>Aphanes arvensis</v>
          </cell>
          <cell r="B14">
            <v>70</v>
          </cell>
          <cell r="C14" t="str">
            <v>Herb</v>
          </cell>
          <cell r="D14" t="str">
            <v>Herb</v>
          </cell>
          <cell r="E14" t="str">
            <v>E</v>
          </cell>
          <cell r="F14" t="str">
            <v>Exotic</v>
          </cell>
          <cell r="G14" t="str">
            <v>Annual</v>
          </cell>
          <cell r="H14" t="str">
            <v>ExoticAnnualHerb</v>
          </cell>
          <cell r="I14" t="str">
            <v>ExoticAnnualHerb</v>
          </cell>
          <cell r="J14" t="str">
            <v>Aphanes arvensis</v>
          </cell>
        </row>
        <row r="15">
          <cell r="A15" t="str">
            <v>Aphanes sp</v>
          </cell>
          <cell r="B15">
            <v>235</v>
          </cell>
          <cell r="C15" t="str">
            <v>Herb</v>
          </cell>
          <cell r="D15" t="str">
            <v>Herb</v>
          </cell>
          <cell r="E15" t="str">
            <v>C</v>
          </cell>
          <cell r="F15" t="str">
            <v>Native</v>
          </cell>
          <cell r="G15" t="str">
            <v>Annual</v>
          </cell>
          <cell r="H15" t="str">
            <v>NativeAnnualHerb</v>
          </cell>
          <cell r="I15" t="str">
            <v>NativeAnnualHerb</v>
          </cell>
          <cell r="J15" t="str">
            <v>Aphanes sp</v>
          </cell>
        </row>
        <row r="16">
          <cell r="A16" t="str">
            <v>Arctotheca calendula</v>
          </cell>
          <cell r="B16">
            <v>34</v>
          </cell>
          <cell r="C16" t="str">
            <v>Herb</v>
          </cell>
          <cell r="D16" t="str">
            <v>Herb</v>
          </cell>
          <cell r="E16" t="str">
            <v>E</v>
          </cell>
          <cell r="F16" t="str">
            <v>Exotic</v>
          </cell>
          <cell r="G16" t="str">
            <v>Annual</v>
          </cell>
          <cell r="H16" t="str">
            <v>ExoticAnnualHerb</v>
          </cell>
          <cell r="I16" t="str">
            <v>ExoticAnnualHerb</v>
          </cell>
          <cell r="J16" t="str">
            <v>Arctotheca calendula</v>
          </cell>
        </row>
        <row r="17">
          <cell r="A17" t="str">
            <v xml:space="preserve">Aristida ramosa </v>
          </cell>
          <cell r="B17">
            <v>224</v>
          </cell>
          <cell r="C17" t="str">
            <v>C4 Grass</v>
          </cell>
          <cell r="D17" t="str">
            <v>Grass</v>
          </cell>
          <cell r="E17" t="str">
            <v>C</v>
          </cell>
          <cell r="F17" t="str">
            <v>Native</v>
          </cell>
          <cell r="G17" t="str">
            <v>Perennial</v>
          </cell>
          <cell r="H17" t="str">
            <v>NativePerennialGrass</v>
          </cell>
          <cell r="I17" t="str">
            <v>NativePerennialC4 Grass</v>
          </cell>
          <cell r="J17" t="str">
            <v xml:space="preserve">Aristida ramosa </v>
          </cell>
        </row>
        <row r="18">
          <cell r="A18" t="str">
            <v>Arthropodium fimbriatum</v>
          </cell>
          <cell r="B18">
            <v>140</v>
          </cell>
          <cell r="C18" t="str">
            <v>Herb</v>
          </cell>
          <cell r="D18" t="str">
            <v>Herb</v>
          </cell>
          <cell r="E18">
            <v>2</v>
          </cell>
          <cell r="F18" t="str">
            <v>Native</v>
          </cell>
          <cell r="G18" t="str">
            <v>Perennial</v>
          </cell>
          <cell r="H18" t="str">
            <v>NativePerennialHerb</v>
          </cell>
          <cell r="I18" t="str">
            <v>NativePerennialHerb</v>
          </cell>
          <cell r="J18" t="str">
            <v>Arthropodium fimbriatum</v>
          </cell>
        </row>
        <row r="19">
          <cell r="A19" t="str">
            <v>Arthropodium milleflorum</v>
          </cell>
          <cell r="B19">
            <v>162</v>
          </cell>
          <cell r="C19" t="str">
            <v>Herb</v>
          </cell>
          <cell r="D19" t="str">
            <v>Herb</v>
          </cell>
          <cell r="E19">
            <v>2</v>
          </cell>
          <cell r="F19" t="str">
            <v>Native</v>
          </cell>
          <cell r="G19" t="str">
            <v>Perennial</v>
          </cell>
          <cell r="H19" t="str">
            <v>NativePerennialHerb</v>
          </cell>
          <cell r="I19" t="str">
            <v>NativePerennialHerb</v>
          </cell>
          <cell r="J19" t="str">
            <v>Arthropodium milleflorum</v>
          </cell>
        </row>
        <row r="20">
          <cell r="A20" t="str">
            <v>Arthropodium minus</v>
          </cell>
          <cell r="B20">
            <v>163</v>
          </cell>
          <cell r="C20" t="str">
            <v>Herb</v>
          </cell>
          <cell r="D20" t="str">
            <v>Herb</v>
          </cell>
          <cell r="E20">
            <v>2</v>
          </cell>
          <cell r="F20" t="str">
            <v>Native</v>
          </cell>
          <cell r="G20" t="str">
            <v>Perennial</v>
          </cell>
          <cell r="H20" t="str">
            <v>NativePerennialHerb</v>
          </cell>
          <cell r="I20" t="str">
            <v>NativePerennialHerb</v>
          </cell>
          <cell r="J20" t="str">
            <v>Arthropodium minus</v>
          </cell>
        </row>
        <row r="21">
          <cell r="A21" t="str">
            <v xml:space="preserve">Asperula conferta </v>
          </cell>
          <cell r="B21">
            <v>141</v>
          </cell>
          <cell r="C21" t="str">
            <v>Herb</v>
          </cell>
          <cell r="D21" t="str">
            <v>Herb</v>
          </cell>
          <cell r="E21">
            <v>2</v>
          </cell>
          <cell r="F21" t="str">
            <v>Native</v>
          </cell>
          <cell r="G21" t="str">
            <v>Perennial</v>
          </cell>
          <cell r="H21" t="str">
            <v>NativePerennialHerb</v>
          </cell>
          <cell r="I21" t="str">
            <v>NativePerennialHerb</v>
          </cell>
          <cell r="J21" t="str">
            <v xml:space="preserve">Asperula conferta </v>
          </cell>
        </row>
        <row r="22">
          <cell r="A22" t="str">
            <v xml:space="preserve">Astroloma humifusum </v>
          </cell>
          <cell r="B22">
            <v>190</v>
          </cell>
          <cell r="C22" t="str">
            <v>Woody shrub</v>
          </cell>
          <cell r="D22" t="str">
            <v>Woody shrub</v>
          </cell>
          <cell r="E22">
            <v>2</v>
          </cell>
          <cell r="F22" t="str">
            <v>Native</v>
          </cell>
          <cell r="G22" t="str">
            <v>Perennial</v>
          </cell>
          <cell r="H22" t="str">
            <v>NativePerennialWoody shrub</v>
          </cell>
          <cell r="I22" t="str">
            <v>NativePerennialWoody shrub</v>
          </cell>
          <cell r="J22" t="str">
            <v xml:space="preserve">Astroloma humifusum </v>
          </cell>
        </row>
        <row r="23">
          <cell r="A23" t="str">
            <v xml:space="preserve">Austrostipa bigeniculata </v>
          </cell>
          <cell r="B23">
            <v>202</v>
          </cell>
          <cell r="C23" t="str">
            <v>C3 Grass</v>
          </cell>
          <cell r="D23" t="str">
            <v>Grass</v>
          </cell>
          <cell r="E23" t="str">
            <v>C</v>
          </cell>
          <cell r="F23" t="str">
            <v>Native</v>
          </cell>
          <cell r="G23" t="str">
            <v>Perennial</v>
          </cell>
          <cell r="H23" t="str">
            <v>NativePerennialGrass</v>
          </cell>
          <cell r="I23" t="str">
            <v>NativePerennialC3 Grass</v>
          </cell>
          <cell r="J23" t="str">
            <v xml:space="preserve">Austrostipa bigeniculata </v>
          </cell>
        </row>
        <row r="24">
          <cell r="A24" t="str">
            <v xml:space="preserve">Austrostipa densiflora </v>
          </cell>
          <cell r="B24">
            <v>203</v>
          </cell>
          <cell r="C24" t="str">
            <v>C3 Grass</v>
          </cell>
          <cell r="D24" t="str">
            <v>Grass</v>
          </cell>
          <cell r="E24" t="str">
            <v>C</v>
          </cell>
          <cell r="F24" t="str">
            <v>Native</v>
          </cell>
          <cell r="G24" t="str">
            <v>Perennial</v>
          </cell>
          <cell r="H24" t="str">
            <v>NativePerennialGrass</v>
          </cell>
          <cell r="I24" t="str">
            <v>NativePerennialC3 Grass</v>
          </cell>
          <cell r="J24" t="str">
            <v xml:space="preserve">Austrostipa densiflora </v>
          </cell>
        </row>
        <row r="25">
          <cell r="A25" t="str">
            <v xml:space="preserve">Austrostipa scabra </v>
          </cell>
          <cell r="B25">
            <v>204</v>
          </cell>
          <cell r="C25" t="str">
            <v>C3 Grass</v>
          </cell>
          <cell r="D25" t="str">
            <v>Grass</v>
          </cell>
          <cell r="E25" t="str">
            <v>C</v>
          </cell>
          <cell r="F25" t="str">
            <v>Native</v>
          </cell>
          <cell r="G25" t="str">
            <v>Perennial</v>
          </cell>
          <cell r="H25" t="str">
            <v>NativePerennialGrass</v>
          </cell>
          <cell r="I25" t="str">
            <v>NativePerennialC3 Grass</v>
          </cell>
          <cell r="J25" t="str">
            <v xml:space="preserve">Austrostipa scabra </v>
          </cell>
        </row>
        <row r="26">
          <cell r="A26" t="str">
            <v>Austrostipa spp</v>
          </cell>
          <cell r="B26">
            <v>216</v>
          </cell>
          <cell r="C26" t="str">
            <v>C3 Grass</v>
          </cell>
          <cell r="D26" t="str">
            <v>Grass</v>
          </cell>
          <cell r="E26" t="str">
            <v>C</v>
          </cell>
          <cell r="F26" t="str">
            <v>Native</v>
          </cell>
          <cell r="G26" t="str">
            <v>Perennial</v>
          </cell>
          <cell r="H26" t="str">
            <v>NativePerennialGrass</v>
          </cell>
          <cell r="I26" t="str">
            <v>NativePerennialC3 Grass</v>
          </cell>
          <cell r="J26" t="str">
            <v>Austrostipa spp</v>
          </cell>
        </row>
        <row r="27">
          <cell r="A27" t="str">
            <v>Avena sp.</v>
          </cell>
          <cell r="B27">
            <v>4</v>
          </cell>
          <cell r="C27" t="str">
            <v>C3 Grass</v>
          </cell>
          <cell r="D27" t="str">
            <v>Grass</v>
          </cell>
          <cell r="E27" t="str">
            <v>E</v>
          </cell>
          <cell r="F27" t="str">
            <v>Exotic</v>
          </cell>
          <cell r="G27" t="str">
            <v>Annual</v>
          </cell>
          <cell r="H27" t="str">
            <v>ExoticAnnualGrass</v>
          </cell>
          <cell r="I27" t="str">
            <v>ExoticAnnualC3 Grass</v>
          </cell>
          <cell r="J27" t="str">
            <v>Avena sp.</v>
          </cell>
        </row>
        <row r="28">
          <cell r="A28" t="str">
            <v>Bacopa sp.</v>
          </cell>
          <cell r="B28">
            <v>241</v>
          </cell>
          <cell r="C28" t="str">
            <v>Herb</v>
          </cell>
          <cell r="D28" t="str">
            <v>Herb</v>
          </cell>
          <cell r="E28" t="str">
            <v>C</v>
          </cell>
          <cell r="F28" t="str">
            <v>Native</v>
          </cell>
          <cell r="G28" t="str">
            <v>Perennial</v>
          </cell>
          <cell r="H28" t="str">
            <v>NativePerennialHerb</v>
          </cell>
          <cell r="I28" t="str">
            <v>NativePerennialHerb</v>
          </cell>
          <cell r="J28" t="str">
            <v>Bacopa sp.</v>
          </cell>
        </row>
        <row r="29">
          <cell r="A29" t="str">
            <v>Bartsia latifolia</v>
          </cell>
          <cell r="B29">
            <v>71</v>
          </cell>
          <cell r="C29" t="str">
            <v>Herb</v>
          </cell>
          <cell r="D29" t="str">
            <v>Herb</v>
          </cell>
          <cell r="E29" t="str">
            <v>E</v>
          </cell>
          <cell r="F29" t="str">
            <v>Exotic</v>
          </cell>
          <cell r="G29" t="str">
            <v>Annual</v>
          </cell>
          <cell r="H29" t="str">
            <v>ExoticAnnualHerb</v>
          </cell>
          <cell r="I29" t="str">
            <v>ExoticAnnualHerb</v>
          </cell>
          <cell r="J29" t="str">
            <v>Bartsia latifolia</v>
          </cell>
        </row>
        <row r="30">
          <cell r="A30" t="str">
            <v>Bossiaea prostrata</v>
          </cell>
          <cell r="B30">
            <v>185</v>
          </cell>
          <cell r="C30" t="str">
            <v>Leguminous shrub</v>
          </cell>
          <cell r="D30" t="str">
            <v>Leguminous shrub</v>
          </cell>
          <cell r="E30">
            <v>2</v>
          </cell>
          <cell r="F30" t="str">
            <v>Native</v>
          </cell>
          <cell r="G30" t="str">
            <v>Perennial</v>
          </cell>
          <cell r="H30" t="str">
            <v>NativePerennialLeguminous shrub</v>
          </cell>
          <cell r="I30" t="str">
            <v>NativePerennialLeguminous shrub</v>
          </cell>
          <cell r="J30" t="str">
            <v>Bossiaea prostrata</v>
          </cell>
        </row>
        <row r="31">
          <cell r="A31" t="str">
            <v xml:space="preserve">Bothriochloa macra </v>
          </cell>
          <cell r="B31">
            <v>225</v>
          </cell>
          <cell r="C31" t="str">
            <v>C4 Grass</v>
          </cell>
          <cell r="D31" t="str">
            <v>Grass</v>
          </cell>
          <cell r="E31" t="str">
            <v>C</v>
          </cell>
          <cell r="F31" t="str">
            <v>Native</v>
          </cell>
          <cell r="G31" t="str">
            <v>Perennial</v>
          </cell>
          <cell r="H31" t="str">
            <v>NativePerennialGrass</v>
          </cell>
          <cell r="I31" t="str">
            <v>NativePerennialC4 Grass</v>
          </cell>
          <cell r="J31" t="str">
            <v xml:space="preserve">Bothriochloa macra </v>
          </cell>
        </row>
        <row r="32">
          <cell r="A32" t="str">
            <v xml:space="preserve">Briza maxima </v>
          </cell>
          <cell r="B32">
            <v>5</v>
          </cell>
          <cell r="C32" t="str">
            <v>C3 Grass</v>
          </cell>
          <cell r="D32" t="str">
            <v>Grass</v>
          </cell>
          <cell r="E32" t="str">
            <v>E</v>
          </cell>
          <cell r="F32" t="str">
            <v>Exotic</v>
          </cell>
          <cell r="G32" t="str">
            <v>Annual</v>
          </cell>
          <cell r="H32" t="str">
            <v>ExoticAnnualGrass</v>
          </cell>
          <cell r="I32" t="str">
            <v>ExoticAnnualC3 Grass</v>
          </cell>
          <cell r="J32" t="str">
            <v xml:space="preserve">Briza maxima </v>
          </cell>
        </row>
        <row r="33">
          <cell r="A33" t="str">
            <v xml:space="preserve">Briza minor </v>
          </cell>
          <cell r="B33">
            <v>6</v>
          </cell>
          <cell r="C33" t="str">
            <v>C3 Grass</v>
          </cell>
          <cell r="D33" t="str">
            <v>Grass</v>
          </cell>
          <cell r="E33" t="str">
            <v>E</v>
          </cell>
          <cell r="F33" t="str">
            <v>Exotic</v>
          </cell>
          <cell r="G33" t="str">
            <v>Annual</v>
          </cell>
          <cell r="H33" t="str">
            <v>ExoticAnnualGrass</v>
          </cell>
          <cell r="I33" t="str">
            <v>ExoticAnnualC3 Grass</v>
          </cell>
          <cell r="J33" t="str">
            <v xml:space="preserve">Briza minor </v>
          </cell>
        </row>
        <row r="34">
          <cell r="A34" t="str">
            <v>Bromus carthaticus</v>
          </cell>
          <cell r="B34">
            <v>7</v>
          </cell>
          <cell r="C34" t="str">
            <v>C3 Grass</v>
          </cell>
          <cell r="D34" t="str">
            <v>Grass</v>
          </cell>
          <cell r="E34" t="str">
            <v>E</v>
          </cell>
          <cell r="F34" t="str">
            <v>Exotic</v>
          </cell>
          <cell r="G34" t="str">
            <v>Annual</v>
          </cell>
          <cell r="H34" t="str">
            <v>ExoticAnnualGrass</v>
          </cell>
          <cell r="I34" t="str">
            <v>ExoticAnnualC3 Grass</v>
          </cell>
          <cell r="J34" t="str">
            <v>Bromus carthaticus</v>
          </cell>
        </row>
        <row r="35">
          <cell r="A35" t="str">
            <v>Bromus diandrus</v>
          </cell>
          <cell r="B35">
            <v>8</v>
          </cell>
          <cell r="C35" t="str">
            <v>C3 Grass</v>
          </cell>
          <cell r="D35" t="str">
            <v>Grass</v>
          </cell>
          <cell r="E35" t="str">
            <v>E</v>
          </cell>
          <cell r="F35" t="str">
            <v>Exotic</v>
          </cell>
          <cell r="G35" t="str">
            <v>Annual</v>
          </cell>
          <cell r="H35" t="str">
            <v>ExoticAnnualGrass</v>
          </cell>
          <cell r="I35" t="str">
            <v>ExoticAnnualC3 Grass</v>
          </cell>
          <cell r="J35" t="str">
            <v>Bromus diandrus</v>
          </cell>
        </row>
        <row r="36">
          <cell r="A36" t="str">
            <v>Bromus hordeaceus</v>
          </cell>
          <cell r="B36">
            <v>9</v>
          </cell>
          <cell r="C36" t="str">
            <v>C3 Grass</v>
          </cell>
          <cell r="D36" t="str">
            <v>Grass</v>
          </cell>
          <cell r="E36" t="str">
            <v>E</v>
          </cell>
          <cell r="F36" t="str">
            <v>Exotic</v>
          </cell>
          <cell r="G36" t="str">
            <v>Annual</v>
          </cell>
          <cell r="H36" t="str">
            <v>ExoticAnnualGrass</v>
          </cell>
          <cell r="I36" t="str">
            <v>ExoticAnnualC3 Grass</v>
          </cell>
          <cell r="J36" t="str">
            <v>Bromus hordeaceus</v>
          </cell>
        </row>
        <row r="37">
          <cell r="A37" t="str">
            <v>Bromus rubens</v>
          </cell>
          <cell r="B37">
            <v>20</v>
          </cell>
          <cell r="C37" t="str">
            <v>C3 Grass</v>
          </cell>
          <cell r="D37" t="str">
            <v>Grass</v>
          </cell>
          <cell r="E37" t="str">
            <v>E</v>
          </cell>
          <cell r="F37" t="str">
            <v>Exotic</v>
          </cell>
          <cell r="G37" t="str">
            <v>Annual</v>
          </cell>
          <cell r="H37" t="str">
            <v>ExoticAnnualGrass</v>
          </cell>
          <cell r="I37" t="str">
            <v>ExoticAnnualC3 Grass</v>
          </cell>
          <cell r="J37" t="str">
            <v>Bromus rubens</v>
          </cell>
        </row>
        <row r="38">
          <cell r="A38" t="str">
            <v xml:space="preserve">Bromus sp. </v>
          </cell>
          <cell r="B38">
            <v>21</v>
          </cell>
          <cell r="C38" t="str">
            <v>C3 Grass</v>
          </cell>
          <cell r="D38" t="str">
            <v>Grass</v>
          </cell>
          <cell r="E38" t="str">
            <v>E</v>
          </cell>
          <cell r="F38" t="str">
            <v>Exotic</v>
          </cell>
          <cell r="G38" t="str">
            <v>Annual</v>
          </cell>
          <cell r="H38" t="str">
            <v>ExoticAnnualGrass</v>
          </cell>
          <cell r="I38" t="str">
            <v>ExoticAnnualC3 Grass</v>
          </cell>
          <cell r="J38" t="str">
            <v xml:space="preserve">Bromus sp. </v>
          </cell>
        </row>
        <row r="39">
          <cell r="A39" t="str">
            <v xml:space="preserve">Bulbine bulbosa </v>
          </cell>
          <cell r="B39">
            <v>142</v>
          </cell>
          <cell r="C39" t="str">
            <v>Herb</v>
          </cell>
          <cell r="D39" t="str">
            <v>Herb</v>
          </cell>
          <cell r="E39">
            <v>2</v>
          </cell>
          <cell r="F39" t="str">
            <v>Native</v>
          </cell>
          <cell r="G39" t="str">
            <v>Perennial</v>
          </cell>
          <cell r="H39" t="str">
            <v>NativePerennialHerb</v>
          </cell>
          <cell r="I39" t="str">
            <v>NativePerennialHerb</v>
          </cell>
          <cell r="J39" t="str">
            <v xml:space="preserve">Bulbine bulbosa </v>
          </cell>
        </row>
        <row r="40">
          <cell r="A40" t="str">
            <v>Calandrinia calyptrata</v>
          </cell>
          <cell r="B40">
            <v>135</v>
          </cell>
          <cell r="C40" t="str">
            <v>Herb</v>
          </cell>
          <cell r="D40" t="str">
            <v>Herb</v>
          </cell>
          <cell r="E40">
            <v>2</v>
          </cell>
          <cell r="F40" t="str">
            <v>Native</v>
          </cell>
          <cell r="G40" t="str">
            <v>Annual</v>
          </cell>
          <cell r="H40" t="str">
            <v>NativeAnnualHerb</v>
          </cell>
          <cell r="I40" t="str">
            <v>NativeAnnualHerb</v>
          </cell>
          <cell r="J40" t="str">
            <v>Calandrinia calyptrata</v>
          </cell>
        </row>
        <row r="41">
          <cell r="A41" t="str">
            <v>Calocephalus citreus</v>
          </cell>
          <cell r="B41">
            <v>143</v>
          </cell>
          <cell r="C41" t="str">
            <v>Herb</v>
          </cell>
          <cell r="D41" t="str">
            <v>Herb</v>
          </cell>
          <cell r="E41">
            <v>2</v>
          </cell>
          <cell r="F41" t="str">
            <v>Native</v>
          </cell>
          <cell r="G41" t="str">
            <v>Perennial</v>
          </cell>
          <cell r="H41" t="str">
            <v>NativePerennialHerb</v>
          </cell>
          <cell r="I41" t="str">
            <v>NativePerennialHerb</v>
          </cell>
          <cell r="J41" t="str">
            <v>Calocephalus citreus</v>
          </cell>
        </row>
        <row r="42">
          <cell r="A42" t="str">
            <v xml:space="preserve">Calotis lappulacea </v>
          </cell>
          <cell r="B42">
            <v>164</v>
          </cell>
          <cell r="C42" t="str">
            <v>Herb</v>
          </cell>
          <cell r="D42" t="str">
            <v>Herb</v>
          </cell>
          <cell r="E42">
            <v>2</v>
          </cell>
          <cell r="F42" t="str">
            <v>Native</v>
          </cell>
          <cell r="G42" t="str">
            <v>Perennial</v>
          </cell>
          <cell r="H42" t="str">
            <v>NativePerennialHerb</v>
          </cell>
          <cell r="I42" t="str">
            <v>NativePerennialHerb</v>
          </cell>
          <cell r="J42" t="str">
            <v xml:space="preserve">Calotis lappulacea </v>
          </cell>
        </row>
        <row r="43">
          <cell r="A43" t="str">
            <v>Capsella bursa-pastoris</v>
          </cell>
          <cell r="B43">
            <v>72</v>
          </cell>
          <cell r="C43" t="str">
            <v>Herb</v>
          </cell>
          <cell r="D43" t="str">
            <v>Herb</v>
          </cell>
          <cell r="E43" t="str">
            <v>E</v>
          </cell>
          <cell r="F43" t="str">
            <v>Exotic</v>
          </cell>
          <cell r="G43" t="str">
            <v>Annual</v>
          </cell>
          <cell r="H43" t="str">
            <v>ExoticAnnualHerb</v>
          </cell>
          <cell r="I43" t="str">
            <v>ExoticAnnualHerb</v>
          </cell>
          <cell r="J43" t="str">
            <v>Capsella bursa-pastoris</v>
          </cell>
        </row>
        <row r="44">
          <cell r="A44" t="str">
            <v xml:space="preserve">Carex appressa  </v>
          </cell>
          <cell r="B44">
            <v>242</v>
          </cell>
          <cell r="C44" t="str">
            <v>Sedge/Rush</v>
          </cell>
          <cell r="D44" t="str">
            <v>Sedge/Rush</v>
          </cell>
          <cell r="E44" t="str">
            <v>C</v>
          </cell>
          <cell r="F44" t="str">
            <v>Native</v>
          </cell>
          <cell r="G44" t="str">
            <v>Perennial</v>
          </cell>
          <cell r="H44" t="str">
            <v>NativePerennialSedge/Rush</v>
          </cell>
          <cell r="I44" t="str">
            <v>NativePerennialSedge/Rush</v>
          </cell>
          <cell r="J44" t="str">
            <v xml:space="preserve">Carex appressa  </v>
          </cell>
        </row>
        <row r="45">
          <cell r="A45" t="str">
            <v xml:space="preserve">Carex breviculmis </v>
          </cell>
          <cell r="B45">
            <v>243</v>
          </cell>
          <cell r="C45" t="str">
            <v>Sedge/Rush</v>
          </cell>
          <cell r="D45" t="str">
            <v>Sedge/Rush</v>
          </cell>
          <cell r="E45" t="str">
            <v>C</v>
          </cell>
          <cell r="F45" t="str">
            <v>Native</v>
          </cell>
          <cell r="G45" t="str">
            <v>Perennial</v>
          </cell>
          <cell r="H45" t="str">
            <v>NativePerennialSedge/Rush</v>
          </cell>
          <cell r="I45" t="str">
            <v>NativePerennialSedge/Rush</v>
          </cell>
          <cell r="J45" t="str">
            <v xml:space="preserve">Carex breviculmis </v>
          </cell>
        </row>
        <row r="46">
          <cell r="A46" t="str">
            <v xml:space="preserve">Carex inversa </v>
          </cell>
          <cell r="B46">
            <v>244</v>
          </cell>
          <cell r="C46" t="str">
            <v>Sedge/Rush</v>
          </cell>
          <cell r="D46" t="str">
            <v>Sedge/Rush</v>
          </cell>
          <cell r="E46" t="str">
            <v>C</v>
          </cell>
          <cell r="F46" t="str">
            <v>Native</v>
          </cell>
          <cell r="G46" t="str">
            <v>Perennial</v>
          </cell>
          <cell r="H46" t="str">
            <v>NativePerennialSedge/Rush</v>
          </cell>
          <cell r="I46" t="str">
            <v>NativePerennialSedge/Rush</v>
          </cell>
          <cell r="J46" t="str">
            <v xml:space="preserve">Carex inversa </v>
          </cell>
        </row>
        <row r="47">
          <cell r="A47" t="str">
            <v>Carex sp.</v>
          </cell>
          <cell r="B47">
            <v>245</v>
          </cell>
          <cell r="C47" t="str">
            <v>Sedge/Rush</v>
          </cell>
          <cell r="D47" t="str">
            <v>Sedge/Rush</v>
          </cell>
          <cell r="E47" t="str">
            <v>C</v>
          </cell>
          <cell r="F47" t="str">
            <v>Native</v>
          </cell>
          <cell r="G47" t="str">
            <v>Perennial</v>
          </cell>
          <cell r="H47" t="str">
            <v>NativePerennialSedge/Rush</v>
          </cell>
          <cell r="I47" t="str">
            <v>NativePerennialSedge/Rush</v>
          </cell>
          <cell r="J47" t="str">
            <v>Carex sp.</v>
          </cell>
        </row>
        <row r="48">
          <cell r="A48" t="str">
            <v xml:space="preserve">Carthamus lanatus </v>
          </cell>
          <cell r="B48">
            <v>35</v>
          </cell>
          <cell r="C48" t="str">
            <v>Herb</v>
          </cell>
          <cell r="D48" t="str">
            <v>Herb</v>
          </cell>
          <cell r="E48" t="str">
            <v>E</v>
          </cell>
          <cell r="F48" t="str">
            <v>Exotic</v>
          </cell>
          <cell r="G48" t="str">
            <v>Annual</v>
          </cell>
          <cell r="H48" t="str">
            <v>ExoticAnnualHerb</v>
          </cell>
          <cell r="I48" t="str">
            <v>ExoticAnnualHerb</v>
          </cell>
          <cell r="J48" t="str">
            <v xml:space="preserve">Carthamus lanatus </v>
          </cell>
        </row>
        <row r="49">
          <cell r="A49" t="str">
            <v>Centaurium erythraea</v>
          </cell>
          <cell r="B49">
            <v>36</v>
          </cell>
          <cell r="C49" t="str">
            <v>Herb</v>
          </cell>
          <cell r="D49" t="str">
            <v>Herb</v>
          </cell>
          <cell r="E49" t="str">
            <v>E</v>
          </cell>
          <cell r="F49" t="str">
            <v>Exotic</v>
          </cell>
          <cell r="G49" t="str">
            <v>Annual</v>
          </cell>
          <cell r="H49" t="str">
            <v>ExoticAnnualHerb</v>
          </cell>
          <cell r="I49" t="str">
            <v>ExoticAnnualHerb</v>
          </cell>
          <cell r="J49" t="str">
            <v>Centaurium erythraea</v>
          </cell>
        </row>
        <row r="50">
          <cell r="A50" t="str">
            <v>Centaurium sp.</v>
          </cell>
          <cell r="B50">
            <v>73</v>
          </cell>
          <cell r="C50" t="str">
            <v>Herb</v>
          </cell>
          <cell r="D50" t="str">
            <v>Herb</v>
          </cell>
          <cell r="E50" t="str">
            <v>E</v>
          </cell>
          <cell r="F50" t="str">
            <v>Exotic</v>
          </cell>
          <cell r="G50" t="str">
            <v>Annual</v>
          </cell>
          <cell r="H50" t="str">
            <v>ExoticAnnualHerb</v>
          </cell>
          <cell r="I50" t="str">
            <v>ExoticAnnualHerb</v>
          </cell>
          <cell r="J50" t="str">
            <v>Centaurium sp.</v>
          </cell>
        </row>
        <row r="51">
          <cell r="A51" t="str">
            <v>Centaurium tenuiflorum</v>
          </cell>
          <cell r="B51">
            <v>74</v>
          </cell>
          <cell r="C51" t="str">
            <v>Herb</v>
          </cell>
          <cell r="D51" t="str">
            <v>Herb</v>
          </cell>
          <cell r="E51" t="str">
            <v>E</v>
          </cell>
          <cell r="F51" t="str">
            <v>Exotic</v>
          </cell>
          <cell r="G51" t="str">
            <v>Annual</v>
          </cell>
          <cell r="H51" t="str">
            <v>ExoticAnnualHerb</v>
          </cell>
          <cell r="I51" t="str">
            <v>ExoticAnnualHerb</v>
          </cell>
          <cell r="J51" t="str">
            <v>Centaurium tenuiflorum</v>
          </cell>
        </row>
        <row r="52">
          <cell r="A52" t="str">
            <v>Cerastium glomeratum</v>
          </cell>
          <cell r="B52">
            <v>37</v>
          </cell>
          <cell r="C52" t="str">
            <v>Herb</v>
          </cell>
          <cell r="D52" t="str">
            <v>Herb</v>
          </cell>
          <cell r="E52" t="str">
            <v>E</v>
          </cell>
          <cell r="F52" t="str">
            <v>Exotic</v>
          </cell>
          <cell r="G52" t="str">
            <v>Annual</v>
          </cell>
          <cell r="H52" t="str">
            <v>ExoticAnnualHerb</v>
          </cell>
          <cell r="I52" t="str">
            <v>ExoticAnnualHerb</v>
          </cell>
          <cell r="J52" t="str">
            <v>Cerastium glomeratum</v>
          </cell>
        </row>
        <row r="53">
          <cell r="A53" t="str">
            <v>Cerastium sp.</v>
          </cell>
          <cell r="B53">
            <v>75</v>
          </cell>
          <cell r="C53" t="str">
            <v>Herb</v>
          </cell>
          <cell r="D53" t="str">
            <v>Herb</v>
          </cell>
          <cell r="E53" t="str">
            <v>E</v>
          </cell>
          <cell r="F53" t="str">
            <v>Exotic</v>
          </cell>
          <cell r="G53" t="str">
            <v>Annual</v>
          </cell>
          <cell r="H53" t="str">
            <v>ExoticAnnualHerb</v>
          </cell>
          <cell r="I53" t="str">
            <v>ExoticAnnualHerb</v>
          </cell>
          <cell r="J53" t="str">
            <v>Cerastium sp.</v>
          </cell>
        </row>
        <row r="54">
          <cell r="A54" t="str">
            <v>Chamaesyce drummondii</v>
          </cell>
          <cell r="B54">
            <v>276</v>
          </cell>
          <cell r="C54" t="str">
            <v>Herb</v>
          </cell>
          <cell r="D54" t="str">
            <v>Herb</v>
          </cell>
          <cell r="E54" t="str">
            <v>C</v>
          </cell>
          <cell r="F54" t="str">
            <v>Native</v>
          </cell>
          <cell r="G54" t="str">
            <v>Perennial</v>
          </cell>
          <cell r="H54" t="str">
            <v>NativePerennialHerb</v>
          </cell>
          <cell r="I54" t="str">
            <v>NativePerennialHerb</v>
          </cell>
          <cell r="J54" t="str">
            <v>Chamaesyce drummondii</v>
          </cell>
        </row>
        <row r="55">
          <cell r="A55" t="str">
            <v>Cheilanthes austrotenuifolia</v>
          </cell>
          <cell r="B55">
            <v>132</v>
          </cell>
          <cell r="C55" t="str">
            <v>Fern</v>
          </cell>
          <cell r="D55" t="str">
            <v>Fern</v>
          </cell>
          <cell r="E55">
            <v>2</v>
          </cell>
          <cell r="F55" t="str">
            <v>Native</v>
          </cell>
          <cell r="G55" t="str">
            <v>Perennial</v>
          </cell>
          <cell r="H55" t="str">
            <v>NativePerennialFern</v>
          </cell>
          <cell r="I55" t="str">
            <v>NativePerennialFern</v>
          </cell>
          <cell r="J55" t="str">
            <v>Cheilanthes austrotenuifolia</v>
          </cell>
        </row>
        <row r="56">
          <cell r="A56" t="str">
            <v>Cheilanthes distans</v>
          </cell>
          <cell r="B56">
            <v>134</v>
          </cell>
          <cell r="C56" t="str">
            <v>Fern</v>
          </cell>
          <cell r="D56" t="str">
            <v>Fern</v>
          </cell>
          <cell r="E56">
            <v>2</v>
          </cell>
          <cell r="F56" t="str">
            <v>Native</v>
          </cell>
          <cell r="G56" t="str">
            <v>Perennial</v>
          </cell>
          <cell r="H56" t="str">
            <v>NativePerennialFern</v>
          </cell>
          <cell r="I56" t="str">
            <v>NativePerennialFern</v>
          </cell>
          <cell r="J56" t="str">
            <v>Cheilanthes distans</v>
          </cell>
        </row>
        <row r="57">
          <cell r="A57" t="str">
            <v>Cheilanthes sieberi</v>
          </cell>
          <cell r="B57">
            <v>133</v>
          </cell>
          <cell r="C57" t="str">
            <v>Fern</v>
          </cell>
          <cell r="D57" t="str">
            <v>Fern</v>
          </cell>
          <cell r="E57">
            <v>2</v>
          </cell>
          <cell r="F57" t="str">
            <v>Native</v>
          </cell>
          <cell r="G57" t="str">
            <v>Perennial</v>
          </cell>
          <cell r="H57" t="str">
            <v>NativePerennialFern</v>
          </cell>
          <cell r="I57" t="str">
            <v>NativePerennialFern</v>
          </cell>
          <cell r="J57" t="str">
            <v>Cheilanthes sieberi</v>
          </cell>
        </row>
        <row r="58">
          <cell r="A58" t="str">
            <v>Chenopodium sp</v>
          </cell>
          <cell r="B58">
            <v>263</v>
          </cell>
          <cell r="C58" t="str">
            <v>Herb</v>
          </cell>
          <cell r="D58" t="str">
            <v>Herb</v>
          </cell>
          <cell r="E58" t="str">
            <v>C</v>
          </cell>
          <cell r="F58" t="str">
            <v>Native</v>
          </cell>
          <cell r="G58" t="str">
            <v>Annual</v>
          </cell>
          <cell r="H58" t="str">
            <v>NativeAnnualHerb</v>
          </cell>
          <cell r="I58" t="str">
            <v>NativeAnnualHerb</v>
          </cell>
          <cell r="J58" t="str">
            <v>Chenopodium sp</v>
          </cell>
        </row>
        <row r="59">
          <cell r="A59" t="str">
            <v xml:space="preserve">Chloris truncata </v>
          </cell>
          <cell r="B59">
            <v>226</v>
          </cell>
          <cell r="C59" t="str">
            <v>C4 Grass</v>
          </cell>
          <cell r="D59" t="str">
            <v>Grass</v>
          </cell>
          <cell r="E59" t="str">
            <v>C</v>
          </cell>
          <cell r="F59" t="str">
            <v>Native</v>
          </cell>
          <cell r="G59" t="str">
            <v>Perennial</v>
          </cell>
          <cell r="H59" t="str">
            <v>NativePerennialGrass</v>
          </cell>
          <cell r="I59" t="str">
            <v>NativePerennialC4 Grass</v>
          </cell>
          <cell r="J59" t="str">
            <v xml:space="preserve">Chloris truncata </v>
          </cell>
        </row>
        <row r="60">
          <cell r="A60" t="str">
            <v>Chondrilla juncea</v>
          </cell>
          <cell r="B60">
            <v>95</v>
          </cell>
          <cell r="C60" t="str">
            <v>Herb</v>
          </cell>
          <cell r="D60" t="str">
            <v>Herb</v>
          </cell>
          <cell r="E60" t="str">
            <v>E</v>
          </cell>
          <cell r="F60" t="str">
            <v>Exotic</v>
          </cell>
          <cell r="G60" t="str">
            <v>Perennial</v>
          </cell>
          <cell r="H60" t="str">
            <v>ExoticPerennialHerb</v>
          </cell>
          <cell r="I60" t="str">
            <v>ExoticPerennialHerb</v>
          </cell>
          <cell r="J60" t="str">
            <v>Chondrilla juncea</v>
          </cell>
        </row>
        <row r="61">
          <cell r="A61" t="str">
            <v xml:space="preserve">Chrysocephalum apiculatum </v>
          </cell>
          <cell r="B61">
            <v>123</v>
          </cell>
          <cell r="C61" t="str">
            <v>Herb</v>
          </cell>
          <cell r="D61" t="str">
            <v>Herb</v>
          </cell>
          <cell r="E61">
            <v>1</v>
          </cell>
          <cell r="F61" t="str">
            <v>Native</v>
          </cell>
          <cell r="G61" t="str">
            <v>Perennial</v>
          </cell>
          <cell r="H61" t="str">
            <v>NativePerennialHerb</v>
          </cell>
          <cell r="I61" t="str">
            <v>NativePerennialHerb</v>
          </cell>
          <cell r="J61" t="str">
            <v xml:space="preserve">Chrysocephalum apiculatum </v>
          </cell>
        </row>
        <row r="62">
          <cell r="A62" t="str">
            <v>Chrysocephalum semipapposum</v>
          </cell>
          <cell r="B62">
            <v>165</v>
          </cell>
          <cell r="C62" t="str">
            <v>Herb</v>
          </cell>
          <cell r="D62" t="str">
            <v>Herb</v>
          </cell>
          <cell r="E62">
            <v>2</v>
          </cell>
          <cell r="F62" t="str">
            <v>Native</v>
          </cell>
          <cell r="G62" t="str">
            <v>Perennial</v>
          </cell>
          <cell r="H62" t="str">
            <v>NativePerennialHerb</v>
          </cell>
          <cell r="I62" t="str">
            <v>NativePerennialHerb</v>
          </cell>
          <cell r="J62" t="str">
            <v>Chrysocephalum semipapposum</v>
          </cell>
        </row>
        <row r="63">
          <cell r="A63" t="str">
            <v>Cicendia quadrangularis</v>
          </cell>
          <cell r="B63">
            <v>76</v>
          </cell>
          <cell r="C63" t="str">
            <v>Herb</v>
          </cell>
          <cell r="D63" t="str">
            <v>Herb</v>
          </cell>
          <cell r="E63" t="str">
            <v>E</v>
          </cell>
          <cell r="F63" t="str">
            <v>Exotic</v>
          </cell>
          <cell r="G63" t="str">
            <v>Annual</v>
          </cell>
          <cell r="H63" t="str">
            <v>ExoticAnnualHerb</v>
          </cell>
          <cell r="I63" t="str">
            <v>ExoticAnnualHerb</v>
          </cell>
          <cell r="J63" t="str">
            <v>Cicendia quadrangularis</v>
          </cell>
        </row>
        <row r="64">
          <cell r="A64" t="str">
            <v xml:space="preserve">Cirsium vulgare </v>
          </cell>
          <cell r="B64">
            <v>77</v>
          </cell>
          <cell r="C64" t="str">
            <v>Herb</v>
          </cell>
          <cell r="D64" t="str">
            <v>Herb</v>
          </cell>
          <cell r="E64" t="str">
            <v>E</v>
          </cell>
          <cell r="F64" t="str">
            <v>Exotic</v>
          </cell>
          <cell r="G64" t="str">
            <v>Annual</v>
          </cell>
          <cell r="H64" t="str">
            <v>ExoticAnnualHerb</v>
          </cell>
          <cell r="I64" t="str">
            <v>ExoticAnnualHerb</v>
          </cell>
          <cell r="J64" t="str">
            <v xml:space="preserve">Cirsium vulgare </v>
          </cell>
        </row>
        <row r="65">
          <cell r="A65" t="str">
            <v xml:space="preserve">Convolvulus angustissimus </v>
          </cell>
          <cell r="B65">
            <v>246</v>
          </cell>
          <cell r="C65" t="str">
            <v>Herb</v>
          </cell>
          <cell r="D65" t="str">
            <v>Herb</v>
          </cell>
          <cell r="E65" t="str">
            <v>C</v>
          </cell>
          <cell r="F65" t="str">
            <v>Native</v>
          </cell>
          <cell r="G65" t="str">
            <v>Perennial</v>
          </cell>
          <cell r="H65" t="str">
            <v>NativePerennialHerb</v>
          </cell>
          <cell r="I65" t="str">
            <v>NativePerennialHerb</v>
          </cell>
          <cell r="J65" t="str">
            <v xml:space="preserve">Convolvulus angustissimus </v>
          </cell>
        </row>
        <row r="66">
          <cell r="A66" t="str">
            <v>Conyza sp.</v>
          </cell>
          <cell r="B66">
            <v>38</v>
          </cell>
          <cell r="C66" t="str">
            <v>Herb</v>
          </cell>
          <cell r="D66" t="str">
            <v>Herb</v>
          </cell>
          <cell r="E66" t="str">
            <v>E</v>
          </cell>
          <cell r="F66" t="str">
            <v>Exotic</v>
          </cell>
          <cell r="G66" t="str">
            <v>Annual</v>
          </cell>
          <cell r="H66" t="str">
            <v>ExoticAnnualHerb</v>
          </cell>
          <cell r="I66" t="str">
            <v>ExoticAnnualHerb</v>
          </cell>
          <cell r="J66" t="str">
            <v>Conyza sp.</v>
          </cell>
        </row>
        <row r="67">
          <cell r="A67" t="str">
            <v>Cotula australis</v>
          </cell>
          <cell r="B67">
            <v>264</v>
          </cell>
          <cell r="C67" t="str">
            <v>Herb</v>
          </cell>
          <cell r="D67" t="str">
            <v>Herb</v>
          </cell>
          <cell r="E67" t="str">
            <v>C</v>
          </cell>
          <cell r="F67" t="str">
            <v>Native</v>
          </cell>
          <cell r="G67" t="str">
            <v>Annual</v>
          </cell>
          <cell r="H67" t="str">
            <v>NativeAnnualHerb</v>
          </cell>
          <cell r="I67" t="str">
            <v>NativeAnnualHerb</v>
          </cell>
          <cell r="J67" t="str">
            <v>Cotula australis</v>
          </cell>
        </row>
        <row r="68">
          <cell r="A68" t="str">
            <v xml:space="preserve">Craspedia variabilis </v>
          </cell>
          <cell r="B68">
            <v>166</v>
          </cell>
          <cell r="C68" t="str">
            <v>Herb</v>
          </cell>
          <cell r="D68" t="str">
            <v>Herb</v>
          </cell>
          <cell r="E68">
            <v>2</v>
          </cell>
          <cell r="F68" t="str">
            <v>Native</v>
          </cell>
          <cell r="G68" t="str">
            <v>Perennial</v>
          </cell>
          <cell r="H68" t="str">
            <v>NativePerennialHerb</v>
          </cell>
          <cell r="I68" t="str">
            <v>NativePerennialHerb</v>
          </cell>
          <cell r="J68" t="str">
            <v xml:space="preserve">Craspedia variabilis </v>
          </cell>
        </row>
        <row r="69">
          <cell r="A69" t="str">
            <v>Crassula sieberana</v>
          </cell>
          <cell r="B69">
            <v>247</v>
          </cell>
          <cell r="C69" t="str">
            <v>Herb</v>
          </cell>
          <cell r="D69" t="str">
            <v>Herb</v>
          </cell>
          <cell r="E69" t="str">
            <v>C</v>
          </cell>
          <cell r="F69" t="str">
            <v>Native</v>
          </cell>
          <cell r="G69" t="str">
            <v>Perennial</v>
          </cell>
          <cell r="H69" t="str">
            <v>NativePerennialHerb</v>
          </cell>
          <cell r="I69" t="str">
            <v>NativePerennialHerb</v>
          </cell>
          <cell r="J69" t="str">
            <v>Crassula sieberana</v>
          </cell>
        </row>
        <row r="70">
          <cell r="A70" t="str">
            <v>Cryptandra amara</v>
          </cell>
          <cell r="B70">
            <v>191</v>
          </cell>
          <cell r="C70" t="str">
            <v>Woody shrub</v>
          </cell>
          <cell r="D70" t="str">
            <v>Woody shrub</v>
          </cell>
          <cell r="E70">
            <v>2</v>
          </cell>
          <cell r="F70" t="str">
            <v>Native</v>
          </cell>
          <cell r="G70" t="str">
            <v>Perennial</v>
          </cell>
          <cell r="H70" t="str">
            <v>NativePerennialWoody shrub</v>
          </cell>
          <cell r="I70" t="str">
            <v>NativePerennialWoody shrub</v>
          </cell>
          <cell r="J70" t="str">
            <v>Cryptandra amara</v>
          </cell>
        </row>
        <row r="71">
          <cell r="A71" t="str">
            <v>Cryptandra speciosa</v>
          </cell>
          <cell r="B71">
            <v>192</v>
          </cell>
          <cell r="C71" t="str">
            <v>Woody shrub</v>
          </cell>
          <cell r="D71" t="str">
            <v>Woody shrub</v>
          </cell>
          <cell r="E71">
            <v>2</v>
          </cell>
          <cell r="F71" t="str">
            <v>Native</v>
          </cell>
          <cell r="G71" t="str">
            <v>Perennial</v>
          </cell>
          <cell r="H71" t="str">
            <v>NativePerennialWoody shrub</v>
          </cell>
          <cell r="I71" t="str">
            <v>NativePerennialWoody shrub</v>
          </cell>
          <cell r="J71" t="str">
            <v>Cryptandra speciosa</v>
          </cell>
        </row>
        <row r="72">
          <cell r="A72" t="str">
            <v xml:space="preserve">Cymbonotus lawsonianus </v>
          </cell>
          <cell r="B72">
            <v>248</v>
          </cell>
          <cell r="C72" t="str">
            <v>Herb</v>
          </cell>
          <cell r="D72" t="str">
            <v>Herb</v>
          </cell>
          <cell r="E72" t="str">
            <v>C</v>
          </cell>
          <cell r="F72" t="str">
            <v>Native</v>
          </cell>
          <cell r="G72" t="str">
            <v>Perennial</v>
          </cell>
          <cell r="H72" t="str">
            <v>NativePerennialHerb</v>
          </cell>
          <cell r="I72" t="str">
            <v>NativePerennialHerb</v>
          </cell>
          <cell r="J72" t="str">
            <v xml:space="preserve">Cymbonotus lawsonianus </v>
          </cell>
        </row>
        <row r="73">
          <cell r="A73" t="str">
            <v>Cymbopogon refractus</v>
          </cell>
          <cell r="B73">
            <v>130</v>
          </cell>
          <cell r="C73" t="str">
            <v>C4 Grass</v>
          </cell>
          <cell r="D73" t="str">
            <v>Grass</v>
          </cell>
          <cell r="E73">
            <v>2</v>
          </cell>
          <cell r="F73" t="str">
            <v>Native</v>
          </cell>
          <cell r="G73" t="str">
            <v>Perennial</v>
          </cell>
          <cell r="H73" t="str">
            <v>NativePerennialGrass</v>
          </cell>
          <cell r="I73" t="str">
            <v>NativePerennialC4 Grass</v>
          </cell>
          <cell r="J73" t="str">
            <v>Cymbopogon refractus</v>
          </cell>
        </row>
        <row r="74">
          <cell r="A74" t="str">
            <v xml:space="preserve">Cynodon dactylon </v>
          </cell>
          <cell r="B74">
            <v>227</v>
          </cell>
          <cell r="C74" t="str">
            <v>C4 Grass</v>
          </cell>
          <cell r="D74" t="str">
            <v>Grass</v>
          </cell>
          <cell r="E74" t="str">
            <v>C</v>
          </cell>
          <cell r="F74" t="str">
            <v>Native</v>
          </cell>
          <cell r="G74" t="str">
            <v>Perennial</v>
          </cell>
          <cell r="H74" t="str">
            <v>NativePerennialGrass</v>
          </cell>
          <cell r="I74" t="str">
            <v>NativePerennialC4 Grass</v>
          </cell>
          <cell r="J74" t="str">
            <v xml:space="preserve">Cynodon dactylon </v>
          </cell>
        </row>
        <row r="75">
          <cell r="A75" t="str">
            <v>Cynoglossum suaveolens</v>
          </cell>
          <cell r="B75">
            <v>249</v>
          </cell>
          <cell r="C75" t="str">
            <v>Herb</v>
          </cell>
          <cell r="D75" t="str">
            <v>Herb</v>
          </cell>
          <cell r="E75" t="str">
            <v>C</v>
          </cell>
          <cell r="F75" t="str">
            <v>Native</v>
          </cell>
          <cell r="G75" t="str">
            <v>Perennial</v>
          </cell>
          <cell r="H75" t="str">
            <v>NativePerennialHerb</v>
          </cell>
          <cell r="I75" t="str">
            <v>NativePerennialHerb</v>
          </cell>
          <cell r="J75" t="str">
            <v>Cynoglossum suaveolens</v>
          </cell>
        </row>
        <row r="76">
          <cell r="A76" t="str">
            <v>Cynosurus echinatus</v>
          </cell>
          <cell r="B76">
            <v>10</v>
          </cell>
          <cell r="C76" t="str">
            <v>C3 Grass</v>
          </cell>
          <cell r="D76" t="str">
            <v>Grass</v>
          </cell>
          <cell r="E76" t="str">
            <v>E</v>
          </cell>
          <cell r="F76" t="str">
            <v>Exotic</v>
          </cell>
          <cell r="G76" t="str">
            <v>Annual</v>
          </cell>
          <cell r="H76" t="str">
            <v>ExoticAnnualGrass</v>
          </cell>
          <cell r="I76" t="str">
            <v>ExoticAnnualC3 Grass</v>
          </cell>
          <cell r="J76" t="str">
            <v>Cynosurus echinatus</v>
          </cell>
        </row>
        <row r="77">
          <cell r="A77" t="str">
            <v>Cyperus eragrostis</v>
          </cell>
          <cell r="B77">
            <v>96</v>
          </cell>
          <cell r="C77" t="str">
            <v>Herb</v>
          </cell>
          <cell r="D77" t="str">
            <v>Herb</v>
          </cell>
          <cell r="E77" t="str">
            <v>E</v>
          </cell>
          <cell r="F77" t="str">
            <v>Exotic</v>
          </cell>
          <cell r="G77" t="str">
            <v>Perennial</v>
          </cell>
          <cell r="H77" t="str">
            <v>ExoticPerennialHerb</v>
          </cell>
          <cell r="I77" t="str">
            <v>ExoticPerennialHerb</v>
          </cell>
          <cell r="J77" t="str">
            <v>Cyperus eragrostis</v>
          </cell>
        </row>
        <row r="78">
          <cell r="A78" t="str">
            <v>Cyperus spp</v>
          </cell>
          <cell r="B78">
            <v>2</v>
          </cell>
          <cell r="C78" t="str">
            <v>Herb</v>
          </cell>
          <cell r="D78" t="str">
            <v>Herb</v>
          </cell>
          <cell r="E78" t="str">
            <v>C</v>
          </cell>
          <cell r="F78" t="str">
            <v>Exotic</v>
          </cell>
          <cell r="G78" t="str">
            <v>Perennial</v>
          </cell>
          <cell r="H78" t="str">
            <v>ExoticPerennialHerb</v>
          </cell>
          <cell r="I78" t="str">
            <v>ExoticPerennialHerb</v>
          </cell>
          <cell r="J78" t="str">
            <v>Cyperus spp</v>
          </cell>
        </row>
        <row r="79">
          <cell r="A79" t="str">
            <v xml:space="preserve">Dactylis glomerata </v>
          </cell>
          <cell r="B79">
            <v>26</v>
          </cell>
          <cell r="C79" t="str">
            <v>C3 Grass</v>
          </cell>
          <cell r="D79" t="str">
            <v>Grass</v>
          </cell>
          <cell r="E79" t="str">
            <v>E</v>
          </cell>
          <cell r="F79" t="str">
            <v>Exotic</v>
          </cell>
          <cell r="G79" t="str">
            <v>Perennial</v>
          </cell>
          <cell r="H79" t="str">
            <v>ExoticPerennialGrass</v>
          </cell>
          <cell r="I79" t="str">
            <v>ExoticPerennialC3 Grass</v>
          </cell>
          <cell r="J79" t="str">
            <v xml:space="preserve">Dactylis glomerata </v>
          </cell>
        </row>
        <row r="80">
          <cell r="A80" t="str">
            <v>Daucus glochidiatus</v>
          </cell>
          <cell r="B80">
            <v>265</v>
          </cell>
          <cell r="C80" t="str">
            <v>Herb</v>
          </cell>
          <cell r="D80" t="str">
            <v>Herb</v>
          </cell>
          <cell r="E80" t="str">
            <v>C</v>
          </cell>
          <cell r="F80" t="str">
            <v>Native</v>
          </cell>
          <cell r="G80" t="str">
            <v>Annual</v>
          </cell>
          <cell r="H80" t="str">
            <v>NativeAnnualHerb</v>
          </cell>
          <cell r="I80" t="str">
            <v>NativeAnnualHerb</v>
          </cell>
          <cell r="J80" t="str">
            <v>Daucus glochidiatus</v>
          </cell>
        </row>
        <row r="81">
          <cell r="A81" t="str">
            <v xml:space="preserve">Desmodium varians </v>
          </cell>
          <cell r="B81">
            <v>182</v>
          </cell>
          <cell r="C81" t="str">
            <v>Legume</v>
          </cell>
          <cell r="D81" t="str">
            <v>Legume</v>
          </cell>
          <cell r="E81">
            <v>2</v>
          </cell>
          <cell r="F81" t="str">
            <v>Native</v>
          </cell>
          <cell r="G81" t="str">
            <v>Annual</v>
          </cell>
          <cell r="H81" t="str">
            <v>NativeAnnualLegume</v>
          </cell>
          <cell r="I81" t="str">
            <v>NativeAnnualLegume</v>
          </cell>
          <cell r="J81" t="str">
            <v xml:space="preserve">Desmodium varians </v>
          </cell>
        </row>
        <row r="82">
          <cell r="A82" t="str">
            <v>Dianella longifolia</v>
          </cell>
          <cell r="B82">
            <v>167</v>
          </cell>
          <cell r="C82" t="str">
            <v>Herb</v>
          </cell>
          <cell r="D82" t="str">
            <v>Herb</v>
          </cell>
          <cell r="E82">
            <v>2</v>
          </cell>
          <cell r="F82" t="str">
            <v>Native</v>
          </cell>
          <cell r="G82" t="str">
            <v>Perennial</v>
          </cell>
          <cell r="H82" t="str">
            <v>NativePerennialHerb</v>
          </cell>
          <cell r="I82" t="str">
            <v>NativePerennialHerb</v>
          </cell>
          <cell r="J82" t="str">
            <v>Dianella longifolia</v>
          </cell>
        </row>
        <row r="83">
          <cell r="A83" t="str">
            <v xml:space="preserve">Dianella revoluta </v>
          </cell>
          <cell r="B83">
            <v>168</v>
          </cell>
          <cell r="C83" t="str">
            <v>Herb</v>
          </cell>
          <cell r="D83" t="str">
            <v>Herb</v>
          </cell>
          <cell r="E83">
            <v>2</v>
          </cell>
          <cell r="F83" t="str">
            <v>Native</v>
          </cell>
          <cell r="G83" t="str">
            <v>Perennial</v>
          </cell>
          <cell r="H83" t="str">
            <v>NativePerennialHerb</v>
          </cell>
          <cell r="I83" t="str">
            <v>NativePerennialHerb</v>
          </cell>
          <cell r="J83" t="str">
            <v xml:space="preserve">Dianella revoluta </v>
          </cell>
        </row>
        <row r="84">
          <cell r="A84" t="str">
            <v>Dichelachne crinita</v>
          </cell>
          <cell r="B84">
            <v>217</v>
          </cell>
          <cell r="C84" t="str">
            <v>C3 Grass</v>
          </cell>
          <cell r="D84" t="str">
            <v>Grass</v>
          </cell>
          <cell r="E84" t="str">
            <v>C</v>
          </cell>
          <cell r="F84" t="str">
            <v>Native</v>
          </cell>
          <cell r="G84" t="str">
            <v>Perennial</v>
          </cell>
          <cell r="H84" t="str">
            <v>NativePerennialGrass</v>
          </cell>
          <cell r="I84" t="str">
            <v>NativePerennialC3 Grass</v>
          </cell>
          <cell r="J84" t="str">
            <v>Dichelachne crinita</v>
          </cell>
        </row>
        <row r="85">
          <cell r="A85" t="str">
            <v>Dichelachne micrantha</v>
          </cell>
          <cell r="B85">
            <v>218</v>
          </cell>
          <cell r="C85" t="str">
            <v>C3 Grass</v>
          </cell>
          <cell r="D85" t="str">
            <v>Grass</v>
          </cell>
          <cell r="E85" t="str">
            <v>C</v>
          </cell>
          <cell r="F85" t="str">
            <v>Native</v>
          </cell>
          <cell r="G85" t="str">
            <v>Perennial</v>
          </cell>
          <cell r="H85" t="str">
            <v>NativePerennialGrass</v>
          </cell>
          <cell r="I85" t="str">
            <v>NativePerennialC3 Grass</v>
          </cell>
          <cell r="J85" t="str">
            <v>Dichelachne micrantha</v>
          </cell>
        </row>
        <row r="86">
          <cell r="A86" t="str">
            <v>Dichelachne sp</v>
          </cell>
          <cell r="B86">
            <v>205</v>
          </cell>
          <cell r="C86" t="str">
            <v>C3 Grass</v>
          </cell>
          <cell r="D86" t="str">
            <v>Grass</v>
          </cell>
          <cell r="E86" t="str">
            <v>C</v>
          </cell>
          <cell r="F86" t="str">
            <v>Native</v>
          </cell>
          <cell r="G86" t="str">
            <v>Perennial</v>
          </cell>
          <cell r="H86" t="str">
            <v>NativePerennialGrass</v>
          </cell>
          <cell r="I86" t="str">
            <v>NativePerennialC3 Grass</v>
          </cell>
          <cell r="J86" t="str">
            <v>Dichelachne sp</v>
          </cell>
        </row>
        <row r="87">
          <cell r="A87" t="str">
            <v xml:space="preserve">Dichondra repens </v>
          </cell>
          <cell r="B87">
            <v>250</v>
          </cell>
          <cell r="C87" t="str">
            <v>Herb</v>
          </cell>
          <cell r="D87" t="str">
            <v>Herb</v>
          </cell>
          <cell r="E87" t="str">
            <v>C</v>
          </cell>
          <cell r="F87" t="str">
            <v>Native</v>
          </cell>
          <cell r="G87" t="str">
            <v>Perennial</v>
          </cell>
          <cell r="H87" t="str">
            <v>NativePerennialHerb</v>
          </cell>
          <cell r="I87" t="str">
            <v>NativePerennialHerb</v>
          </cell>
          <cell r="J87" t="str">
            <v xml:space="preserve">Dichondra repens </v>
          </cell>
        </row>
        <row r="88">
          <cell r="A88" t="str">
            <v>Dillwynia sericea</v>
          </cell>
          <cell r="B88">
            <v>186</v>
          </cell>
          <cell r="C88" t="str">
            <v>Leguminous shrub</v>
          </cell>
          <cell r="D88" t="str">
            <v>Leguminous shrub</v>
          </cell>
          <cell r="E88">
            <v>2</v>
          </cell>
          <cell r="F88" t="str">
            <v>Native</v>
          </cell>
          <cell r="G88" t="str">
            <v>Perennial</v>
          </cell>
          <cell r="H88" t="str">
            <v>NativePerennialLeguminous shrub</v>
          </cell>
          <cell r="I88" t="str">
            <v>NativePerennialLeguminous shrub</v>
          </cell>
          <cell r="J88" t="str">
            <v>Dillwynia sericea</v>
          </cell>
        </row>
        <row r="89">
          <cell r="A89" t="str">
            <v>Dodonaea viscosa</v>
          </cell>
          <cell r="B89">
            <v>193</v>
          </cell>
          <cell r="C89" t="str">
            <v>Woody shrub</v>
          </cell>
          <cell r="D89" t="str">
            <v>Woody shrub</v>
          </cell>
          <cell r="E89">
            <v>2</v>
          </cell>
          <cell r="F89" t="str">
            <v>Native</v>
          </cell>
          <cell r="G89" t="str">
            <v>Perennial</v>
          </cell>
          <cell r="H89" t="str">
            <v>NativePerennialWoody shrub</v>
          </cell>
          <cell r="I89" t="str">
            <v>NativePerennialWoody shrub</v>
          </cell>
          <cell r="J89" t="str">
            <v>Dodonaea viscosa</v>
          </cell>
        </row>
        <row r="90">
          <cell r="A90" t="str">
            <v>Drosera auriculata</v>
          </cell>
          <cell r="B90">
            <v>277</v>
          </cell>
          <cell r="C90" t="str">
            <v>Herb</v>
          </cell>
          <cell r="D90" t="str">
            <v>Herb</v>
          </cell>
          <cell r="E90" t="str">
            <v>C</v>
          </cell>
          <cell r="F90" t="str">
            <v>Native</v>
          </cell>
          <cell r="G90" t="str">
            <v>Perennial</v>
          </cell>
          <cell r="H90" t="str">
            <v>NativePerennialHerb</v>
          </cell>
          <cell r="I90" t="str">
            <v>NativePerennialHerb</v>
          </cell>
          <cell r="J90" t="str">
            <v>Drosera auriculata</v>
          </cell>
        </row>
        <row r="91">
          <cell r="A91" t="str">
            <v>Drosera peltata</v>
          </cell>
          <cell r="B91">
            <v>251</v>
          </cell>
          <cell r="C91" t="str">
            <v>Herb</v>
          </cell>
          <cell r="D91" t="str">
            <v>Herb</v>
          </cell>
          <cell r="E91" t="str">
            <v>C</v>
          </cell>
          <cell r="F91" t="str">
            <v>Native</v>
          </cell>
          <cell r="G91" t="str">
            <v>Perennial</v>
          </cell>
          <cell r="H91" t="str">
            <v>NativePerennialHerb</v>
          </cell>
          <cell r="I91" t="str">
            <v>NativePerennialHerb</v>
          </cell>
          <cell r="J91" t="str">
            <v>Drosera peltata</v>
          </cell>
        </row>
        <row r="92">
          <cell r="A92" t="str">
            <v>Dysphania pumilio</v>
          </cell>
          <cell r="B92">
            <v>266</v>
          </cell>
          <cell r="C92" t="str">
            <v>Herb</v>
          </cell>
          <cell r="D92" t="str">
            <v>Herb</v>
          </cell>
          <cell r="E92" t="str">
            <v>C</v>
          </cell>
          <cell r="F92" t="str">
            <v>Native</v>
          </cell>
          <cell r="G92" t="str">
            <v>Annual</v>
          </cell>
          <cell r="H92" t="str">
            <v>NativeAnnualHerb</v>
          </cell>
          <cell r="I92" t="str">
            <v>NativeAnnualHerb</v>
          </cell>
          <cell r="J92" t="str">
            <v>Dysphania pumilio</v>
          </cell>
        </row>
        <row r="93">
          <cell r="A93" t="str">
            <v>Echinopogon caespitosum</v>
          </cell>
          <cell r="B93">
            <v>206</v>
          </cell>
          <cell r="C93" t="str">
            <v>C3 Grass</v>
          </cell>
          <cell r="D93" t="str">
            <v>Grass</v>
          </cell>
          <cell r="E93" t="str">
            <v>C</v>
          </cell>
          <cell r="F93" t="str">
            <v>Native</v>
          </cell>
          <cell r="G93" t="str">
            <v>Perennial</v>
          </cell>
          <cell r="H93" t="str">
            <v>NativePerennialGrass</v>
          </cell>
          <cell r="I93" t="str">
            <v>NativePerennialC3 Grass</v>
          </cell>
          <cell r="J93" t="str">
            <v>Echinopogon caespitosum</v>
          </cell>
        </row>
        <row r="94">
          <cell r="A94" t="str">
            <v xml:space="preserve">Echium plantagineum </v>
          </cell>
          <cell r="B94">
            <v>39</v>
          </cell>
          <cell r="C94" t="str">
            <v>Herb</v>
          </cell>
          <cell r="D94" t="str">
            <v>Herb</v>
          </cell>
          <cell r="E94" t="str">
            <v>E</v>
          </cell>
          <cell r="F94" t="str">
            <v>Exotic</v>
          </cell>
          <cell r="G94" t="str">
            <v>Annual</v>
          </cell>
          <cell r="H94" t="str">
            <v>ExoticAnnualHerb</v>
          </cell>
          <cell r="I94" t="str">
            <v>ExoticAnnualHerb</v>
          </cell>
          <cell r="J94" t="str">
            <v xml:space="preserve">Echium plantagineum </v>
          </cell>
        </row>
        <row r="95">
          <cell r="A95" t="str">
            <v>Echium vulgare</v>
          </cell>
          <cell r="B95">
            <v>78</v>
          </cell>
          <cell r="C95" t="str">
            <v>Herb</v>
          </cell>
          <cell r="D95" t="str">
            <v>Herb</v>
          </cell>
          <cell r="E95" t="str">
            <v>E</v>
          </cell>
          <cell r="F95" t="str">
            <v>Exotic</v>
          </cell>
          <cell r="G95" t="str">
            <v>Annual</v>
          </cell>
          <cell r="H95" t="str">
            <v>ExoticAnnualHerb</v>
          </cell>
          <cell r="I95" t="str">
            <v>ExoticAnnualHerb</v>
          </cell>
          <cell r="J95" t="str">
            <v>Echium vulgare</v>
          </cell>
        </row>
        <row r="96">
          <cell r="A96" t="str">
            <v>Einadia nutans</v>
          </cell>
          <cell r="B96">
            <v>252</v>
          </cell>
          <cell r="C96" t="str">
            <v>Herb</v>
          </cell>
          <cell r="D96" t="str">
            <v>Herb</v>
          </cell>
          <cell r="E96" t="str">
            <v>C</v>
          </cell>
          <cell r="F96" t="str">
            <v>Native</v>
          </cell>
          <cell r="G96" t="str">
            <v>Perennial</v>
          </cell>
          <cell r="H96" t="str">
            <v>NativePerennialHerb</v>
          </cell>
          <cell r="I96" t="str">
            <v>NativePerennialHerb</v>
          </cell>
          <cell r="J96" t="str">
            <v>Einadia nutans</v>
          </cell>
        </row>
        <row r="97">
          <cell r="A97" t="str">
            <v>Eleocharis acuta</v>
          </cell>
          <cell r="B97">
            <v>253</v>
          </cell>
          <cell r="C97" t="str">
            <v>Herb</v>
          </cell>
          <cell r="D97" t="str">
            <v>Herb</v>
          </cell>
          <cell r="E97" t="str">
            <v>C</v>
          </cell>
          <cell r="F97" t="str">
            <v>Native</v>
          </cell>
          <cell r="G97" t="str">
            <v>Perennial</v>
          </cell>
          <cell r="H97" t="str">
            <v>NativePerennialHerb</v>
          </cell>
          <cell r="I97" t="str">
            <v>NativePerennialHerb</v>
          </cell>
          <cell r="J97" t="str">
            <v>Eleocharis acuta</v>
          </cell>
        </row>
        <row r="98">
          <cell r="A98" t="str">
            <v>Eleocharis sp.</v>
          </cell>
          <cell r="B98">
            <v>233</v>
          </cell>
          <cell r="C98" t="str">
            <v>Herb</v>
          </cell>
          <cell r="D98" t="str">
            <v>Herb</v>
          </cell>
          <cell r="E98" t="str">
            <v>C</v>
          </cell>
          <cell r="F98" t="str">
            <v>Native</v>
          </cell>
          <cell r="G98" t="str">
            <v>Annual/perennial</v>
          </cell>
          <cell r="H98" t="str">
            <v>NativeAnnual/perennialHerb</v>
          </cell>
          <cell r="I98" t="str">
            <v>NativeAnnual/perennialHerb</v>
          </cell>
          <cell r="J98" t="str">
            <v>Eleocharis sp.</v>
          </cell>
        </row>
        <row r="99">
          <cell r="A99" t="str">
            <v>Eleusine tristachya</v>
          </cell>
          <cell r="B99">
            <v>30</v>
          </cell>
          <cell r="C99" t="str">
            <v>C4 Grass</v>
          </cell>
          <cell r="D99" t="str">
            <v>Grass</v>
          </cell>
          <cell r="E99" t="str">
            <v>E</v>
          </cell>
          <cell r="F99" t="str">
            <v>Exotic</v>
          </cell>
          <cell r="G99" t="str">
            <v>Annual</v>
          </cell>
          <cell r="H99" t="str">
            <v>ExoticAnnualGrass</v>
          </cell>
          <cell r="I99" t="str">
            <v>ExoticAnnualC4 Grass</v>
          </cell>
          <cell r="J99" t="str">
            <v>Eleusine tristachya</v>
          </cell>
        </row>
        <row r="100">
          <cell r="A100" t="str">
            <v xml:space="preserve">Enneapogon nigricans </v>
          </cell>
          <cell r="B100">
            <v>228</v>
          </cell>
          <cell r="C100" t="str">
            <v>C4 Grass</v>
          </cell>
          <cell r="D100" t="str">
            <v>Grass</v>
          </cell>
          <cell r="E100" t="str">
            <v>C</v>
          </cell>
          <cell r="F100" t="str">
            <v>Native</v>
          </cell>
          <cell r="G100" t="str">
            <v>Perennial</v>
          </cell>
          <cell r="H100" t="str">
            <v>NativePerennialGrass</v>
          </cell>
          <cell r="I100" t="str">
            <v>NativePerennialC4 Grass</v>
          </cell>
          <cell r="J100" t="str">
            <v xml:space="preserve">Enneapogon nigricans </v>
          </cell>
        </row>
        <row r="101">
          <cell r="A101" t="str">
            <v>Epilobium billardiereanum</v>
          </cell>
          <cell r="B101">
            <v>296</v>
          </cell>
          <cell r="C101" t="str">
            <v>Herb</v>
          </cell>
          <cell r="D101" t="str">
            <v>Herb</v>
          </cell>
          <cell r="E101" t="str">
            <v>C</v>
          </cell>
          <cell r="F101" t="str">
            <v>Native</v>
          </cell>
          <cell r="G101" t="str">
            <v>Perennial</v>
          </cell>
          <cell r="H101" t="str">
            <v>NativePerennialHerb</v>
          </cell>
          <cell r="I101" t="str">
            <v>NativePerennialHerb</v>
          </cell>
          <cell r="J101" t="str">
            <v>Epilobium billardiereanum</v>
          </cell>
        </row>
        <row r="102">
          <cell r="A102" t="str">
            <v>Epilobium sp. 2</v>
          </cell>
          <cell r="B102">
            <v>278</v>
          </cell>
          <cell r="C102" t="str">
            <v>Herb</v>
          </cell>
          <cell r="D102" t="str">
            <v>Herb</v>
          </cell>
          <cell r="E102" t="str">
            <v>C</v>
          </cell>
          <cell r="F102" t="str">
            <v>Native</v>
          </cell>
          <cell r="G102" t="str">
            <v>Perennial</v>
          </cell>
          <cell r="H102" t="str">
            <v>NativePerennialHerb</v>
          </cell>
          <cell r="I102" t="str">
            <v>NativePerennialHerb</v>
          </cell>
          <cell r="J102" t="str">
            <v>Epilobium sp. 2</v>
          </cell>
        </row>
        <row r="103">
          <cell r="A103" t="str">
            <v>Epilobium spp</v>
          </cell>
          <cell r="B103">
            <v>62</v>
          </cell>
          <cell r="C103" t="str">
            <v>Herb</v>
          </cell>
          <cell r="D103" t="str">
            <v>Herb</v>
          </cell>
          <cell r="E103" t="str">
            <v>E</v>
          </cell>
          <cell r="F103" t="str">
            <v>Exotic</v>
          </cell>
          <cell r="G103" t="str">
            <v>Perennial</v>
          </cell>
          <cell r="H103" t="str">
            <v>ExoticPerennialHerb</v>
          </cell>
          <cell r="I103" t="str">
            <v>ExoticPerennialHerb</v>
          </cell>
          <cell r="J103" t="str">
            <v>Epilobium spp</v>
          </cell>
        </row>
        <row r="104">
          <cell r="A104" t="str">
            <v xml:space="preserve">Eragrostis brownii </v>
          </cell>
          <cell r="B104">
            <v>229</v>
          </cell>
          <cell r="C104" t="str">
            <v>C4 Grass</v>
          </cell>
          <cell r="D104" t="str">
            <v>Grass</v>
          </cell>
          <cell r="E104" t="str">
            <v>C</v>
          </cell>
          <cell r="F104" t="str">
            <v>Native</v>
          </cell>
          <cell r="G104" t="str">
            <v>Perennial</v>
          </cell>
          <cell r="H104" t="str">
            <v>NativePerennialGrass</v>
          </cell>
          <cell r="I104" t="str">
            <v>NativePerennialC4 Grass</v>
          </cell>
          <cell r="J104" t="str">
            <v xml:space="preserve">Eragrostis brownii </v>
          </cell>
        </row>
        <row r="105">
          <cell r="A105" t="str">
            <v>Eragrostis curvula</v>
          </cell>
          <cell r="B105">
            <v>28</v>
          </cell>
          <cell r="C105" t="str">
            <v>C4 Grass</v>
          </cell>
          <cell r="D105" t="str">
            <v>Grass</v>
          </cell>
          <cell r="E105" t="str">
            <v>E</v>
          </cell>
          <cell r="F105" t="str">
            <v>Exotic</v>
          </cell>
          <cell r="G105" t="str">
            <v>Perennial</v>
          </cell>
          <cell r="H105" t="str">
            <v>ExoticPerennialGrass</v>
          </cell>
          <cell r="I105" t="str">
            <v>ExoticPerennialC4 Grass</v>
          </cell>
          <cell r="J105" t="str">
            <v>Eragrostis curvula</v>
          </cell>
        </row>
        <row r="106">
          <cell r="A106" t="str">
            <v>Eragrostis sp (Tall ALG)</v>
          </cell>
          <cell r="B106">
            <v>31</v>
          </cell>
          <cell r="C106" t="str">
            <v>C4 Grass</v>
          </cell>
          <cell r="D106" t="str">
            <v>Grass</v>
          </cell>
          <cell r="E106" t="str">
            <v>E</v>
          </cell>
          <cell r="F106" t="str">
            <v>Exotic</v>
          </cell>
          <cell r="G106" t="str">
            <v>Perennial</v>
          </cell>
          <cell r="H106" t="str">
            <v>ExoticPerennialGrass</v>
          </cell>
          <cell r="I106" t="str">
            <v>ExoticPerennialC4 Grass</v>
          </cell>
          <cell r="J106" t="str">
            <v>Eragrostis curvula</v>
          </cell>
        </row>
        <row r="107">
          <cell r="A107" t="str">
            <v>Eragrostis sp. (native)</v>
          </cell>
          <cell r="B107">
            <v>231</v>
          </cell>
          <cell r="C107" t="str">
            <v>C4 Grass</v>
          </cell>
          <cell r="D107" t="str">
            <v>Grass</v>
          </cell>
          <cell r="E107" t="str">
            <v>C</v>
          </cell>
          <cell r="F107" t="str">
            <v>Native</v>
          </cell>
          <cell r="G107" t="str">
            <v>Perennial</v>
          </cell>
          <cell r="H107" t="str">
            <v>NativePerennialGrass</v>
          </cell>
          <cell r="I107" t="str">
            <v>NativePerennialC4 Grass</v>
          </cell>
          <cell r="J107" t="str">
            <v>Eragrostis sp. (native)</v>
          </cell>
        </row>
        <row r="108">
          <cell r="A108" t="str">
            <v>Erodium brachycarpum</v>
          </cell>
          <cell r="B108">
            <v>40</v>
          </cell>
          <cell r="C108" t="str">
            <v>Herb</v>
          </cell>
          <cell r="D108" t="str">
            <v>Herb</v>
          </cell>
          <cell r="E108" t="str">
            <v>E</v>
          </cell>
          <cell r="F108" t="str">
            <v>Exotic</v>
          </cell>
          <cell r="G108" t="str">
            <v>Annual</v>
          </cell>
          <cell r="H108" t="str">
            <v>ExoticAnnualHerb</v>
          </cell>
          <cell r="I108" t="str">
            <v>ExoticAnnualHerb</v>
          </cell>
          <cell r="J108" t="str">
            <v>Erodium brachycarpum</v>
          </cell>
        </row>
        <row r="109">
          <cell r="A109" t="str">
            <v>Erodium cicutarium</v>
          </cell>
          <cell r="B109">
            <v>41</v>
          </cell>
          <cell r="C109" t="str">
            <v>Herb</v>
          </cell>
          <cell r="D109" t="str">
            <v>Herb</v>
          </cell>
          <cell r="E109" t="str">
            <v>E</v>
          </cell>
          <cell r="F109" t="str">
            <v>Exotic</v>
          </cell>
          <cell r="G109" t="str">
            <v>Annual</v>
          </cell>
          <cell r="H109" t="str">
            <v>ExoticAnnualHerb</v>
          </cell>
          <cell r="I109" t="str">
            <v>ExoticAnnualHerb</v>
          </cell>
          <cell r="J109" t="str">
            <v>Erodium cicutarium</v>
          </cell>
        </row>
        <row r="110">
          <cell r="A110" t="str">
            <v xml:space="preserve">Erodium crinitum </v>
          </cell>
          <cell r="B110">
            <v>267</v>
          </cell>
          <cell r="C110" t="str">
            <v>Herb</v>
          </cell>
          <cell r="D110" t="str">
            <v>Herb</v>
          </cell>
          <cell r="E110" t="str">
            <v>C</v>
          </cell>
          <cell r="F110" t="str">
            <v>Native</v>
          </cell>
          <cell r="G110" t="str">
            <v>Annual</v>
          </cell>
          <cell r="H110" t="str">
            <v>NativeAnnualHerb</v>
          </cell>
          <cell r="I110" t="str">
            <v>NativeAnnualHerb</v>
          </cell>
          <cell r="J110" t="str">
            <v xml:space="preserve">Erodium crinitum </v>
          </cell>
        </row>
        <row r="111">
          <cell r="A111" t="str">
            <v>Erodium sp.</v>
          </cell>
          <cell r="B111">
            <v>79</v>
          </cell>
          <cell r="C111" t="str">
            <v>Herb</v>
          </cell>
          <cell r="D111" t="str">
            <v>Herb</v>
          </cell>
          <cell r="E111" t="str">
            <v>E</v>
          </cell>
          <cell r="F111" t="str">
            <v>Exotic</v>
          </cell>
          <cell r="G111" t="str">
            <v>Annual</v>
          </cell>
          <cell r="H111" t="str">
            <v>ExoticAnnualHerb</v>
          </cell>
          <cell r="I111" t="str">
            <v>ExoticAnnualHerb</v>
          </cell>
          <cell r="J111" t="str">
            <v>Erodium sp.</v>
          </cell>
        </row>
        <row r="112">
          <cell r="A112" t="str">
            <v xml:space="preserve">Eryngium ovinum </v>
          </cell>
          <cell r="B112">
            <v>136</v>
          </cell>
          <cell r="C112" t="str">
            <v>Herb</v>
          </cell>
          <cell r="D112" t="str">
            <v>Herb</v>
          </cell>
          <cell r="E112">
            <v>2</v>
          </cell>
          <cell r="F112" t="str">
            <v>Native</v>
          </cell>
          <cell r="G112" t="str">
            <v>Annual</v>
          </cell>
          <cell r="H112" t="str">
            <v>NativeAnnualHerb</v>
          </cell>
          <cell r="I112" t="str">
            <v>NativeAnnualHerb</v>
          </cell>
          <cell r="J112" t="str">
            <v xml:space="preserve">Eryngium ovinum </v>
          </cell>
        </row>
        <row r="113">
          <cell r="A113" t="str">
            <v>Euchiton involucratus</v>
          </cell>
          <cell r="B113">
            <v>297</v>
          </cell>
          <cell r="C113" t="str">
            <v>Herb</v>
          </cell>
          <cell r="D113" t="str">
            <v>Herb</v>
          </cell>
          <cell r="E113" t="str">
            <v>C</v>
          </cell>
          <cell r="F113" t="str">
            <v>Native</v>
          </cell>
          <cell r="G113" t="str">
            <v>Perennial</v>
          </cell>
          <cell r="H113" t="str">
            <v>NativePerennialHerb</v>
          </cell>
          <cell r="I113" t="str">
            <v>NativePerennialHerb</v>
          </cell>
          <cell r="J113" t="str">
            <v>Euchiton involucratus</v>
          </cell>
        </row>
        <row r="114">
          <cell r="A114" t="str">
            <v xml:space="preserve">Euchiton japonicus </v>
          </cell>
          <cell r="B114">
            <v>279</v>
          </cell>
          <cell r="C114" t="str">
            <v>Herb</v>
          </cell>
          <cell r="D114" t="str">
            <v>Herb</v>
          </cell>
          <cell r="E114" t="str">
            <v>C</v>
          </cell>
          <cell r="F114" t="str">
            <v>Native</v>
          </cell>
          <cell r="G114" t="str">
            <v>Perennial</v>
          </cell>
          <cell r="H114" t="str">
            <v>NativePerennialHerb</v>
          </cell>
          <cell r="I114" t="str">
            <v>NativePerennialHerb</v>
          </cell>
          <cell r="J114" t="str">
            <v xml:space="preserve">Euchiton japonicus </v>
          </cell>
        </row>
        <row r="115">
          <cell r="A115" t="str">
            <v>Euchiton sp. (native)</v>
          </cell>
          <cell r="B115">
            <v>273</v>
          </cell>
          <cell r="C115" t="str">
            <v>Herb</v>
          </cell>
          <cell r="D115" t="str">
            <v>Herb</v>
          </cell>
          <cell r="E115" t="str">
            <v>C</v>
          </cell>
          <cell r="F115" t="str">
            <v>Native</v>
          </cell>
          <cell r="G115" t="str">
            <v>Annual/perennial</v>
          </cell>
          <cell r="H115" t="str">
            <v>NativeAnnual/perennialHerb</v>
          </cell>
          <cell r="I115" t="str">
            <v>NativeAnnual/perennialHerb</v>
          </cell>
          <cell r="J115" t="str">
            <v>Euchiton sp. (native)</v>
          </cell>
        </row>
        <row r="116">
          <cell r="A116" t="str">
            <v>Euchiton sphaericus</v>
          </cell>
          <cell r="B116">
            <v>268</v>
          </cell>
          <cell r="C116" t="str">
            <v>Herb</v>
          </cell>
          <cell r="D116" t="str">
            <v>Herb</v>
          </cell>
          <cell r="E116" t="str">
            <v>C</v>
          </cell>
          <cell r="F116" t="str">
            <v>Native</v>
          </cell>
          <cell r="G116" t="str">
            <v>Annual</v>
          </cell>
          <cell r="H116" t="str">
            <v>NativeAnnualHerb</v>
          </cell>
          <cell r="I116" t="str">
            <v>NativeAnnualHerb</v>
          </cell>
          <cell r="J116" t="str">
            <v>Euchiton sphaericus</v>
          </cell>
        </row>
        <row r="117">
          <cell r="A117" t="str">
            <v>Festuca arundinacea</v>
          </cell>
          <cell r="B117">
            <v>14</v>
          </cell>
          <cell r="C117" t="str">
            <v>C3 Grass</v>
          </cell>
          <cell r="D117" t="str">
            <v>Grass</v>
          </cell>
          <cell r="E117" t="str">
            <v>E</v>
          </cell>
          <cell r="F117" t="str">
            <v>Exotic</v>
          </cell>
          <cell r="G117" t="str">
            <v>Perennial</v>
          </cell>
          <cell r="H117" t="str">
            <v>ExoticPerennialGrass</v>
          </cell>
          <cell r="I117" t="str">
            <v>ExoticPerennialC3 Grass</v>
          </cell>
          <cell r="J117" t="str">
            <v>Festuca arundinacea</v>
          </cell>
        </row>
        <row r="118">
          <cell r="A118" t="str">
            <v>Festuca sp.</v>
          </cell>
          <cell r="B118">
            <v>15</v>
          </cell>
          <cell r="C118" t="str">
            <v>C3 Grass</v>
          </cell>
          <cell r="D118" t="str">
            <v>Grass</v>
          </cell>
          <cell r="E118" t="str">
            <v>E</v>
          </cell>
          <cell r="F118" t="str">
            <v>Exotic</v>
          </cell>
          <cell r="G118" t="str">
            <v>Perennial</v>
          </cell>
          <cell r="H118" t="str">
            <v>ExoticPerennialGrass</v>
          </cell>
          <cell r="I118" t="str">
            <v>ExoticPerennialC3 Grass</v>
          </cell>
          <cell r="J118" t="str">
            <v>Festuca sp.</v>
          </cell>
        </row>
        <row r="119">
          <cell r="A119" t="str">
            <v>Galium divaricatum</v>
          </cell>
          <cell r="B119">
            <v>42</v>
          </cell>
          <cell r="C119" t="str">
            <v>Herb</v>
          </cell>
          <cell r="D119" t="str">
            <v>Herb</v>
          </cell>
          <cell r="E119" t="str">
            <v>E</v>
          </cell>
          <cell r="F119" t="str">
            <v>Exotic</v>
          </cell>
          <cell r="G119" t="str">
            <v>Annual</v>
          </cell>
          <cell r="H119" t="str">
            <v>ExoticAnnualHerb</v>
          </cell>
          <cell r="I119" t="str">
            <v>ExoticAnnualHerb</v>
          </cell>
          <cell r="J119" t="str">
            <v>Galium divaricatum</v>
          </cell>
        </row>
        <row r="120">
          <cell r="A120" t="str">
            <v xml:space="preserve">Galium gaudichaudii </v>
          </cell>
          <cell r="B120">
            <v>169</v>
          </cell>
          <cell r="C120" t="str">
            <v>Herb</v>
          </cell>
          <cell r="D120" t="str">
            <v>Herb</v>
          </cell>
          <cell r="E120">
            <v>2</v>
          </cell>
          <cell r="F120" t="str">
            <v>Native</v>
          </cell>
          <cell r="G120" t="str">
            <v>Perennial</v>
          </cell>
          <cell r="H120" t="str">
            <v>NativePerennialHerb</v>
          </cell>
          <cell r="I120" t="str">
            <v>NativePerennialHerb</v>
          </cell>
          <cell r="J120" t="str">
            <v xml:space="preserve">Galium gaudichaudii </v>
          </cell>
        </row>
        <row r="121">
          <cell r="A121" t="str">
            <v>Galium sp (exotic)</v>
          </cell>
          <cell r="B121">
            <v>43</v>
          </cell>
          <cell r="C121" t="str">
            <v>Herb</v>
          </cell>
          <cell r="D121" t="str">
            <v>Herb</v>
          </cell>
          <cell r="E121" t="str">
            <v>E</v>
          </cell>
          <cell r="F121" t="str">
            <v>Exotic</v>
          </cell>
          <cell r="G121" t="str">
            <v>Annual</v>
          </cell>
          <cell r="H121" t="str">
            <v>ExoticAnnualHerb</v>
          </cell>
          <cell r="I121" t="str">
            <v>ExoticAnnualHerb</v>
          </cell>
          <cell r="J121" t="str">
            <v>Galium sp (exotic)</v>
          </cell>
        </row>
        <row r="122">
          <cell r="A122" t="str">
            <v>Gamochaeta americana</v>
          </cell>
          <cell r="B122">
            <v>298</v>
          </cell>
          <cell r="C122" t="str">
            <v>Herb</v>
          </cell>
          <cell r="D122" t="str">
            <v>Herb</v>
          </cell>
          <cell r="E122" t="str">
            <v>E</v>
          </cell>
          <cell r="F122" t="str">
            <v>Exotic</v>
          </cell>
          <cell r="G122" t="str">
            <v>Annual</v>
          </cell>
          <cell r="H122" t="str">
            <v>ExoticAnnualHerb</v>
          </cell>
          <cell r="I122" t="str">
            <v>ExoticAnnualHerb</v>
          </cell>
          <cell r="J122" t="str">
            <v>Gamochaeta americana</v>
          </cell>
        </row>
        <row r="123">
          <cell r="A123" t="str">
            <v xml:space="preserve">Gamochaeta calviceps </v>
          </cell>
          <cell r="B123">
            <v>80</v>
          </cell>
          <cell r="C123" t="str">
            <v>Herb</v>
          </cell>
          <cell r="D123" t="str">
            <v>Herb</v>
          </cell>
          <cell r="E123" t="str">
            <v>E</v>
          </cell>
          <cell r="F123" t="str">
            <v>Exotic</v>
          </cell>
          <cell r="G123" t="str">
            <v>Annual</v>
          </cell>
          <cell r="H123" t="str">
            <v>ExoticAnnualHerb</v>
          </cell>
          <cell r="I123" t="str">
            <v>ExoticAnnualHerb</v>
          </cell>
          <cell r="J123" t="str">
            <v xml:space="preserve">Gamochaeta calviceps </v>
          </cell>
        </row>
        <row r="124">
          <cell r="A124" t="str">
            <v>Gamochaeta purpurea</v>
          </cell>
          <cell r="B124">
            <v>97</v>
          </cell>
          <cell r="C124" t="str">
            <v>Herb</v>
          </cell>
          <cell r="D124" t="str">
            <v>Herb</v>
          </cell>
          <cell r="E124" t="str">
            <v>E</v>
          </cell>
          <cell r="F124" t="str">
            <v>Exotic</v>
          </cell>
          <cell r="G124" t="str">
            <v>Perennial</v>
          </cell>
          <cell r="H124" t="str">
            <v>ExoticPerennialHerb</v>
          </cell>
          <cell r="I124" t="str">
            <v>ExoticPerennialHerb</v>
          </cell>
          <cell r="J124" t="str">
            <v>Gamochaeta purpurea</v>
          </cell>
        </row>
        <row r="125">
          <cell r="A125" t="str">
            <v>Gamochaeta sp.</v>
          </cell>
          <cell r="B125">
            <v>94</v>
          </cell>
          <cell r="C125" t="str">
            <v>Herb</v>
          </cell>
          <cell r="D125" t="str">
            <v>Herb</v>
          </cell>
          <cell r="E125" t="str">
            <v>E</v>
          </cell>
          <cell r="F125" t="str">
            <v>Exotic</v>
          </cell>
          <cell r="G125" t="str">
            <v>Annual/perennial</v>
          </cell>
          <cell r="H125" t="str">
            <v>ExoticAnnual/perennialHerb</v>
          </cell>
          <cell r="I125" t="str">
            <v>ExoticAnnual/perennialHerb</v>
          </cell>
          <cell r="J125" t="str">
            <v>Gamochaeta sp.</v>
          </cell>
        </row>
        <row r="126">
          <cell r="A126" t="str">
            <v xml:space="preserve">Geranium solanderi </v>
          </cell>
          <cell r="B126">
            <v>280</v>
          </cell>
          <cell r="C126" t="str">
            <v>Herb</v>
          </cell>
          <cell r="D126" t="str">
            <v>Herb</v>
          </cell>
          <cell r="E126" t="str">
            <v>C</v>
          </cell>
          <cell r="F126" t="str">
            <v>Native</v>
          </cell>
          <cell r="G126" t="str">
            <v>Perennial</v>
          </cell>
          <cell r="H126" t="str">
            <v>NativePerennialHerb</v>
          </cell>
          <cell r="I126" t="str">
            <v>NativePerennialHerb</v>
          </cell>
          <cell r="J126" t="str">
            <v xml:space="preserve">Geranium solanderi </v>
          </cell>
        </row>
        <row r="127">
          <cell r="A127" t="str">
            <v xml:space="preserve">Glycine clandestina </v>
          </cell>
          <cell r="B127">
            <v>183</v>
          </cell>
          <cell r="C127" t="str">
            <v>Legume</v>
          </cell>
          <cell r="D127" t="str">
            <v>Legume</v>
          </cell>
          <cell r="E127">
            <v>2</v>
          </cell>
          <cell r="F127" t="str">
            <v>Native</v>
          </cell>
          <cell r="G127" t="str">
            <v>Perennial</v>
          </cell>
          <cell r="H127" t="str">
            <v>NativePerennialLegume</v>
          </cell>
          <cell r="I127" t="str">
            <v>NativePerennialLegume</v>
          </cell>
          <cell r="J127" t="str">
            <v xml:space="preserve">Glycine clandestina </v>
          </cell>
        </row>
        <row r="128">
          <cell r="A128" t="str">
            <v xml:space="preserve">Glycine tabacina </v>
          </cell>
          <cell r="B128">
            <v>184</v>
          </cell>
          <cell r="C128" t="str">
            <v>Legume</v>
          </cell>
          <cell r="D128" t="str">
            <v>Legume</v>
          </cell>
          <cell r="E128">
            <v>2</v>
          </cell>
          <cell r="F128" t="str">
            <v>Native</v>
          </cell>
          <cell r="G128" t="str">
            <v>Perennial</v>
          </cell>
          <cell r="H128" t="str">
            <v>NativePerennialLegume</v>
          </cell>
          <cell r="I128" t="str">
            <v>NativePerennialLegume</v>
          </cell>
          <cell r="J128" t="str">
            <v xml:space="preserve">Glycine tabacina </v>
          </cell>
        </row>
        <row r="129">
          <cell r="A129" t="str">
            <v xml:space="preserve">Gonocarpus tetragynus </v>
          </cell>
          <cell r="B129">
            <v>124</v>
          </cell>
          <cell r="C129" t="str">
            <v>Herb</v>
          </cell>
          <cell r="D129" t="str">
            <v>Herb</v>
          </cell>
          <cell r="E129">
            <v>1</v>
          </cell>
          <cell r="F129" t="str">
            <v>Native</v>
          </cell>
          <cell r="G129" t="str">
            <v>Perennial</v>
          </cell>
          <cell r="H129" t="str">
            <v>NativePerennialHerb</v>
          </cell>
          <cell r="I129" t="str">
            <v>NativePerennialHerb</v>
          </cell>
          <cell r="J129" t="str">
            <v xml:space="preserve">Gonocarpus tetragynus </v>
          </cell>
        </row>
        <row r="130">
          <cell r="A130" t="str">
            <v xml:space="preserve">Goodenia hederacea </v>
          </cell>
          <cell r="B130">
            <v>144</v>
          </cell>
          <cell r="C130" t="str">
            <v>Herb</v>
          </cell>
          <cell r="D130" t="str">
            <v>Herb</v>
          </cell>
          <cell r="E130">
            <v>2</v>
          </cell>
          <cell r="F130" t="str">
            <v>Native</v>
          </cell>
          <cell r="G130" t="str">
            <v>Perennial</v>
          </cell>
          <cell r="H130" t="str">
            <v>NativePerennialHerb</v>
          </cell>
          <cell r="I130" t="str">
            <v>NativePerennialHerb</v>
          </cell>
          <cell r="J130" t="str">
            <v xml:space="preserve">Goodenia hederacea </v>
          </cell>
        </row>
        <row r="131">
          <cell r="A131" t="str">
            <v>Goodenia pinnatifida</v>
          </cell>
          <cell r="B131">
            <v>145</v>
          </cell>
          <cell r="C131" t="str">
            <v>Herb</v>
          </cell>
          <cell r="D131" t="str">
            <v>Herb</v>
          </cell>
          <cell r="E131">
            <v>2</v>
          </cell>
          <cell r="F131" t="str">
            <v>Native</v>
          </cell>
          <cell r="G131" t="str">
            <v>Perennial</v>
          </cell>
          <cell r="H131" t="str">
            <v>NativePerennialHerb</v>
          </cell>
          <cell r="I131" t="str">
            <v>NativePerennialHerb</v>
          </cell>
          <cell r="J131" t="str">
            <v>Goodenia pinnatifida</v>
          </cell>
        </row>
        <row r="132">
          <cell r="A132" t="str">
            <v xml:space="preserve">Haloragis heterophylla </v>
          </cell>
          <cell r="B132">
            <v>125</v>
          </cell>
          <cell r="C132" t="str">
            <v>Herb</v>
          </cell>
          <cell r="D132" t="str">
            <v>Herb</v>
          </cell>
          <cell r="E132">
            <v>1</v>
          </cell>
          <cell r="F132" t="str">
            <v>Native</v>
          </cell>
          <cell r="G132" t="str">
            <v>Perennial</v>
          </cell>
          <cell r="H132" t="str">
            <v>NativePerennialHerb</v>
          </cell>
          <cell r="I132" t="str">
            <v>NativePerennialHerb</v>
          </cell>
          <cell r="J132" t="str">
            <v xml:space="preserve">Haloragis heterophylla </v>
          </cell>
        </row>
        <row r="133">
          <cell r="A133" t="str">
            <v>Hardenbergia violacea</v>
          </cell>
          <cell r="B133">
            <v>300</v>
          </cell>
          <cell r="C133" t="str">
            <v>Leguminous shrub</v>
          </cell>
          <cell r="D133" t="str">
            <v>Leguminous shrub</v>
          </cell>
          <cell r="E133">
            <v>2</v>
          </cell>
          <cell r="F133" t="str">
            <v>Native</v>
          </cell>
          <cell r="G133" t="str">
            <v>Perennial</v>
          </cell>
          <cell r="H133" t="str">
            <v>NativePerennialLeguminous shrub</v>
          </cell>
          <cell r="I133" t="str">
            <v>NativePerennialLeguminous shrub</v>
          </cell>
          <cell r="J133" t="str">
            <v>Hardenbergia violacea</v>
          </cell>
        </row>
        <row r="134">
          <cell r="A134" t="str">
            <v xml:space="preserve">Hibbertia obtusifolia </v>
          </cell>
          <cell r="B134">
            <v>194</v>
          </cell>
          <cell r="C134" t="str">
            <v>Woody shrub</v>
          </cell>
          <cell r="D134" t="str">
            <v>Woody shrub</v>
          </cell>
          <cell r="E134">
            <v>2</v>
          </cell>
          <cell r="F134" t="str">
            <v>Native</v>
          </cell>
          <cell r="G134" t="str">
            <v>Perennial</v>
          </cell>
          <cell r="H134" t="str">
            <v>NativePerennialWoody shrub</v>
          </cell>
          <cell r="I134" t="str">
            <v>NativePerennialWoody shrub</v>
          </cell>
          <cell r="J134" t="str">
            <v xml:space="preserve">Hibbertia obtusifolia </v>
          </cell>
        </row>
        <row r="135">
          <cell r="A135" t="str">
            <v xml:space="preserve">Hibbertia riparia </v>
          </cell>
          <cell r="B135">
            <v>195</v>
          </cell>
          <cell r="C135" t="str">
            <v>Woody shrub</v>
          </cell>
          <cell r="D135" t="str">
            <v>Woody shrub</v>
          </cell>
          <cell r="E135">
            <v>2</v>
          </cell>
          <cell r="F135" t="str">
            <v>Native</v>
          </cell>
          <cell r="G135" t="str">
            <v>Perennial</v>
          </cell>
          <cell r="H135" t="str">
            <v>NativePerennialWoody shrub</v>
          </cell>
          <cell r="I135" t="str">
            <v>NativePerennialWoody shrub</v>
          </cell>
          <cell r="J135" t="str">
            <v xml:space="preserve">Hibbertia riparia </v>
          </cell>
        </row>
        <row r="136">
          <cell r="A136" t="str">
            <v>Hirschfeldia incana</v>
          </cell>
          <cell r="B136">
            <v>44</v>
          </cell>
          <cell r="C136" t="str">
            <v>Herb</v>
          </cell>
          <cell r="D136" t="str">
            <v>Herb</v>
          </cell>
          <cell r="E136" t="str">
            <v>E</v>
          </cell>
          <cell r="F136" t="str">
            <v>Exotic</v>
          </cell>
          <cell r="G136" t="str">
            <v>Annual</v>
          </cell>
          <cell r="H136" t="str">
            <v>ExoticAnnualHerb</v>
          </cell>
          <cell r="I136" t="str">
            <v>ExoticAnnualHerb</v>
          </cell>
          <cell r="J136" t="str">
            <v>Hirschfeldia incana</v>
          </cell>
        </row>
        <row r="137">
          <cell r="A137" t="str">
            <v xml:space="preserve">Holcus lanatus </v>
          </cell>
          <cell r="B137">
            <v>16</v>
          </cell>
          <cell r="C137" t="str">
            <v>C3 Grass</v>
          </cell>
          <cell r="D137" t="str">
            <v>Grass</v>
          </cell>
          <cell r="E137" t="str">
            <v>E</v>
          </cell>
          <cell r="F137" t="str">
            <v>Exotic</v>
          </cell>
          <cell r="G137" t="str">
            <v>Perennial</v>
          </cell>
          <cell r="H137" t="str">
            <v>ExoticPerennialGrass</v>
          </cell>
          <cell r="I137" t="str">
            <v>ExoticPerennialC3 Grass</v>
          </cell>
          <cell r="J137" t="str">
            <v xml:space="preserve">Holcus lanatus </v>
          </cell>
        </row>
        <row r="138">
          <cell r="A138" t="str">
            <v xml:space="preserve">Hordeum (Critesion) sp. </v>
          </cell>
          <cell r="B138">
            <v>22</v>
          </cell>
          <cell r="C138" t="str">
            <v>C3 Grass</v>
          </cell>
          <cell r="D138" t="str">
            <v>Grass</v>
          </cell>
          <cell r="E138" t="str">
            <v>E</v>
          </cell>
          <cell r="F138" t="str">
            <v>Exotic</v>
          </cell>
          <cell r="G138" t="str">
            <v>Annual</v>
          </cell>
          <cell r="H138" t="str">
            <v>ExoticAnnualGrass</v>
          </cell>
          <cell r="I138" t="str">
            <v>ExoticAnnualC3 Grass</v>
          </cell>
          <cell r="J138" t="str">
            <v xml:space="preserve">Hordeum (Critesion) sp. </v>
          </cell>
        </row>
        <row r="139">
          <cell r="A139" t="str">
            <v>Hovea heterophylla</v>
          </cell>
          <cell r="B139">
            <v>129</v>
          </cell>
          <cell r="C139" t="str">
            <v>Leguminous shrub</v>
          </cell>
          <cell r="D139" t="str">
            <v>Leguminous shrub</v>
          </cell>
          <cell r="E139">
            <v>1</v>
          </cell>
          <cell r="F139" t="str">
            <v>Native</v>
          </cell>
          <cell r="G139" t="str">
            <v>Perennial</v>
          </cell>
          <cell r="H139" t="str">
            <v>NativePerennialLeguminous shrub</v>
          </cell>
          <cell r="I139" t="str">
            <v>NativePerennialLeguminous shrub</v>
          </cell>
          <cell r="J139" t="str">
            <v>Hovea heterophylla</v>
          </cell>
        </row>
        <row r="140">
          <cell r="A140" t="str">
            <v xml:space="preserve">Hydrocotyle laxiflora </v>
          </cell>
          <cell r="B140">
            <v>146</v>
          </cell>
          <cell r="C140" t="str">
            <v>Herb</v>
          </cell>
          <cell r="D140" t="str">
            <v>Herb</v>
          </cell>
          <cell r="E140">
            <v>2</v>
          </cell>
          <cell r="F140" t="str">
            <v>Native</v>
          </cell>
          <cell r="G140" t="str">
            <v>Perennial</v>
          </cell>
          <cell r="H140" t="str">
            <v>NativePerennialHerb</v>
          </cell>
          <cell r="I140" t="str">
            <v>NativePerennialHerb</v>
          </cell>
          <cell r="J140" t="str">
            <v xml:space="preserve">Hydrocotyle laxiflora </v>
          </cell>
        </row>
        <row r="141">
          <cell r="A141" t="str">
            <v>Hypericum gramineum</v>
          </cell>
          <cell r="B141">
            <v>147</v>
          </cell>
          <cell r="C141" t="str">
            <v>Herb</v>
          </cell>
          <cell r="D141" t="str">
            <v>Herb</v>
          </cell>
          <cell r="E141">
            <v>2</v>
          </cell>
          <cell r="F141" t="str">
            <v>Native</v>
          </cell>
          <cell r="G141" t="str">
            <v>Perennial</v>
          </cell>
          <cell r="H141" t="str">
            <v>NativePerennialHerb</v>
          </cell>
          <cell r="I141" t="str">
            <v>NativePerennialHerb</v>
          </cell>
          <cell r="J141" t="str">
            <v>Hypericum gramineum</v>
          </cell>
        </row>
        <row r="142">
          <cell r="A142" t="str">
            <v xml:space="preserve">Hypericum perforatum </v>
          </cell>
          <cell r="B142">
            <v>63</v>
          </cell>
          <cell r="C142" t="str">
            <v>Herb</v>
          </cell>
          <cell r="D142" t="str">
            <v>Herb</v>
          </cell>
          <cell r="E142" t="str">
            <v>E</v>
          </cell>
          <cell r="F142" t="str">
            <v>Exotic</v>
          </cell>
          <cell r="G142" t="str">
            <v>Perennial</v>
          </cell>
          <cell r="H142" t="str">
            <v>ExoticPerennialHerb</v>
          </cell>
          <cell r="I142" t="str">
            <v>ExoticPerennialHerb</v>
          </cell>
          <cell r="J142" t="str">
            <v xml:space="preserve">Hypericum perforatum </v>
          </cell>
        </row>
        <row r="143">
          <cell r="A143" t="str">
            <v>Hypochaeris glabra</v>
          </cell>
          <cell r="B143">
            <v>45</v>
          </cell>
          <cell r="C143" t="str">
            <v>Herb</v>
          </cell>
          <cell r="D143" t="str">
            <v>Herb</v>
          </cell>
          <cell r="E143" t="str">
            <v>E</v>
          </cell>
          <cell r="F143" t="str">
            <v>Exotic</v>
          </cell>
          <cell r="G143" t="str">
            <v>Annual</v>
          </cell>
          <cell r="H143" t="str">
            <v>ExoticAnnualHerb</v>
          </cell>
          <cell r="I143" t="str">
            <v>ExoticAnnualHerb</v>
          </cell>
          <cell r="J143" t="str">
            <v>Hypochaeris glabra</v>
          </cell>
        </row>
        <row r="144">
          <cell r="A144" t="str">
            <v xml:space="preserve">Hypochaeris radicata </v>
          </cell>
          <cell r="B144">
            <v>64</v>
          </cell>
          <cell r="C144" t="str">
            <v>Herb</v>
          </cell>
          <cell r="D144" t="str">
            <v>Herb</v>
          </cell>
          <cell r="E144" t="str">
            <v>E</v>
          </cell>
          <cell r="F144" t="str">
            <v>Exotic</v>
          </cell>
          <cell r="G144" t="str">
            <v>Perennial</v>
          </cell>
          <cell r="H144" t="str">
            <v>ExoticPerennialHerb</v>
          </cell>
          <cell r="I144" t="str">
            <v>ExoticPerennialHerb</v>
          </cell>
          <cell r="J144" t="str">
            <v xml:space="preserve">Hypochaeris radicata </v>
          </cell>
        </row>
        <row r="145">
          <cell r="A145" t="str">
            <v>Hypoxis hygrometrica</v>
          </cell>
          <cell r="B145">
            <v>170</v>
          </cell>
          <cell r="C145" t="str">
            <v>Herb</v>
          </cell>
          <cell r="D145" t="str">
            <v>Herb</v>
          </cell>
          <cell r="E145">
            <v>2</v>
          </cell>
          <cell r="F145" t="str">
            <v>Native</v>
          </cell>
          <cell r="G145" t="str">
            <v>Perennial</v>
          </cell>
          <cell r="H145" t="str">
            <v>NativePerennialHerb</v>
          </cell>
          <cell r="I145" t="str">
            <v>NativePerennialHerb</v>
          </cell>
          <cell r="J145" t="str">
            <v>Hypoxis hygrometrica</v>
          </cell>
        </row>
        <row r="146">
          <cell r="A146" t="str">
            <v>Isoetopsis graminifolia</v>
          </cell>
          <cell r="B146">
            <v>137</v>
          </cell>
          <cell r="C146" t="str">
            <v>Herb</v>
          </cell>
          <cell r="D146" t="str">
            <v>Herb</v>
          </cell>
          <cell r="E146">
            <v>2</v>
          </cell>
          <cell r="F146" t="str">
            <v>Native</v>
          </cell>
          <cell r="G146" t="str">
            <v>Annual</v>
          </cell>
          <cell r="H146" t="str">
            <v>NativeAnnualHerb</v>
          </cell>
          <cell r="I146" t="str">
            <v>NativeAnnualHerb</v>
          </cell>
          <cell r="J146" t="str">
            <v>Isoetopsis graminifolia</v>
          </cell>
        </row>
        <row r="147">
          <cell r="A147" t="str">
            <v>Isolepis gaudichaudiana</v>
          </cell>
          <cell r="B147">
            <v>285</v>
          </cell>
          <cell r="C147" t="str">
            <v>Sedge/Rush</v>
          </cell>
          <cell r="D147" t="str">
            <v>Sedge/Rush</v>
          </cell>
          <cell r="E147" t="str">
            <v>C</v>
          </cell>
          <cell r="F147" t="str">
            <v>Native</v>
          </cell>
          <cell r="G147" t="str">
            <v>Annual</v>
          </cell>
          <cell r="H147" t="str">
            <v>NativeAnnualSedge/Rush</v>
          </cell>
          <cell r="I147" t="str">
            <v>NativeAnnualSedge/Rush</v>
          </cell>
          <cell r="J147" t="str">
            <v>Isolepis gaudichaudiana</v>
          </cell>
        </row>
        <row r="148">
          <cell r="A148" t="str">
            <v xml:space="preserve">Isotoma fluviatilis </v>
          </cell>
          <cell r="B148">
            <v>171</v>
          </cell>
          <cell r="C148" t="str">
            <v>Herb</v>
          </cell>
          <cell r="D148" t="str">
            <v>Herb</v>
          </cell>
          <cell r="E148">
            <v>2</v>
          </cell>
          <cell r="F148" t="str">
            <v>Native</v>
          </cell>
          <cell r="G148" t="str">
            <v>Perennial</v>
          </cell>
          <cell r="H148" t="str">
            <v>NativePerennialHerb</v>
          </cell>
          <cell r="I148" t="str">
            <v>NativePerennialHerb</v>
          </cell>
          <cell r="J148" t="str">
            <v xml:space="preserve">Isotoma fluviatilis </v>
          </cell>
        </row>
        <row r="149">
          <cell r="A149" t="str">
            <v>Juncus australis</v>
          </cell>
          <cell r="B149">
            <v>289</v>
          </cell>
          <cell r="C149" t="str">
            <v>Sedge/Rush</v>
          </cell>
          <cell r="D149" t="str">
            <v>Sedge/Rush</v>
          </cell>
          <cell r="E149" t="str">
            <v>C</v>
          </cell>
          <cell r="F149" t="str">
            <v>Native</v>
          </cell>
          <cell r="G149" t="str">
            <v>Perennial</v>
          </cell>
          <cell r="H149" t="str">
            <v>NativePerennialSedge/Rush</v>
          </cell>
          <cell r="I149" t="str">
            <v>NativePerennialSedge/Rush</v>
          </cell>
          <cell r="J149" t="str">
            <v>Juncus australis</v>
          </cell>
        </row>
        <row r="150">
          <cell r="A150" t="str">
            <v>Juncus bufonius</v>
          </cell>
          <cell r="B150">
            <v>286</v>
          </cell>
          <cell r="C150" t="str">
            <v>Sedge/Rush</v>
          </cell>
          <cell r="D150" t="str">
            <v>Sedge/Rush</v>
          </cell>
          <cell r="E150" t="str">
            <v>C</v>
          </cell>
          <cell r="F150" t="str">
            <v>Native</v>
          </cell>
          <cell r="G150" t="str">
            <v>Annual</v>
          </cell>
          <cell r="H150" t="str">
            <v>NativeAnnualSedge/Rush</v>
          </cell>
          <cell r="I150" t="str">
            <v>NativeAnnualSedge/Rush</v>
          </cell>
          <cell r="J150" t="str">
            <v>Juncus bufonius</v>
          </cell>
        </row>
        <row r="151">
          <cell r="A151" t="str">
            <v xml:space="preserve">Juncus capitatus </v>
          </cell>
          <cell r="B151">
            <v>114</v>
          </cell>
          <cell r="C151" t="str">
            <v>Sedge/Rush</v>
          </cell>
          <cell r="D151" t="str">
            <v>Sedge/Rush</v>
          </cell>
          <cell r="E151" t="str">
            <v>E</v>
          </cell>
          <cell r="F151" t="str">
            <v>Exotic</v>
          </cell>
          <cell r="G151" t="str">
            <v>Annual</v>
          </cell>
          <cell r="H151" t="str">
            <v>ExoticAnnualSedge/Rush</v>
          </cell>
          <cell r="I151" t="str">
            <v>ExoticAnnualSedge/Rush</v>
          </cell>
          <cell r="J151" t="str">
            <v xml:space="preserve">Juncus capitatus </v>
          </cell>
        </row>
        <row r="152">
          <cell r="A152" t="str">
            <v>Juncus filicaulis</v>
          </cell>
          <cell r="B152">
            <v>291</v>
          </cell>
          <cell r="C152" t="str">
            <v>Sedge/Rush</v>
          </cell>
          <cell r="D152" t="str">
            <v>Sedge/Rush</v>
          </cell>
          <cell r="E152" t="str">
            <v>C</v>
          </cell>
          <cell r="F152" t="str">
            <v>Native</v>
          </cell>
          <cell r="G152" t="str">
            <v>Perennial</v>
          </cell>
          <cell r="H152" t="str">
            <v>NativePerennialSedge/Rush</v>
          </cell>
          <cell r="I152" t="str">
            <v>NativePerennialSedge/Rush</v>
          </cell>
          <cell r="J152" t="str">
            <v>Juncus filicaulis</v>
          </cell>
        </row>
        <row r="153">
          <cell r="A153" t="str">
            <v>Juncus fockei</v>
          </cell>
          <cell r="B153">
            <v>290</v>
          </cell>
          <cell r="C153" t="str">
            <v>Sedge/Rush</v>
          </cell>
          <cell r="D153" t="str">
            <v>Sedge/Rush</v>
          </cell>
          <cell r="E153" t="str">
            <v>C</v>
          </cell>
          <cell r="F153" t="str">
            <v>Native</v>
          </cell>
          <cell r="G153" t="str">
            <v>Perennial</v>
          </cell>
          <cell r="H153" t="str">
            <v>NativePerennialSedge/Rush</v>
          </cell>
          <cell r="I153" t="str">
            <v>NativePerennialSedge/Rush</v>
          </cell>
          <cell r="J153" t="str">
            <v>Juncus fockei</v>
          </cell>
        </row>
        <row r="154">
          <cell r="A154" t="str">
            <v xml:space="preserve">Juncus sp. (native) </v>
          </cell>
          <cell r="B154">
            <v>288</v>
          </cell>
          <cell r="C154" t="str">
            <v>Sedge/Rush</v>
          </cell>
          <cell r="D154" t="str">
            <v>Sedge/Rush</v>
          </cell>
          <cell r="E154" t="str">
            <v>C</v>
          </cell>
          <cell r="F154" t="str">
            <v>Native</v>
          </cell>
          <cell r="G154" t="str">
            <v>Perennial</v>
          </cell>
          <cell r="H154" t="str">
            <v>NativePerennialSedge/Rush</v>
          </cell>
          <cell r="I154" t="str">
            <v>NativePerennialSedge/Rush</v>
          </cell>
          <cell r="J154" t="str">
            <v xml:space="preserve">Juncus sp. (native) </v>
          </cell>
        </row>
        <row r="155">
          <cell r="A155" t="str">
            <v>Juncus subsecundus</v>
          </cell>
          <cell r="B155">
            <v>292</v>
          </cell>
          <cell r="C155" t="str">
            <v>Sedge/Rush</v>
          </cell>
          <cell r="D155" t="str">
            <v>Sedge/Rush</v>
          </cell>
          <cell r="E155" t="str">
            <v>C</v>
          </cell>
          <cell r="F155" t="str">
            <v>Native</v>
          </cell>
          <cell r="G155" t="str">
            <v>Perennial</v>
          </cell>
          <cell r="H155" t="str">
            <v>NativePerennialSedge/Rush</v>
          </cell>
          <cell r="I155" t="str">
            <v>NativePerennialSedge/Rush</v>
          </cell>
          <cell r="J155" t="str">
            <v>Juncus subsecundus</v>
          </cell>
        </row>
        <row r="156">
          <cell r="A156" t="str">
            <v>Juncus usitatus</v>
          </cell>
          <cell r="B156">
            <v>293</v>
          </cell>
          <cell r="C156" t="str">
            <v>Sedge/Rush</v>
          </cell>
          <cell r="D156" t="str">
            <v>Sedge/Rush</v>
          </cell>
          <cell r="E156" t="str">
            <v>C</v>
          </cell>
          <cell r="F156" t="str">
            <v>Native</v>
          </cell>
          <cell r="G156" t="str">
            <v>Perennial</v>
          </cell>
          <cell r="H156" t="str">
            <v>NativePerennialSedge/Rush</v>
          </cell>
          <cell r="I156" t="str">
            <v>NativePerennialSedge/Rush</v>
          </cell>
          <cell r="J156" t="str">
            <v>Juncus usitatus</v>
          </cell>
        </row>
        <row r="157">
          <cell r="A157" t="str">
            <v>Lachnagrostis filiformis</v>
          </cell>
          <cell r="B157">
            <v>214</v>
          </cell>
          <cell r="C157" t="str">
            <v>C3 Grass</v>
          </cell>
          <cell r="D157" t="str">
            <v>Grass</v>
          </cell>
          <cell r="E157" t="str">
            <v>C</v>
          </cell>
          <cell r="F157" t="str">
            <v>Native</v>
          </cell>
          <cell r="G157" t="str">
            <v>Annual</v>
          </cell>
          <cell r="H157" t="str">
            <v>NativeAnnualGrass</v>
          </cell>
          <cell r="I157" t="str">
            <v>NativeAnnualC3 Grass</v>
          </cell>
          <cell r="J157" t="str">
            <v>Lachnagrostis filiformis</v>
          </cell>
        </row>
        <row r="158">
          <cell r="A158" t="str">
            <v>Lactuca saligna</v>
          </cell>
          <cell r="B158">
            <v>81</v>
          </cell>
          <cell r="C158" t="str">
            <v>Herb</v>
          </cell>
          <cell r="D158" t="str">
            <v>Herb</v>
          </cell>
          <cell r="E158" t="str">
            <v>E</v>
          </cell>
          <cell r="F158" t="str">
            <v>Exotic</v>
          </cell>
          <cell r="G158" t="str">
            <v>Annual</v>
          </cell>
          <cell r="H158" t="str">
            <v>ExoticAnnualHerb</v>
          </cell>
          <cell r="I158" t="str">
            <v>ExoticAnnualHerb</v>
          </cell>
          <cell r="J158" t="str">
            <v>Lactuca saligna</v>
          </cell>
        </row>
        <row r="159">
          <cell r="A159" t="str">
            <v>Lactuca serriola</v>
          </cell>
          <cell r="B159">
            <v>46</v>
          </cell>
          <cell r="C159" t="str">
            <v>Herb</v>
          </cell>
          <cell r="D159" t="str">
            <v>Herb</v>
          </cell>
          <cell r="E159" t="str">
            <v>E</v>
          </cell>
          <cell r="F159" t="str">
            <v>Exotic</v>
          </cell>
          <cell r="G159" t="str">
            <v>Annual</v>
          </cell>
          <cell r="H159" t="str">
            <v>ExoticAnnualHerb</v>
          </cell>
          <cell r="I159" t="str">
            <v>ExoticAnnualHerb</v>
          </cell>
          <cell r="J159" t="str">
            <v>Lactuca serriola</v>
          </cell>
        </row>
        <row r="160">
          <cell r="A160" t="str">
            <v>Lactuca serriola</v>
          </cell>
          <cell r="B160">
            <v>47</v>
          </cell>
          <cell r="C160" t="str">
            <v>Herb</v>
          </cell>
          <cell r="D160" t="str">
            <v>Herb</v>
          </cell>
          <cell r="E160" t="str">
            <v>E</v>
          </cell>
          <cell r="F160" t="str">
            <v>Exotic</v>
          </cell>
          <cell r="G160" t="str">
            <v>Annual</v>
          </cell>
          <cell r="H160" t="str">
            <v>ExoticAnnualHerb</v>
          </cell>
          <cell r="I160" t="str">
            <v>ExoticAnnualHerb</v>
          </cell>
          <cell r="J160" t="str">
            <v>Lactuca serriola</v>
          </cell>
        </row>
        <row r="161">
          <cell r="A161" t="str">
            <v>Lepidium africanum</v>
          </cell>
          <cell r="B161">
            <v>82</v>
          </cell>
          <cell r="C161" t="str">
            <v>Herb</v>
          </cell>
          <cell r="D161" t="str">
            <v>Herb</v>
          </cell>
          <cell r="E161" t="str">
            <v>E</v>
          </cell>
          <cell r="F161" t="str">
            <v>Exotic</v>
          </cell>
          <cell r="G161" t="str">
            <v>Annual</v>
          </cell>
          <cell r="H161" t="str">
            <v>ExoticAnnualHerb</v>
          </cell>
          <cell r="I161" t="str">
            <v>ExoticAnnualHerb</v>
          </cell>
          <cell r="J161" t="str">
            <v>Lepidium africanum</v>
          </cell>
        </row>
        <row r="162">
          <cell r="A162" t="str">
            <v xml:space="preserve">Leptorhynchos squamatus </v>
          </cell>
          <cell r="B162">
            <v>148</v>
          </cell>
          <cell r="C162" t="str">
            <v>Herb</v>
          </cell>
          <cell r="D162" t="str">
            <v>Herb</v>
          </cell>
          <cell r="E162">
            <v>2</v>
          </cell>
          <cell r="F162" t="str">
            <v>Native</v>
          </cell>
          <cell r="G162" t="str">
            <v>Perennial</v>
          </cell>
          <cell r="H162" t="str">
            <v>NativePerennialHerb</v>
          </cell>
          <cell r="I162" t="str">
            <v>NativePerennialHerb</v>
          </cell>
          <cell r="J162" t="str">
            <v xml:space="preserve">Leptorhynchos squamatus </v>
          </cell>
        </row>
        <row r="163">
          <cell r="A163" t="str">
            <v>Leptospermum sp.</v>
          </cell>
          <cell r="B163">
            <v>295</v>
          </cell>
          <cell r="C163" t="str">
            <v>Woody shrub</v>
          </cell>
          <cell r="D163" t="str">
            <v>Woody shrub</v>
          </cell>
          <cell r="E163" t="str">
            <v>C</v>
          </cell>
          <cell r="F163" t="str">
            <v>Native</v>
          </cell>
          <cell r="G163" t="str">
            <v>Perennial</v>
          </cell>
          <cell r="H163" t="str">
            <v>NativePerennialWoody shrub</v>
          </cell>
          <cell r="I163" t="str">
            <v>NativePerennialWoody shrub</v>
          </cell>
          <cell r="J163" t="str">
            <v>Leptospermum sp.</v>
          </cell>
        </row>
        <row r="164">
          <cell r="A164" t="str">
            <v>Ligustrum sp.</v>
          </cell>
          <cell r="B164">
            <v>116</v>
          </cell>
          <cell r="C164" t="str">
            <v>Woody shrub</v>
          </cell>
          <cell r="D164" t="str">
            <v>Woody shrub</v>
          </cell>
          <cell r="E164" t="str">
            <v>E</v>
          </cell>
          <cell r="F164" t="str">
            <v>Exotic</v>
          </cell>
          <cell r="G164" t="str">
            <v>Perennial</v>
          </cell>
          <cell r="H164" t="str">
            <v>ExoticPerennialWoody shrub</v>
          </cell>
          <cell r="I164" t="str">
            <v>ExoticPerennialWoody shrub</v>
          </cell>
          <cell r="J164" t="str">
            <v>Ligustrum sp.</v>
          </cell>
        </row>
        <row r="165">
          <cell r="A165" t="str">
            <v xml:space="preserve">Linaria pelisserana </v>
          </cell>
          <cell r="B165">
            <v>48</v>
          </cell>
          <cell r="C165" t="str">
            <v>Herb</v>
          </cell>
          <cell r="D165" t="str">
            <v>Herb</v>
          </cell>
          <cell r="E165" t="str">
            <v>E</v>
          </cell>
          <cell r="F165" t="str">
            <v>Exotic</v>
          </cell>
          <cell r="G165" t="str">
            <v>Annual</v>
          </cell>
          <cell r="H165" t="str">
            <v>ExoticAnnualHerb</v>
          </cell>
          <cell r="I165" t="str">
            <v>ExoticAnnualHerb</v>
          </cell>
          <cell r="J165" t="str">
            <v xml:space="preserve">Linaria pelisserana </v>
          </cell>
        </row>
        <row r="166">
          <cell r="A166" t="str">
            <v>Linaria spp (arvensis?)</v>
          </cell>
          <cell r="B166">
            <v>49</v>
          </cell>
          <cell r="C166" t="str">
            <v>Herb</v>
          </cell>
          <cell r="D166" t="str">
            <v>Herb</v>
          </cell>
          <cell r="E166" t="str">
            <v>E</v>
          </cell>
          <cell r="F166" t="str">
            <v>Exotic</v>
          </cell>
          <cell r="G166" t="str">
            <v>Annual</v>
          </cell>
          <cell r="H166" t="str">
            <v>ExoticAnnualHerb</v>
          </cell>
          <cell r="I166" t="str">
            <v>ExoticAnnualHerb</v>
          </cell>
          <cell r="J166" t="str">
            <v>Linaria spp (arvensis?)</v>
          </cell>
        </row>
        <row r="167">
          <cell r="A167" t="str">
            <v>Linum marginale</v>
          </cell>
          <cell r="B167">
            <v>149</v>
          </cell>
          <cell r="C167" t="str">
            <v>Herb</v>
          </cell>
          <cell r="D167" t="str">
            <v>Herb</v>
          </cell>
          <cell r="E167">
            <v>2</v>
          </cell>
          <cell r="F167" t="str">
            <v>Native</v>
          </cell>
          <cell r="G167" t="str">
            <v>Perennial</v>
          </cell>
          <cell r="H167" t="str">
            <v>NativePerennialHerb</v>
          </cell>
          <cell r="I167" t="str">
            <v>NativePerennialHerb</v>
          </cell>
          <cell r="J167" t="str">
            <v>Linum marginale</v>
          </cell>
        </row>
        <row r="168">
          <cell r="A168" t="str">
            <v>Lissanthe strigosa</v>
          </cell>
          <cell r="B168">
            <v>196</v>
          </cell>
          <cell r="C168" t="str">
            <v>Woody shrub</v>
          </cell>
          <cell r="D168" t="str">
            <v>Woody shrub</v>
          </cell>
          <cell r="E168">
            <v>2</v>
          </cell>
          <cell r="F168" t="str">
            <v>Native</v>
          </cell>
          <cell r="G168" t="str">
            <v>Perennial</v>
          </cell>
          <cell r="H168" t="str">
            <v>NativePerennialWoody shrub</v>
          </cell>
          <cell r="I168" t="str">
            <v>NativePerennialWoody shrub</v>
          </cell>
          <cell r="J168" t="str">
            <v>Lissanthe strigosa</v>
          </cell>
        </row>
        <row r="169">
          <cell r="A169" t="str">
            <v xml:space="preserve">Lolium perenne  </v>
          </cell>
          <cell r="B169">
            <v>11</v>
          </cell>
          <cell r="C169" t="str">
            <v>C3 Grass</v>
          </cell>
          <cell r="D169" t="str">
            <v>Grass</v>
          </cell>
          <cell r="E169" t="str">
            <v>E</v>
          </cell>
          <cell r="F169" t="str">
            <v>Exotic</v>
          </cell>
          <cell r="G169" t="str">
            <v>Annual</v>
          </cell>
          <cell r="H169" t="str">
            <v>ExoticAnnualGrass</v>
          </cell>
          <cell r="I169" t="str">
            <v>ExoticAnnualC3 Grass</v>
          </cell>
          <cell r="J169" t="str">
            <v xml:space="preserve">Lolium perenne  </v>
          </cell>
        </row>
        <row r="170">
          <cell r="A170" t="str">
            <v xml:space="preserve">Lolium rigidum </v>
          </cell>
          <cell r="B170">
            <v>23</v>
          </cell>
          <cell r="C170" t="str">
            <v>C3 Grass</v>
          </cell>
          <cell r="D170" t="str">
            <v>Grass</v>
          </cell>
          <cell r="E170" t="str">
            <v>E</v>
          </cell>
          <cell r="F170" t="str">
            <v>Exotic</v>
          </cell>
          <cell r="G170" t="str">
            <v>Annual</v>
          </cell>
          <cell r="H170" t="str">
            <v>ExoticAnnualGrass</v>
          </cell>
          <cell r="I170" t="str">
            <v>ExoticAnnualC3 Grass</v>
          </cell>
          <cell r="J170" t="str">
            <v xml:space="preserve">Lolium rigidum </v>
          </cell>
        </row>
        <row r="171">
          <cell r="A171" t="str">
            <v xml:space="preserve">Lomandra bracteata </v>
          </cell>
          <cell r="B171">
            <v>127</v>
          </cell>
          <cell r="C171" t="str">
            <v>Herb</v>
          </cell>
          <cell r="D171" t="str">
            <v>Herb</v>
          </cell>
          <cell r="E171">
            <v>1</v>
          </cell>
          <cell r="F171" t="str">
            <v>Native</v>
          </cell>
          <cell r="G171" t="str">
            <v>Perennial</v>
          </cell>
          <cell r="H171" t="str">
            <v>NativePerennialHerb</v>
          </cell>
          <cell r="I171" t="str">
            <v>NativePerennialHerb</v>
          </cell>
          <cell r="J171" t="str">
            <v xml:space="preserve">Lomandra bracteata </v>
          </cell>
        </row>
        <row r="172">
          <cell r="A172" t="str">
            <v xml:space="preserve">Lomandra filiformis </v>
          </cell>
          <cell r="B172">
            <v>128</v>
          </cell>
          <cell r="C172" t="str">
            <v>Herb</v>
          </cell>
          <cell r="D172" t="str">
            <v>Herb</v>
          </cell>
          <cell r="E172">
            <v>1</v>
          </cell>
          <cell r="F172" t="str">
            <v>Native</v>
          </cell>
          <cell r="G172" t="str">
            <v>Perennial</v>
          </cell>
          <cell r="H172" t="str">
            <v>NativePerennialHerb</v>
          </cell>
          <cell r="I172" t="str">
            <v>NativePerennialHerb</v>
          </cell>
          <cell r="J172" t="str">
            <v xml:space="preserve">Lomandra filiformis </v>
          </cell>
        </row>
        <row r="173">
          <cell r="A173" t="str">
            <v>Lomandra filiformis coriacea</v>
          </cell>
          <cell r="B173">
            <v>126</v>
          </cell>
          <cell r="C173" t="str">
            <v>Herb</v>
          </cell>
          <cell r="D173" t="str">
            <v>Herb</v>
          </cell>
          <cell r="E173">
            <v>1</v>
          </cell>
          <cell r="F173" t="str">
            <v>Native</v>
          </cell>
          <cell r="G173" t="str">
            <v>Perennial</v>
          </cell>
          <cell r="H173" t="str">
            <v>NativePerennialHerb</v>
          </cell>
          <cell r="I173" t="str">
            <v>NativePerennialHerb</v>
          </cell>
          <cell r="J173" t="str">
            <v>Lomandra filiformis coriacea</v>
          </cell>
        </row>
        <row r="174">
          <cell r="A174" t="str">
            <v>Lomandra longifolia</v>
          </cell>
          <cell r="B174">
            <v>172</v>
          </cell>
          <cell r="C174" t="str">
            <v>Herb</v>
          </cell>
          <cell r="D174" t="str">
            <v>Herb</v>
          </cell>
          <cell r="E174">
            <v>2</v>
          </cell>
          <cell r="F174" t="str">
            <v>Native</v>
          </cell>
          <cell r="G174" t="str">
            <v>Perennial</v>
          </cell>
          <cell r="H174" t="str">
            <v>NativePerennialHerb</v>
          </cell>
          <cell r="I174" t="str">
            <v>NativePerennialHerb</v>
          </cell>
          <cell r="J174" t="str">
            <v>Lomandra longifolia</v>
          </cell>
        </row>
        <row r="175">
          <cell r="A175" t="str">
            <v xml:space="preserve">Lomandra multiflora </v>
          </cell>
          <cell r="B175">
            <v>150</v>
          </cell>
          <cell r="C175" t="str">
            <v>Herb</v>
          </cell>
          <cell r="D175" t="str">
            <v>Herb</v>
          </cell>
          <cell r="E175">
            <v>2</v>
          </cell>
          <cell r="F175" t="str">
            <v>Native</v>
          </cell>
          <cell r="G175" t="str">
            <v>Perennial</v>
          </cell>
          <cell r="H175" t="str">
            <v>NativePerennialHerb</v>
          </cell>
          <cell r="I175" t="str">
            <v>NativePerennialHerb</v>
          </cell>
          <cell r="J175" t="str">
            <v xml:space="preserve">Lomandra multiflora </v>
          </cell>
        </row>
        <row r="176">
          <cell r="A176" t="str">
            <v xml:space="preserve">Luzula densiflora </v>
          </cell>
          <cell r="B176">
            <v>187</v>
          </cell>
          <cell r="C176" t="str">
            <v>Sedge/Rush</v>
          </cell>
          <cell r="D176" t="str">
            <v>Sedge/Rush</v>
          </cell>
          <cell r="E176">
            <v>2</v>
          </cell>
          <cell r="F176" t="str">
            <v>Native</v>
          </cell>
          <cell r="G176" t="str">
            <v>Perennial</v>
          </cell>
          <cell r="H176" t="str">
            <v>NativePerennialSedge/Rush</v>
          </cell>
          <cell r="I176" t="str">
            <v>NativePerennialSedge/Rush</v>
          </cell>
          <cell r="J176" t="str">
            <v xml:space="preserve">Luzula densiflora </v>
          </cell>
        </row>
        <row r="177">
          <cell r="A177" t="str">
            <v>Lycium ferocissimum</v>
          </cell>
          <cell r="B177">
            <v>117</v>
          </cell>
          <cell r="C177" t="str">
            <v>Woody shrub</v>
          </cell>
          <cell r="D177" t="str">
            <v>Woody shrub</v>
          </cell>
          <cell r="E177" t="str">
            <v>E</v>
          </cell>
          <cell r="F177" t="str">
            <v>Exotic</v>
          </cell>
          <cell r="G177" t="str">
            <v>Perennial</v>
          </cell>
          <cell r="H177" t="str">
            <v>ExoticPerennialWoody shrub</v>
          </cell>
          <cell r="I177" t="str">
            <v>ExoticPerennialWoody shrub</v>
          </cell>
          <cell r="J177" t="str">
            <v>Lycium ferocissimum</v>
          </cell>
        </row>
        <row r="178">
          <cell r="A178" t="str">
            <v>Lythrum hyssopifolia</v>
          </cell>
          <cell r="B178">
            <v>269</v>
          </cell>
          <cell r="C178" t="str">
            <v>Herb</v>
          </cell>
          <cell r="D178" t="str">
            <v>Herb</v>
          </cell>
          <cell r="E178" t="str">
            <v>C</v>
          </cell>
          <cell r="F178" t="str">
            <v>Native</v>
          </cell>
          <cell r="G178" t="str">
            <v>Annual</v>
          </cell>
          <cell r="H178" t="str">
            <v>NativeAnnualHerb</v>
          </cell>
          <cell r="I178" t="str">
            <v>NativeAnnualHerb</v>
          </cell>
          <cell r="J178" t="str">
            <v>Lythrum hyssopifolia</v>
          </cell>
        </row>
        <row r="179">
          <cell r="A179" t="str">
            <v xml:space="preserve">Malva sp. </v>
          </cell>
          <cell r="B179">
            <v>98</v>
          </cell>
          <cell r="C179" t="str">
            <v>Herb</v>
          </cell>
          <cell r="D179" t="str">
            <v>Herb</v>
          </cell>
          <cell r="E179" t="str">
            <v>E</v>
          </cell>
          <cell r="F179" t="str">
            <v>Exotic</v>
          </cell>
          <cell r="G179" t="str">
            <v>Perennial</v>
          </cell>
          <cell r="H179" t="str">
            <v>ExoticPerennialHerb</v>
          </cell>
          <cell r="I179" t="str">
            <v>ExoticPerennialHerb</v>
          </cell>
          <cell r="J179" t="str">
            <v xml:space="preserve">Malva sp. </v>
          </cell>
        </row>
        <row r="180">
          <cell r="A180" t="str">
            <v>Medicago sp.</v>
          </cell>
          <cell r="B180">
            <v>104</v>
          </cell>
          <cell r="C180" t="str">
            <v>Legume</v>
          </cell>
          <cell r="D180" t="str">
            <v>Legume</v>
          </cell>
          <cell r="E180" t="str">
            <v>E</v>
          </cell>
          <cell r="F180" t="str">
            <v>Exotic</v>
          </cell>
          <cell r="G180" t="str">
            <v>Annual</v>
          </cell>
          <cell r="H180" t="str">
            <v>ExoticAnnualLegume</v>
          </cell>
          <cell r="I180" t="str">
            <v>ExoticAnnualLegume</v>
          </cell>
          <cell r="J180" t="str">
            <v>Medicago sp.</v>
          </cell>
        </row>
        <row r="181">
          <cell r="A181" t="str">
            <v xml:space="preserve">Melichrus urceolatus </v>
          </cell>
          <cell r="B181">
            <v>188</v>
          </cell>
          <cell r="C181" t="str">
            <v>Woody shrub</v>
          </cell>
          <cell r="D181" t="str">
            <v>Woody shrub</v>
          </cell>
          <cell r="E181">
            <v>2</v>
          </cell>
          <cell r="F181" t="str">
            <v>Native</v>
          </cell>
          <cell r="G181" t="str">
            <v>Perennial</v>
          </cell>
          <cell r="H181" t="str">
            <v>NativePerennialWoody shrub</v>
          </cell>
          <cell r="I181" t="str">
            <v>NativePerennialWoody shrub</v>
          </cell>
          <cell r="J181" t="str">
            <v xml:space="preserve">Melichrus urceolatus </v>
          </cell>
        </row>
        <row r="182">
          <cell r="A182" t="str">
            <v>Mentha diemenica</v>
          </cell>
          <cell r="B182">
            <v>173</v>
          </cell>
          <cell r="C182" t="str">
            <v>Herb</v>
          </cell>
          <cell r="D182" t="str">
            <v>Herb</v>
          </cell>
          <cell r="E182">
            <v>2</v>
          </cell>
          <cell r="F182" t="str">
            <v>Native</v>
          </cell>
          <cell r="G182" t="str">
            <v>Perennial</v>
          </cell>
          <cell r="H182" t="str">
            <v>NativePerennialHerb</v>
          </cell>
          <cell r="I182" t="str">
            <v>NativePerennialHerb</v>
          </cell>
          <cell r="J182" t="str">
            <v>Mentha diemenica</v>
          </cell>
        </row>
        <row r="183">
          <cell r="A183" t="str">
            <v xml:space="preserve">Microlaena stipoides </v>
          </cell>
          <cell r="B183">
            <v>207</v>
          </cell>
          <cell r="C183" t="str">
            <v>C3 Grass</v>
          </cell>
          <cell r="D183" t="str">
            <v>Grass</v>
          </cell>
          <cell r="E183" t="str">
            <v>C</v>
          </cell>
          <cell r="F183" t="str">
            <v>Native</v>
          </cell>
          <cell r="G183" t="str">
            <v>Perennial</v>
          </cell>
          <cell r="H183" t="str">
            <v>NativePerennialGrass</v>
          </cell>
          <cell r="I183" t="str">
            <v>NativePerennialC3 Grass</v>
          </cell>
          <cell r="J183" t="str">
            <v xml:space="preserve">Microlaena stipoides </v>
          </cell>
        </row>
        <row r="184">
          <cell r="A184" t="str">
            <v>Microseris lanceolata</v>
          </cell>
          <cell r="B184">
            <v>174</v>
          </cell>
          <cell r="C184" t="str">
            <v>Herb</v>
          </cell>
          <cell r="D184" t="str">
            <v>Herb</v>
          </cell>
          <cell r="E184">
            <v>2</v>
          </cell>
          <cell r="F184" t="str">
            <v>Native</v>
          </cell>
          <cell r="G184" t="str">
            <v>Perennial</v>
          </cell>
          <cell r="H184" t="str">
            <v>NativePerennialHerb</v>
          </cell>
          <cell r="I184" t="str">
            <v>NativePerennialHerb</v>
          </cell>
          <cell r="J184" t="str">
            <v>Microseris lanceolata</v>
          </cell>
        </row>
        <row r="185">
          <cell r="A185" t="str">
            <v>Microtis sp</v>
          </cell>
          <cell r="B185">
            <v>151</v>
          </cell>
          <cell r="C185" t="str">
            <v>Herb</v>
          </cell>
          <cell r="D185" t="str">
            <v>Herb</v>
          </cell>
          <cell r="E185">
            <v>2</v>
          </cell>
          <cell r="F185" t="str">
            <v>Native</v>
          </cell>
          <cell r="G185" t="str">
            <v>Perennial</v>
          </cell>
          <cell r="H185" t="str">
            <v>NativePerennialHerb</v>
          </cell>
          <cell r="I185" t="str">
            <v>NativePerennialHerb</v>
          </cell>
          <cell r="J185" t="str">
            <v>Microtis sp</v>
          </cell>
        </row>
        <row r="186">
          <cell r="A186" t="str">
            <v xml:space="preserve">Microtis unifolia </v>
          </cell>
          <cell r="B186">
            <v>152</v>
          </cell>
          <cell r="C186" t="str">
            <v>Herb</v>
          </cell>
          <cell r="D186" t="str">
            <v>Herb</v>
          </cell>
          <cell r="E186">
            <v>2</v>
          </cell>
          <cell r="F186" t="str">
            <v>Native</v>
          </cell>
          <cell r="G186" t="str">
            <v>Perennial</v>
          </cell>
          <cell r="H186" t="str">
            <v>NativePerennialHerb</v>
          </cell>
          <cell r="I186" t="str">
            <v>NativePerennialHerb</v>
          </cell>
          <cell r="J186" t="str">
            <v xml:space="preserve">Microtis unifolia </v>
          </cell>
        </row>
        <row r="187">
          <cell r="A187" t="str">
            <v>Modiola caroliniana</v>
          </cell>
          <cell r="B187">
            <v>99</v>
          </cell>
          <cell r="C187" t="str">
            <v>Herb</v>
          </cell>
          <cell r="D187" t="str">
            <v>Herb</v>
          </cell>
          <cell r="E187" t="str">
            <v>E</v>
          </cell>
          <cell r="F187" t="str">
            <v>Exotic</v>
          </cell>
          <cell r="G187" t="str">
            <v>Perennial</v>
          </cell>
          <cell r="H187" t="str">
            <v>ExoticPerennialHerb</v>
          </cell>
          <cell r="I187" t="str">
            <v>ExoticPerennialHerb</v>
          </cell>
          <cell r="J187" t="str">
            <v>Modiola caroliniana</v>
          </cell>
        </row>
        <row r="188">
          <cell r="A188" t="str">
            <v>Moenchia erecta</v>
          </cell>
          <cell r="B188">
            <v>50</v>
          </cell>
          <cell r="C188" t="str">
            <v>Herb</v>
          </cell>
          <cell r="D188" t="str">
            <v>Herb</v>
          </cell>
          <cell r="E188" t="str">
            <v>E</v>
          </cell>
          <cell r="F188" t="str">
            <v>Exotic</v>
          </cell>
          <cell r="G188" t="str">
            <v>Annual</v>
          </cell>
          <cell r="H188" t="str">
            <v>ExoticAnnualHerb</v>
          </cell>
          <cell r="I188" t="str">
            <v>ExoticAnnualHerb</v>
          </cell>
          <cell r="J188" t="str">
            <v>Moenchia erecta</v>
          </cell>
        </row>
        <row r="189">
          <cell r="A189" t="str">
            <v>Montia fontana</v>
          </cell>
          <cell r="B189">
            <v>270</v>
          </cell>
          <cell r="C189" t="str">
            <v>Herb</v>
          </cell>
          <cell r="D189" t="str">
            <v>Herb</v>
          </cell>
          <cell r="E189" t="str">
            <v>C</v>
          </cell>
          <cell r="F189" t="str">
            <v>Native</v>
          </cell>
          <cell r="G189" t="str">
            <v>Annual</v>
          </cell>
          <cell r="H189" t="str">
            <v>NativeAnnualHerb</v>
          </cell>
          <cell r="I189" t="str">
            <v>NativeAnnualHerb</v>
          </cell>
          <cell r="J189" t="str">
            <v>Montia fontana</v>
          </cell>
        </row>
        <row r="190">
          <cell r="A190" t="str">
            <v>Myosotis discolor</v>
          </cell>
          <cell r="B190">
            <v>83</v>
          </cell>
          <cell r="C190" t="str">
            <v>Herb</v>
          </cell>
          <cell r="D190" t="str">
            <v>Herb</v>
          </cell>
          <cell r="E190" t="str">
            <v>E</v>
          </cell>
          <cell r="F190" t="str">
            <v>Exotic</v>
          </cell>
          <cell r="G190" t="str">
            <v>Annual</v>
          </cell>
          <cell r="H190" t="str">
            <v>ExoticAnnualHerb</v>
          </cell>
          <cell r="I190" t="str">
            <v>ExoticAnnualHerb</v>
          </cell>
          <cell r="J190" t="str">
            <v>Myosotis discolor</v>
          </cell>
        </row>
        <row r="191">
          <cell r="A191" t="str">
            <v>Nassella neesiana</v>
          </cell>
          <cell r="B191">
            <v>17</v>
          </cell>
          <cell r="C191" t="str">
            <v>C3 Grass</v>
          </cell>
          <cell r="D191" t="str">
            <v>Grass</v>
          </cell>
          <cell r="E191" t="str">
            <v>E</v>
          </cell>
          <cell r="F191" t="str">
            <v>Exotic</v>
          </cell>
          <cell r="G191" t="str">
            <v>Perennial</v>
          </cell>
          <cell r="H191" t="str">
            <v>ExoticPerennialGrass</v>
          </cell>
          <cell r="I191" t="str">
            <v>ExoticPerennialC3 Grass</v>
          </cell>
          <cell r="J191" t="str">
            <v>Nassella neesiana</v>
          </cell>
        </row>
        <row r="192">
          <cell r="A192" t="str">
            <v xml:space="preserve">Nassella trichotoma </v>
          </cell>
          <cell r="B192">
            <v>18</v>
          </cell>
          <cell r="C192" t="str">
            <v>C3 Grass</v>
          </cell>
          <cell r="D192" t="str">
            <v>Grass</v>
          </cell>
          <cell r="E192" t="str">
            <v>E</v>
          </cell>
          <cell r="F192" t="str">
            <v>Exotic</v>
          </cell>
          <cell r="G192" t="str">
            <v>Perennial</v>
          </cell>
          <cell r="H192" t="str">
            <v>ExoticPerennialGrass</v>
          </cell>
          <cell r="I192" t="str">
            <v>ExoticPerennialC3 Grass</v>
          </cell>
          <cell r="J192" t="str">
            <v xml:space="preserve">Nassella trichotoma </v>
          </cell>
        </row>
        <row r="193">
          <cell r="A193" t="str">
            <v>Oenothera mollissima</v>
          </cell>
          <cell r="B193">
            <v>84</v>
          </cell>
          <cell r="C193" t="str">
            <v>Herb</v>
          </cell>
          <cell r="D193" t="str">
            <v>Herb</v>
          </cell>
          <cell r="E193" t="str">
            <v>E</v>
          </cell>
          <cell r="F193" t="str">
            <v>Exotic</v>
          </cell>
          <cell r="G193" t="str">
            <v>Annual</v>
          </cell>
          <cell r="H193" t="str">
            <v>ExoticAnnualHerb</v>
          </cell>
          <cell r="I193" t="str">
            <v>ExoticAnnualHerb</v>
          </cell>
          <cell r="J193" t="str">
            <v>Oenothera mollissima</v>
          </cell>
        </row>
        <row r="194">
          <cell r="A194" t="str">
            <v>Oenothera stricta</v>
          </cell>
          <cell r="B194">
            <v>85</v>
          </cell>
          <cell r="C194" t="str">
            <v>Herb</v>
          </cell>
          <cell r="D194" t="str">
            <v>Herb</v>
          </cell>
          <cell r="E194" t="str">
            <v>E</v>
          </cell>
          <cell r="F194" t="str">
            <v>Exotic</v>
          </cell>
          <cell r="G194" t="str">
            <v>Annual</v>
          </cell>
          <cell r="H194" t="str">
            <v>ExoticAnnualHerb</v>
          </cell>
          <cell r="I194" t="str">
            <v>ExoticAnnualHerb</v>
          </cell>
          <cell r="J194" t="str">
            <v>Oenothera stricta</v>
          </cell>
        </row>
        <row r="195">
          <cell r="A195" t="str">
            <v xml:space="preserve">Onopordum acanthium </v>
          </cell>
          <cell r="B195">
            <v>51</v>
          </cell>
          <cell r="C195" t="str">
            <v>Herb</v>
          </cell>
          <cell r="D195" t="str">
            <v>Herb</v>
          </cell>
          <cell r="E195" t="str">
            <v>E</v>
          </cell>
          <cell r="F195" t="str">
            <v>Exotic</v>
          </cell>
          <cell r="G195" t="str">
            <v>Annual</v>
          </cell>
          <cell r="H195" t="str">
            <v>ExoticAnnualHerb</v>
          </cell>
          <cell r="I195" t="str">
            <v>ExoticAnnualHerb</v>
          </cell>
          <cell r="J195" t="str">
            <v xml:space="preserve">Onopordum acanthium </v>
          </cell>
        </row>
        <row r="196">
          <cell r="A196" t="str">
            <v>Opercularia hispida</v>
          </cell>
          <cell r="B196">
            <v>175</v>
          </cell>
          <cell r="C196" t="str">
            <v>Herb</v>
          </cell>
          <cell r="D196" t="str">
            <v>Herb</v>
          </cell>
          <cell r="E196">
            <v>2</v>
          </cell>
          <cell r="F196" t="str">
            <v>Native</v>
          </cell>
          <cell r="G196" t="str">
            <v>Perennial</v>
          </cell>
          <cell r="H196" t="str">
            <v>NativePerennialHerb</v>
          </cell>
          <cell r="I196" t="str">
            <v>NativePerennialHerb</v>
          </cell>
          <cell r="J196" t="str">
            <v>Opercularia hispida</v>
          </cell>
        </row>
        <row r="197">
          <cell r="A197" t="str">
            <v>Ophioglossum lusitanicum</v>
          </cell>
          <cell r="B197">
            <v>176</v>
          </cell>
          <cell r="C197" t="str">
            <v>Herb</v>
          </cell>
          <cell r="D197" t="str">
            <v>Herb</v>
          </cell>
          <cell r="E197">
            <v>2</v>
          </cell>
          <cell r="F197" t="str">
            <v>Native</v>
          </cell>
          <cell r="G197" t="str">
            <v>Perennial</v>
          </cell>
          <cell r="H197" t="str">
            <v>NativePerennialHerb</v>
          </cell>
          <cell r="I197" t="str">
            <v>NativePerennialHerb</v>
          </cell>
          <cell r="J197" t="str">
            <v>Ophioglossum lusitanicum</v>
          </cell>
        </row>
        <row r="198">
          <cell r="A198" t="str">
            <v>Orobanche minor</v>
          </cell>
          <cell r="B198">
            <v>86</v>
          </cell>
          <cell r="C198" t="str">
            <v>Herb</v>
          </cell>
          <cell r="D198" t="str">
            <v>Herb</v>
          </cell>
          <cell r="E198" t="str">
            <v>E</v>
          </cell>
          <cell r="F198" t="str">
            <v>Exotic</v>
          </cell>
          <cell r="G198" t="str">
            <v>Annual</v>
          </cell>
          <cell r="H198" t="str">
            <v>ExoticAnnualHerb</v>
          </cell>
          <cell r="I198" t="str">
            <v>ExoticAnnualHerb</v>
          </cell>
          <cell r="J198" t="str">
            <v>Orobanche minor</v>
          </cell>
        </row>
        <row r="199">
          <cell r="A199" t="str">
            <v xml:space="preserve">Oxalis perennans </v>
          </cell>
          <cell r="B199">
            <v>254</v>
          </cell>
          <cell r="C199" t="str">
            <v>Herb</v>
          </cell>
          <cell r="D199" t="str">
            <v>Herb</v>
          </cell>
          <cell r="E199" t="str">
            <v>C</v>
          </cell>
          <cell r="F199" t="str">
            <v>Native</v>
          </cell>
          <cell r="G199" t="str">
            <v>Perennial</v>
          </cell>
          <cell r="H199" t="str">
            <v>NativePerennialHerb</v>
          </cell>
          <cell r="I199" t="str">
            <v>NativePerennialHerb</v>
          </cell>
          <cell r="J199" t="str">
            <v xml:space="preserve">Oxalis perennans </v>
          </cell>
        </row>
        <row r="200">
          <cell r="A200" t="str">
            <v xml:space="preserve">Panicum effusum </v>
          </cell>
          <cell r="B200">
            <v>230</v>
          </cell>
          <cell r="C200" t="str">
            <v>C4 Grass</v>
          </cell>
          <cell r="D200" t="str">
            <v>Grass</v>
          </cell>
          <cell r="E200" t="str">
            <v>C</v>
          </cell>
          <cell r="F200" t="str">
            <v>Native</v>
          </cell>
          <cell r="G200" t="str">
            <v>Perennial</v>
          </cell>
          <cell r="H200" t="str">
            <v>NativePerennialGrass</v>
          </cell>
          <cell r="I200" t="str">
            <v>NativePerennialC4 Grass</v>
          </cell>
          <cell r="J200" t="str">
            <v xml:space="preserve">Panicum effusum </v>
          </cell>
        </row>
        <row r="201">
          <cell r="A201" t="str">
            <v>Parentucellia latifolia</v>
          </cell>
          <cell r="B201">
            <v>52</v>
          </cell>
          <cell r="C201" t="str">
            <v>Herb</v>
          </cell>
          <cell r="D201" t="str">
            <v>Herb</v>
          </cell>
          <cell r="E201" t="str">
            <v>E</v>
          </cell>
          <cell r="F201" t="str">
            <v>Exotic</v>
          </cell>
          <cell r="G201" t="str">
            <v>Annual</v>
          </cell>
          <cell r="H201" t="str">
            <v>ExoticAnnualHerb</v>
          </cell>
          <cell r="I201" t="str">
            <v>ExoticAnnualHerb</v>
          </cell>
          <cell r="J201" t="str">
            <v>Parentucellia latifolia</v>
          </cell>
        </row>
        <row r="202">
          <cell r="A202" t="str">
            <v>Paronychia brasiliana</v>
          </cell>
          <cell r="B202">
            <v>65</v>
          </cell>
          <cell r="C202" t="str">
            <v>Herb</v>
          </cell>
          <cell r="D202" t="str">
            <v>Herb</v>
          </cell>
          <cell r="E202" t="str">
            <v>E</v>
          </cell>
          <cell r="F202" t="str">
            <v>Exotic</v>
          </cell>
          <cell r="G202" t="str">
            <v>Perennial</v>
          </cell>
          <cell r="H202" t="str">
            <v>ExoticPerennialHerb</v>
          </cell>
          <cell r="I202" t="str">
            <v>ExoticPerennialHerb</v>
          </cell>
          <cell r="J202" t="str">
            <v>Paronychia brasiliana</v>
          </cell>
        </row>
        <row r="203">
          <cell r="A203" t="str">
            <v>Paspalum dilatatum</v>
          </cell>
          <cell r="B203">
            <v>29</v>
          </cell>
          <cell r="C203" t="str">
            <v>C4 Grass</v>
          </cell>
          <cell r="D203" t="str">
            <v>Grass</v>
          </cell>
          <cell r="E203" t="str">
            <v>E</v>
          </cell>
          <cell r="F203" t="str">
            <v>Exotic</v>
          </cell>
          <cell r="G203" t="str">
            <v>Perennial</v>
          </cell>
          <cell r="H203" t="str">
            <v>ExoticPerennialGrass</v>
          </cell>
          <cell r="I203" t="str">
            <v>ExoticPerennialC4 Grass</v>
          </cell>
          <cell r="J203" t="str">
            <v>Paspalum dilatatum</v>
          </cell>
        </row>
        <row r="204">
          <cell r="A204" t="str">
            <v>Persicaria  prostrata</v>
          </cell>
          <cell r="B204">
            <v>281</v>
          </cell>
          <cell r="C204" t="str">
            <v>Herb</v>
          </cell>
          <cell r="D204" t="str">
            <v>Herb</v>
          </cell>
          <cell r="E204" t="str">
            <v>C</v>
          </cell>
          <cell r="F204" t="str">
            <v>Native</v>
          </cell>
          <cell r="G204" t="str">
            <v>Perennial</v>
          </cell>
          <cell r="H204" t="str">
            <v>NativePerennialHerb</v>
          </cell>
          <cell r="I204" t="str">
            <v>NativePerennialHerb</v>
          </cell>
          <cell r="J204" t="str">
            <v>Persicaria  prostrata</v>
          </cell>
        </row>
        <row r="205">
          <cell r="A205" t="str">
            <v>Persicaria sp.</v>
          </cell>
          <cell r="B205">
            <v>238</v>
          </cell>
          <cell r="C205" t="str">
            <v>Herb</v>
          </cell>
          <cell r="D205" t="str">
            <v>Herb</v>
          </cell>
          <cell r="E205" t="str">
            <v>C</v>
          </cell>
          <cell r="F205" t="str">
            <v>Native</v>
          </cell>
          <cell r="G205" t="str">
            <v>Annual/perennial</v>
          </cell>
          <cell r="H205" t="str">
            <v>NativeAnnual/perennialHerb</v>
          </cell>
          <cell r="I205" t="str">
            <v>NativeAnnual/perennialHerb</v>
          </cell>
          <cell r="J205" t="str">
            <v>Persicaria sp.</v>
          </cell>
        </row>
        <row r="206">
          <cell r="A206" t="str">
            <v xml:space="preserve">Petrorhagia nanteuilii </v>
          </cell>
          <cell r="B206">
            <v>53</v>
          </cell>
          <cell r="C206" t="str">
            <v>Herb</v>
          </cell>
          <cell r="D206" t="str">
            <v>Herb</v>
          </cell>
          <cell r="E206" t="str">
            <v>E</v>
          </cell>
          <cell r="F206" t="str">
            <v>Exotic</v>
          </cell>
          <cell r="G206" t="str">
            <v>Annual</v>
          </cell>
          <cell r="H206" t="str">
            <v>ExoticAnnualHerb</v>
          </cell>
          <cell r="I206" t="str">
            <v>ExoticAnnualHerb</v>
          </cell>
          <cell r="J206" t="str">
            <v xml:space="preserve">Petrorhagia nanteuilii </v>
          </cell>
        </row>
        <row r="207">
          <cell r="A207" t="str">
            <v xml:space="preserve">Phalaris aquatica </v>
          </cell>
          <cell r="B207">
            <v>19</v>
          </cell>
          <cell r="C207" t="str">
            <v>C3 Grass</v>
          </cell>
          <cell r="D207" t="str">
            <v>Grass</v>
          </cell>
          <cell r="E207" t="str">
            <v>E</v>
          </cell>
          <cell r="F207" t="str">
            <v>Exotic</v>
          </cell>
          <cell r="G207" t="str">
            <v>Perennial</v>
          </cell>
          <cell r="H207" t="str">
            <v>ExoticPerennialGrass</v>
          </cell>
          <cell r="I207" t="str">
            <v>ExoticPerennialC3 Grass</v>
          </cell>
          <cell r="J207" t="str">
            <v xml:space="preserve">Phalaris aquatica </v>
          </cell>
        </row>
        <row r="208">
          <cell r="A208" t="str">
            <v xml:space="preserve">Pimelia curviflora </v>
          </cell>
          <cell r="B208">
            <v>189</v>
          </cell>
          <cell r="C208" t="str">
            <v>Woody shrub</v>
          </cell>
          <cell r="D208" t="str">
            <v>Woody shrub</v>
          </cell>
          <cell r="E208">
            <v>2</v>
          </cell>
          <cell r="F208" t="str">
            <v>Native</v>
          </cell>
          <cell r="G208" t="str">
            <v>Perennial</v>
          </cell>
          <cell r="H208" t="str">
            <v>NativePerennialWoody shrub</v>
          </cell>
          <cell r="I208" t="str">
            <v>NativePerennialWoody shrub</v>
          </cell>
          <cell r="J208" t="str">
            <v xml:space="preserve">Pimelia curviflora </v>
          </cell>
        </row>
        <row r="209">
          <cell r="A209" t="str">
            <v>Plantago gaudichaudii</v>
          </cell>
          <cell r="B209">
            <v>153</v>
          </cell>
          <cell r="C209" t="str">
            <v>Herb</v>
          </cell>
          <cell r="D209" t="str">
            <v>Herb</v>
          </cell>
          <cell r="E209">
            <v>2</v>
          </cell>
          <cell r="F209" t="str">
            <v>Native</v>
          </cell>
          <cell r="G209" t="str">
            <v>Perennial</v>
          </cell>
          <cell r="H209" t="str">
            <v>NativePerennialHerb</v>
          </cell>
          <cell r="I209" t="str">
            <v>NativePerennialHerb</v>
          </cell>
          <cell r="J209" t="str">
            <v>Plantago gaudichaudii</v>
          </cell>
        </row>
        <row r="210">
          <cell r="A210" t="str">
            <v xml:space="preserve">Plantago lanceolata </v>
          </cell>
          <cell r="B210">
            <v>54</v>
          </cell>
          <cell r="C210" t="str">
            <v>Herb</v>
          </cell>
          <cell r="D210" t="str">
            <v>Herb</v>
          </cell>
          <cell r="E210" t="str">
            <v>E</v>
          </cell>
          <cell r="F210" t="str">
            <v>Exotic</v>
          </cell>
          <cell r="G210" t="str">
            <v>Annual</v>
          </cell>
          <cell r="H210" t="str">
            <v>ExoticAnnualHerb</v>
          </cell>
          <cell r="I210" t="str">
            <v>ExoticAnnualHerb</v>
          </cell>
          <cell r="J210" t="str">
            <v xml:space="preserve">Plantago lanceolata </v>
          </cell>
        </row>
        <row r="211">
          <cell r="A211" t="str">
            <v xml:space="preserve">Plantago varia </v>
          </cell>
          <cell r="B211">
            <v>154</v>
          </cell>
          <cell r="C211" t="str">
            <v>Herb</v>
          </cell>
          <cell r="D211" t="str">
            <v>Herb</v>
          </cell>
          <cell r="E211">
            <v>2</v>
          </cell>
          <cell r="F211" t="str">
            <v>Native</v>
          </cell>
          <cell r="G211" t="str">
            <v>Perennial</v>
          </cell>
          <cell r="H211" t="str">
            <v>NativePerennialHerb</v>
          </cell>
          <cell r="I211" t="str">
            <v>NativePerennialHerb</v>
          </cell>
          <cell r="J211" t="str">
            <v xml:space="preserve">Plantago varia </v>
          </cell>
        </row>
        <row r="212">
          <cell r="A212" t="str">
            <v>Poa (exotic)</v>
          </cell>
          <cell r="B212">
            <v>12</v>
          </cell>
          <cell r="C212" t="str">
            <v>C3 Grass</v>
          </cell>
          <cell r="D212" t="str">
            <v>Grass</v>
          </cell>
          <cell r="E212" t="str">
            <v>E</v>
          </cell>
          <cell r="F212" t="str">
            <v>Exotic</v>
          </cell>
          <cell r="G212" t="str">
            <v>Annual</v>
          </cell>
          <cell r="H212" t="str">
            <v>ExoticAnnualGrass</v>
          </cell>
          <cell r="I212" t="str">
            <v>ExoticAnnualC3 Grass</v>
          </cell>
          <cell r="J212" t="str">
            <v>Poa (exotic)</v>
          </cell>
        </row>
        <row r="213">
          <cell r="A213" t="str">
            <v>Poa labillardieri</v>
          </cell>
          <cell r="B213">
            <v>199</v>
          </cell>
          <cell r="C213" t="str">
            <v>C3 Grass</v>
          </cell>
          <cell r="D213" t="str">
            <v>Grass</v>
          </cell>
          <cell r="E213">
            <v>1</v>
          </cell>
          <cell r="F213" t="str">
            <v>Native</v>
          </cell>
          <cell r="G213" t="str">
            <v>Perennial</v>
          </cell>
          <cell r="H213" t="str">
            <v>NativePerennialGrass</v>
          </cell>
          <cell r="I213" t="str">
            <v>NativePerennialC3 Grass</v>
          </cell>
          <cell r="J213" t="str">
            <v>Poa labillardieri</v>
          </cell>
        </row>
        <row r="214">
          <cell r="A214" t="str">
            <v>Poa pratensis</v>
          </cell>
          <cell r="B214">
            <v>27</v>
          </cell>
          <cell r="C214" t="str">
            <v>C3 Grass</v>
          </cell>
          <cell r="D214" t="str">
            <v>Grass</v>
          </cell>
          <cell r="E214" t="str">
            <v>E</v>
          </cell>
          <cell r="F214" t="str">
            <v>Exotic</v>
          </cell>
          <cell r="G214" t="str">
            <v>Perennial</v>
          </cell>
          <cell r="H214" t="str">
            <v>ExoticPerennialGrass</v>
          </cell>
          <cell r="I214" t="str">
            <v>ExoticPerennialC3 Grass</v>
          </cell>
          <cell r="J214" t="str">
            <v>Poa pratensis</v>
          </cell>
        </row>
        <row r="215">
          <cell r="A215" t="str">
            <v xml:space="preserve">Poa sieberiana </v>
          </cell>
          <cell r="B215">
            <v>208</v>
          </cell>
          <cell r="C215" t="str">
            <v>C3 Grass</v>
          </cell>
          <cell r="D215" t="str">
            <v>Grass</v>
          </cell>
          <cell r="E215" t="str">
            <v>C</v>
          </cell>
          <cell r="F215" t="str">
            <v>Native</v>
          </cell>
          <cell r="G215" t="str">
            <v>Perennial</v>
          </cell>
          <cell r="H215" t="str">
            <v>NativePerennialGrass</v>
          </cell>
          <cell r="I215" t="str">
            <v>NativePerennialC3 Grass</v>
          </cell>
          <cell r="J215" t="str">
            <v xml:space="preserve">Poa sieberiana </v>
          </cell>
        </row>
        <row r="216">
          <cell r="A216" t="str">
            <v>Polygonum aviculare</v>
          </cell>
          <cell r="B216">
            <v>87</v>
          </cell>
          <cell r="C216" t="str">
            <v>Herb</v>
          </cell>
          <cell r="D216" t="str">
            <v>Herb</v>
          </cell>
          <cell r="E216" t="str">
            <v>E</v>
          </cell>
          <cell r="F216" t="str">
            <v>Exotic</v>
          </cell>
          <cell r="G216" t="str">
            <v>Annual</v>
          </cell>
          <cell r="H216" t="str">
            <v>ExoticAnnualHerb</v>
          </cell>
          <cell r="I216" t="str">
            <v>ExoticAnnualHerb</v>
          </cell>
          <cell r="J216" t="str">
            <v>Polygonum aviculare</v>
          </cell>
        </row>
        <row r="217">
          <cell r="A217" t="str">
            <v>Poranthera microphylla</v>
          </cell>
          <cell r="B217">
            <v>158</v>
          </cell>
          <cell r="C217" t="str">
            <v>Herb</v>
          </cell>
          <cell r="D217" t="str">
            <v>Herb</v>
          </cell>
          <cell r="E217">
            <v>2</v>
          </cell>
          <cell r="F217" t="str">
            <v>Native</v>
          </cell>
          <cell r="G217" t="str">
            <v>Annual</v>
          </cell>
          <cell r="H217" t="str">
            <v>NativeAnnualHerb</v>
          </cell>
          <cell r="I217" t="str">
            <v>NativeAnnualHerb</v>
          </cell>
          <cell r="J217" t="str">
            <v>Poranthera microphylla</v>
          </cell>
        </row>
        <row r="218">
          <cell r="A218" t="str">
            <v>Prunus sp.</v>
          </cell>
          <cell r="B218">
            <v>118</v>
          </cell>
          <cell r="C218" t="str">
            <v>Woody shrub</v>
          </cell>
          <cell r="D218" t="str">
            <v>Woody shrub</v>
          </cell>
          <cell r="E218" t="str">
            <v>E</v>
          </cell>
          <cell r="F218" t="str">
            <v>Exotic</v>
          </cell>
          <cell r="G218" t="str">
            <v>Perennial</v>
          </cell>
          <cell r="H218" t="str">
            <v>ExoticPerennialWoody shrub</v>
          </cell>
          <cell r="I218" t="str">
            <v>ExoticPerennialWoody shrub</v>
          </cell>
          <cell r="J218" t="str">
            <v>Prunus sp.</v>
          </cell>
        </row>
        <row r="219">
          <cell r="A219" t="str">
            <v>Psilurus incurvus</v>
          </cell>
          <cell r="B219">
            <v>33</v>
          </cell>
          <cell r="D219" t="str">
            <v>Grass</v>
          </cell>
          <cell r="E219" t="str">
            <v>E</v>
          </cell>
          <cell r="F219" t="str">
            <v>Exotic</v>
          </cell>
          <cell r="G219" t="str">
            <v>Annual</v>
          </cell>
          <cell r="H219" t="str">
            <v>ExoticAnnualGrass</v>
          </cell>
          <cell r="I219" t="str">
            <v>ExoticAnnual</v>
          </cell>
          <cell r="J219" t="str">
            <v>Psilurus incurvus</v>
          </cell>
        </row>
        <row r="220">
          <cell r="A220" t="str">
            <v>Pterostylis sp.</v>
          </cell>
          <cell r="B220">
            <v>177</v>
          </cell>
          <cell r="C220" t="str">
            <v>Herb</v>
          </cell>
          <cell r="D220" t="str">
            <v>Herb</v>
          </cell>
          <cell r="E220">
            <v>2</v>
          </cell>
          <cell r="F220" t="str">
            <v>Native</v>
          </cell>
          <cell r="G220" t="str">
            <v>Perennial</v>
          </cell>
          <cell r="H220" t="str">
            <v>NativePerennialHerb</v>
          </cell>
          <cell r="I220" t="str">
            <v>NativePerennialHerb</v>
          </cell>
          <cell r="J220" t="str">
            <v>Pterostylis sp.</v>
          </cell>
        </row>
        <row r="221">
          <cell r="A221" t="str">
            <v>Pyracantha sp.</v>
          </cell>
          <cell r="B221">
            <v>119</v>
          </cell>
          <cell r="C221" t="str">
            <v>Woody shrub</v>
          </cell>
          <cell r="D221" t="str">
            <v>Woody shrub</v>
          </cell>
          <cell r="E221" t="str">
            <v>E</v>
          </cell>
          <cell r="F221" t="str">
            <v>Exotic</v>
          </cell>
          <cell r="G221" t="str">
            <v>Perennial</v>
          </cell>
          <cell r="H221" t="str">
            <v>ExoticPerennialWoody shrub</v>
          </cell>
          <cell r="I221" t="str">
            <v>ExoticPerennialWoody shrub</v>
          </cell>
          <cell r="J221" t="str">
            <v>Pyracantha sp.</v>
          </cell>
        </row>
        <row r="222">
          <cell r="A222" t="str">
            <v>Ranunculus pumilio</v>
          </cell>
          <cell r="B222">
            <v>159</v>
          </cell>
          <cell r="C222" t="str">
            <v>Herb</v>
          </cell>
          <cell r="D222" t="str">
            <v>Herb</v>
          </cell>
          <cell r="E222">
            <v>2</v>
          </cell>
          <cell r="F222" t="str">
            <v>Native</v>
          </cell>
          <cell r="G222" t="str">
            <v>Annual</v>
          </cell>
          <cell r="H222" t="str">
            <v>NativeAnnualHerb</v>
          </cell>
          <cell r="I222" t="str">
            <v>NativeAnnualHerb</v>
          </cell>
          <cell r="J222" t="str">
            <v>Ranunculus pumilio</v>
          </cell>
        </row>
        <row r="223">
          <cell r="A223" t="str">
            <v>Ranunculus trilobus</v>
          </cell>
          <cell r="B223">
            <v>55</v>
          </cell>
          <cell r="C223" t="str">
            <v>Herb</v>
          </cell>
          <cell r="D223" t="str">
            <v>Herb</v>
          </cell>
          <cell r="E223" t="str">
            <v>E</v>
          </cell>
          <cell r="F223" t="str">
            <v>Exotic</v>
          </cell>
          <cell r="G223" t="str">
            <v>Annual</v>
          </cell>
          <cell r="H223" t="str">
            <v>ExoticAnnualHerb</v>
          </cell>
          <cell r="I223" t="str">
            <v>ExoticAnnualHerb</v>
          </cell>
          <cell r="J223" t="str">
            <v>Ranunculus trilobus</v>
          </cell>
        </row>
        <row r="224">
          <cell r="A224" t="str">
            <v>Romulea sp.</v>
          </cell>
          <cell r="B224">
            <v>66</v>
          </cell>
          <cell r="C224" t="str">
            <v>Herb</v>
          </cell>
          <cell r="D224" t="str">
            <v>Herb</v>
          </cell>
          <cell r="E224" t="str">
            <v>E</v>
          </cell>
          <cell r="F224" t="str">
            <v>Exotic</v>
          </cell>
          <cell r="G224" t="str">
            <v>Perennial</v>
          </cell>
          <cell r="H224" t="str">
            <v>ExoticPerennialHerb</v>
          </cell>
          <cell r="I224" t="str">
            <v>ExoticPerennialHerb</v>
          </cell>
          <cell r="J224" t="str">
            <v>Romulea sp.</v>
          </cell>
        </row>
        <row r="225">
          <cell r="A225" t="str">
            <v>Rosa rubiginosa</v>
          </cell>
          <cell r="B225">
            <v>115</v>
          </cell>
          <cell r="C225" t="str">
            <v>Woody shrub</v>
          </cell>
          <cell r="D225" t="str">
            <v>Woody shrub</v>
          </cell>
          <cell r="E225" t="str">
            <v>E</v>
          </cell>
          <cell r="F225" t="str">
            <v>Exotic</v>
          </cell>
          <cell r="G225" t="str">
            <v>Perennial</v>
          </cell>
          <cell r="H225" t="str">
            <v>ExoticPerennialWoody shrub</v>
          </cell>
          <cell r="I225" t="str">
            <v>ExoticPerennialWoody shrub</v>
          </cell>
          <cell r="J225" t="str">
            <v>Rosa rubiginosa</v>
          </cell>
        </row>
        <row r="226">
          <cell r="A226" t="str">
            <v>Rubus fruticosus</v>
          </cell>
          <cell r="B226">
            <v>120</v>
          </cell>
          <cell r="C226" t="str">
            <v>Woody shrub</v>
          </cell>
          <cell r="D226" t="str">
            <v>Woody shrub</v>
          </cell>
          <cell r="E226" t="str">
            <v>E</v>
          </cell>
          <cell r="F226" t="str">
            <v>Exotic</v>
          </cell>
          <cell r="G226" t="str">
            <v>Perennial</v>
          </cell>
          <cell r="H226" t="str">
            <v>ExoticPerennialWoody shrub</v>
          </cell>
          <cell r="I226" t="str">
            <v>ExoticPerennialWoody shrub</v>
          </cell>
          <cell r="J226" t="str">
            <v>Rubus fruticosus</v>
          </cell>
        </row>
        <row r="227">
          <cell r="A227" t="str">
            <v>Rubus parvifolius</v>
          </cell>
          <cell r="B227">
            <v>197</v>
          </cell>
          <cell r="C227" t="str">
            <v>Woody shrub</v>
          </cell>
          <cell r="D227" t="str">
            <v>Woody shrub</v>
          </cell>
          <cell r="E227">
            <v>2</v>
          </cell>
          <cell r="F227" t="str">
            <v>Native</v>
          </cell>
          <cell r="G227" t="str">
            <v>Perennial</v>
          </cell>
          <cell r="H227" t="str">
            <v>NativePerennialWoody shrub</v>
          </cell>
          <cell r="I227" t="str">
            <v>NativePerennialWoody shrub</v>
          </cell>
          <cell r="J227" t="str">
            <v>Rubus parvifolius</v>
          </cell>
        </row>
        <row r="228">
          <cell r="A228" t="str">
            <v xml:space="preserve">Rumex brownii  </v>
          </cell>
          <cell r="B228">
            <v>255</v>
          </cell>
          <cell r="C228" t="str">
            <v>Herb</v>
          </cell>
          <cell r="D228" t="str">
            <v>Herb</v>
          </cell>
          <cell r="E228" t="str">
            <v>C</v>
          </cell>
          <cell r="F228" t="str">
            <v>Native</v>
          </cell>
          <cell r="G228" t="str">
            <v>Perennial</v>
          </cell>
          <cell r="H228" t="str">
            <v>NativePerennialHerb</v>
          </cell>
          <cell r="I228" t="str">
            <v>NativePerennialHerb</v>
          </cell>
          <cell r="J228" t="str">
            <v xml:space="preserve">Rumex brownii  </v>
          </cell>
        </row>
        <row r="229">
          <cell r="A229" t="str">
            <v>Rumex crispus</v>
          </cell>
          <cell r="B229">
            <v>67</v>
          </cell>
          <cell r="C229" t="str">
            <v>Herb</v>
          </cell>
          <cell r="D229" t="str">
            <v>Herb</v>
          </cell>
          <cell r="E229" t="str">
            <v>E</v>
          </cell>
          <cell r="F229" t="str">
            <v>Exotic</v>
          </cell>
          <cell r="G229" t="str">
            <v>Perennial</v>
          </cell>
          <cell r="H229" t="str">
            <v>ExoticPerennialHerb</v>
          </cell>
          <cell r="I229" t="str">
            <v>ExoticPerennialHerb</v>
          </cell>
          <cell r="J229" t="str">
            <v>Rumex crispus</v>
          </cell>
        </row>
        <row r="230">
          <cell r="A230" t="str">
            <v>Rumex dumosus</v>
          </cell>
          <cell r="B230">
            <v>256</v>
          </cell>
          <cell r="C230" t="str">
            <v>Herb</v>
          </cell>
          <cell r="D230" t="str">
            <v>Herb</v>
          </cell>
          <cell r="E230" t="str">
            <v>C</v>
          </cell>
          <cell r="F230" t="str">
            <v>Native</v>
          </cell>
          <cell r="G230" t="str">
            <v>Perennial</v>
          </cell>
          <cell r="H230" t="str">
            <v>NativePerennialHerb</v>
          </cell>
          <cell r="I230" t="str">
            <v>NativePerennialHerb</v>
          </cell>
          <cell r="J230" t="str">
            <v>Rumex dumosus</v>
          </cell>
        </row>
        <row r="231">
          <cell r="A231" t="str">
            <v>Rytidosperma caespitosum</v>
          </cell>
          <cell r="B231">
            <v>209</v>
          </cell>
          <cell r="C231" t="str">
            <v>C3 Grass</v>
          </cell>
          <cell r="D231" t="str">
            <v>Grass</v>
          </cell>
          <cell r="E231" t="str">
            <v>C</v>
          </cell>
          <cell r="F231" t="str">
            <v>Native</v>
          </cell>
          <cell r="G231" t="str">
            <v>Perennial</v>
          </cell>
          <cell r="H231" t="str">
            <v>NativePerennialGrass</v>
          </cell>
          <cell r="I231" t="str">
            <v>NativePerennialC3 Grass</v>
          </cell>
          <cell r="J231" t="str">
            <v>Rytidosperma caespitosum</v>
          </cell>
        </row>
        <row r="232">
          <cell r="A232" t="str">
            <v>Rytidosperma carphoides</v>
          </cell>
          <cell r="B232">
            <v>210</v>
          </cell>
          <cell r="C232" t="str">
            <v>C3 Grass</v>
          </cell>
          <cell r="D232" t="str">
            <v>Grass</v>
          </cell>
          <cell r="E232" t="str">
            <v>C</v>
          </cell>
          <cell r="F232" t="str">
            <v>Native</v>
          </cell>
          <cell r="G232" t="str">
            <v>Perennial</v>
          </cell>
          <cell r="H232" t="str">
            <v>NativePerennialGrass</v>
          </cell>
          <cell r="I232" t="str">
            <v>NativePerennialC3 Grass</v>
          </cell>
          <cell r="J232" t="str">
            <v>Rytidosperma carphoides</v>
          </cell>
        </row>
        <row r="233">
          <cell r="A233" t="str">
            <v>Rytidosperma laevis</v>
          </cell>
          <cell r="B233">
            <v>219</v>
          </cell>
          <cell r="C233" t="str">
            <v>C3 Grass</v>
          </cell>
          <cell r="D233" t="str">
            <v>Grass</v>
          </cell>
          <cell r="E233" t="str">
            <v>C</v>
          </cell>
          <cell r="F233" t="str">
            <v>Native</v>
          </cell>
          <cell r="G233" t="str">
            <v>Perennial</v>
          </cell>
          <cell r="H233" t="str">
            <v>NativePerennialGrass</v>
          </cell>
          <cell r="I233" t="str">
            <v>NativePerennialC3 Grass</v>
          </cell>
          <cell r="J233" t="str">
            <v>Rytidosperma laevis</v>
          </cell>
        </row>
        <row r="234">
          <cell r="A234" t="str">
            <v>Rytidosperma pallidum</v>
          </cell>
          <cell r="B234">
            <v>220</v>
          </cell>
          <cell r="C234" t="str">
            <v>C3 Grass</v>
          </cell>
          <cell r="D234" t="str">
            <v>Grass</v>
          </cell>
          <cell r="E234" t="str">
            <v>C</v>
          </cell>
          <cell r="F234" t="str">
            <v>Native</v>
          </cell>
          <cell r="G234" t="str">
            <v>Perennial</v>
          </cell>
          <cell r="H234" t="str">
            <v>NativePerennialGrass</v>
          </cell>
          <cell r="I234" t="str">
            <v>NativePerennialC3 Grass</v>
          </cell>
          <cell r="J234" t="str">
            <v>Rytidosperma pallidum</v>
          </cell>
        </row>
        <row r="235">
          <cell r="A235" t="str">
            <v>Rytidosperma pilosa</v>
          </cell>
          <cell r="B235">
            <v>211</v>
          </cell>
          <cell r="C235" t="str">
            <v>C3 Grass</v>
          </cell>
          <cell r="D235" t="str">
            <v>Grass</v>
          </cell>
          <cell r="E235" t="str">
            <v>C</v>
          </cell>
          <cell r="F235" t="str">
            <v>Native</v>
          </cell>
          <cell r="G235" t="str">
            <v>Perennial</v>
          </cell>
          <cell r="H235" t="str">
            <v>NativePerennialGrass</v>
          </cell>
          <cell r="I235" t="str">
            <v>NativePerennialC3 Grass</v>
          </cell>
          <cell r="J235" t="str">
            <v>Rytidosperma pilosa</v>
          </cell>
        </row>
        <row r="236">
          <cell r="A236" t="str">
            <v>Rytidosperma racemosum</v>
          </cell>
          <cell r="B236">
            <v>212</v>
          </cell>
          <cell r="C236" t="str">
            <v>C3 Grass</v>
          </cell>
          <cell r="D236" t="str">
            <v>Grass</v>
          </cell>
          <cell r="E236" t="str">
            <v>C</v>
          </cell>
          <cell r="F236" t="str">
            <v>Native</v>
          </cell>
          <cell r="G236" t="str">
            <v>Perennial</v>
          </cell>
          <cell r="H236" t="str">
            <v>NativePerennialGrass</v>
          </cell>
          <cell r="I236" t="str">
            <v>NativePerennialC3 Grass</v>
          </cell>
          <cell r="J236" t="str">
            <v>Rytidosperma racemosum</v>
          </cell>
        </row>
        <row r="237">
          <cell r="A237" t="str">
            <v xml:space="preserve">Rytidosperma sp </v>
          </cell>
          <cell r="B237">
            <v>213</v>
          </cell>
          <cell r="C237" t="str">
            <v>C3 Grass</v>
          </cell>
          <cell r="D237" t="str">
            <v>Grass</v>
          </cell>
          <cell r="E237" t="str">
            <v>C</v>
          </cell>
          <cell r="F237" t="str">
            <v>Native</v>
          </cell>
          <cell r="G237" t="str">
            <v>Perennial</v>
          </cell>
          <cell r="H237" t="str">
            <v>NativePerennialGrass</v>
          </cell>
          <cell r="I237" t="str">
            <v>NativePerennialC3 Grass</v>
          </cell>
          <cell r="J237" t="str">
            <v xml:space="preserve">Rytidosperma sp </v>
          </cell>
        </row>
        <row r="238">
          <cell r="A238" t="str">
            <v>Rytidosperma sp 2.</v>
          </cell>
          <cell r="B238">
            <v>221</v>
          </cell>
          <cell r="C238" t="str">
            <v>C3 Grass</v>
          </cell>
          <cell r="D238" t="str">
            <v>Grass</v>
          </cell>
          <cell r="E238" t="str">
            <v>C</v>
          </cell>
          <cell r="F238" t="str">
            <v>Native</v>
          </cell>
          <cell r="G238" t="str">
            <v>Perennial</v>
          </cell>
          <cell r="H238" t="str">
            <v>NativePerennialGrass</v>
          </cell>
          <cell r="I238" t="str">
            <v>NativePerennialC3 Grass</v>
          </cell>
          <cell r="J238" t="str">
            <v xml:space="preserve">Rytidosperma sp </v>
          </cell>
        </row>
        <row r="239">
          <cell r="A239" t="str">
            <v>Rytidosperma sp 2a</v>
          </cell>
          <cell r="B239">
            <v>301</v>
          </cell>
          <cell r="C239" t="str">
            <v>C3 grass</v>
          </cell>
          <cell r="D239" t="str">
            <v>Grass</v>
          </cell>
          <cell r="E239" t="str">
            <v>C</v>
          </cell>
          <cell r="F239" t="str">
            <v>Native</v>
          </cell>
          <cell r="G239" t="str">
            <v>Perennial</v>
          </cell>
          <cell r="H239" t="str">
            <v>NativePerennialGrass</v>
          </cell>
          <cell r="I239" t="str">
            <v>NativePerennialC3 grass</v>
          </cell>
          <cell r="J239" t="str">
            <v xml:space="preserve">Rytidosperma sp </v>
          </cell>
        </row>
        <row r="240">
          <cell r="A240" t="str">
            <v>Rytidosperma sp 3. large</v>
          </cell>
          <cell r="B240">
            <v>222</v>
          </cell>
          <cell r="C240" t="str">
            <v>C3 Grass</v>
          </cell>
          <cell r="D240" t="str">
            <v>Grass</v>
          </cell>
          <cell r="E240" t="str">
            <v>C</v>
          </cell>
          <cell r="F240" t="str">
            <v>Native</v>
          </cell>
          <cell r="G240" t="str">
            <v>Perennial</v>
          </cell>
          <cell r="H240" t="str">
            <v>NativePerennialGrass</v>
          </cell>
          <cell r="I240" t="str">
            <v>NativePerennialC3 Grass</v>
          </cell>
          <cell r="J240" t="str">
            <v>Rytidosperma sp 3. large</v>
          </cell>
        </row>
        <row r="241">
          <cell r="A241" t="str">
            <v>Rytidosperma sp 4.</v>
          </cell>
          <cell r="B241">
            <v>223</v>
          </cell>
          <cell r="C241" t="str">
            <v>C3 Grass</v>
          </cell>
          <cell r="D241" t="str">
            <v>Grass</v>
          </cell>
          <cell r="E241" t="str">
            <v>C</v>
          </cell>
          <cell r="F241" t="str">
            <v>Native</v>
          </cell>
          <cell r="G241" t="str">
            <v>Perennial</v>
          </cell>
          <cell r="H241" t="str">
            <v>NativePerennialGrass</v>
          </cell>
          <cell r="I241" t="str">
            <v>NativePerennialC3 Grass</v>
          </cell>
          <cell r="J241" t="str">
            <v xml:space="preserve">Rytidosperma sp </v>
          </cell>
        </row>
        <row r="242">
          <cell r="A242" t="str">
            <v xml:space="preserve">Salvia verbenaca </v>
          </cell>
          <cell r="B242">
            <v>68</v>
          </cell>
          <cell r="C242" t="str">
            <v>Herb</v>
          </cell>
          <cell r="D242" t="str">
            <v>Herb</v>
          </cell>
          <cell r="E242" t="str">
            <v>E</v>
          </cell>
          <cell r="F242" t="str">
            <v>Exotic</v>
          </cell>
          <cell r="G242" t="str">
            <v>Perennial</v>
          </cell>
          <cell r="H242" t="str">
            <v>ExoticPerennialHerb</v>
          </cell>
          <cell r="I242" t="str">
            <v>ExoticPerennialHerb</v>
          </cell>
          <cell r="J242" t="str">
            <v xml:space="preserve">Salvia verbenaca </v>
          </cell>
        </row>
        <row r="243">
          <cell r="A243" t="str">
            <v>Sanguisorba minor</v>
          </cell>
          <cell r="B243">
            <v>100</v>
          </cell>
          <cell r="C243" t="str">
            <v>Herb</v>
          </cell>
          <cell r="D243" t="str">
            <v>Herb</v>
          </cell>
          <cell r="E243" t="str">
            <v>E</v>
          </cell>
          <cell r="F243" t="str">
            <v>Exotic</v>
          </cell>
          <cell r="G243" t="str">
            <v>Perennial</v>
          </cell>
          <cell r="H243" t="str">
            <v>ExoticPerennialHerb</v>
          </cell>
          <cell r="I243" t="str">
            <v>ExoticPerennialHerb</v>
          </cell>
          <cell r="J243" t="str">
            <v>Sanguisorba minor</v>
          </cell>
        </row>
        <row r="244">
          <cell r="A244" t="str">
            <v xml:space="preserve">Schoenus apogon </v>
          </cell>
          <cell r="B244">
            <v>287</v>
          </cell>
          <cell r="C244" t="str">
            <v>Sedge/Rush</v>
          </cell>
          <cell r="D244" t="str">
            <v>Sedge/Rush</v>
          </cell>
          <cell r="E244" t="str">
            <v>C</v>
          </cell>
          <cell r="F244" t="str">
            <v>Native</v>
          </cell>
          <cell r="G244" t="str">
            <v>Annual</v>
          </cell>
          <cell r="H244" t="str">
            <v>NativeAnnualSedge/Rush</v>
          </cell>
          <cell r="I244" t="str">
            <v>NativeAnnualSedge/Rush</v>
          </cell>
          <cell r="J244" t="str">
            <v xml:space="preserve">Schoenus apogon </v>
          </cell>
        </row>
        <row r="245">
          <cell r="A245" t="str">
            <v xml:space="preserve">Scleranthus biflorus </v>
          </cell>
          <cell r="B245">
            <v>178</v>
          </cell>
          <cell r="C245" t="str">
            <v>Herb</v>
          </cell>
          <cell r="D245" t="str">
            <v>Herb</v>
          </cell>
          <cell r="E245">
            <v>2</v>
          </cell>
          <cell r="F245" t="str">
            <v>Native</v>
          </cell>
          <cell r="G245" t="str">
            <v>Perennial</v>
          </cell>
          <cell r="H245" t="str">
            <v>NativePerennialHerb</v>
          </cell>
          <cell r="I245" t="str">
            <v>NativePerennialHerb</v>
          </cell>
          <cell r="J245" t="str">
            <v xml:space="preserve">Scleranthus biflorus </v>
          </cell>
        </row>
        <row r="246">
          <cell r="A246" t="str">
            <v>Sebaea ovata</v>
          </cell>
          <cell r="B246">
            <v>138</v>
          </cell>
          <cell r="C246" t="str">
            <v>Herb</v>
          </cell>
          <cell r="D246" t="str">
            <v>Herb</v>
          </cell>
          <cell r="E246">
            <v>2</v>
          </cell>
          <cell r="F246" t="str">
            <v>Native</v>
          </cell>
          <cell r="G246" t="str">
            <v>Annual</v>
          </cell>
          <cell r="H246" t="str">
            <v>NativeAnnualHerb</v>
          </cell>
          <cell r="I246" t="str">
            <v>NativeAnnualHerb</v>
          </cell>
          <cell r="J246" t="str">
            <v>Sebaea ovata</v>
          </cell>
        </row>
        <row r="247">
          <cell r="A247" t="str">
            <v xml:space="preserve">Senecio sp. </v>
          </cell>
          <cell r="B247">
            <v>122</v>
          </cell>
          <cell r="C247" t="str">
            <v>Herb</v>
          </cell>
          <cell r="D247" t="str">
            <v>Herb</v>
          </cell>
          <cell r="E247" t="str">
            <v>C</v>
          </cell>
          <cell r="F247" t="str">
            <v>Native</v>
          </cell>
          <cell r="G247" t="str">
            <v>Perennial</v>
          </cell>
          <cell r="H247" t="str">
            <v>NativePerennialHerb</v>
          </cell>
          <cell r="I247" t="str">
            <v>NativePerennialHerb</v>
          </cell>
          <cell r="J247" t="str">
            <v xml:space="preserve">Senecio sp. </v>
          </cell>
        </row>
        <row r="248">
          <cell r="A248" t="str">
            <v>Setaria parviflora</v>
          </cell>
          <cell r="B248">
            <v>32</v>
          </cell>
          <cell r="C248" t="str">
            <v>C4 Grass</v>
          </cell>
          <cell r="D248" t="str">
            <v>Grass</v>
          </cell>
          <cell r="E248" t="str">
            <v>E</v>
          </cell>
          <cell r="F248" t="str">
            <v>Exotic</v>
          </cell>
          <cell r="G248" t="str">
            <v>Perennial</v>
          </cell>
          <cell r="H248" t="str">
            <v>ExoticPerennialGrass</v>
          </cell>
          <cell r="I248" t="str">
            <v>ExoticPerennialC4 Grass</v>
          </cell>
          <cell r="J248" t="str">
            <v>Setaria parviflora</v>
          </cell>
        </row>
        <row r="249">
          <cell r="A249" t="str">
            <v>Sherardia arvensis</v>
          </cell>
          <cell r="B249">
            <v>88</v>
          </cell>
          <cell r="C249" t="str">
            <v>Herb</v>
          </cell>
          <cell r="D249" t="str">
            <v>Herb</v>
          </cell>
          <cell r="E249" t="str">
            <v>E</v>
          </cell>
          <cell r="F249" t="str">
            <v>Exotic</v>
          </cell>
          <cell r="G249" t="str">
            <v>Annual</v>
          </cell>
          <cell r="H249" t="str">
            <v>ExoticAnnualHerb</v>
          </cell>
          <cell r="I249" t="str">
            <v>ExoticAnnualHerb</v>
          </cell>
          <cell r="J249" t="str">
            <v>Sherardia arvensis</v>
          </cell>
        </row>
        <row r="250">
          <cell r="A250" t="str">
            <v>Silene gallica</v>
          </cell>
          <cell r="B250">
            <v>89</v>
          </cell>
          <cell r="C250" t="str">
            <v>Herb</v>
          </cell>
          <cell r="D250" t="str">
            <v>Herb</v>
          </cell>
          <cell r="E250" t="str">
            <v>E</v>
          </cell>
          <cell r="F250" t="str">
            <v>Exotic</v>
          </cell>
          <cell r="G250" t="str">
            <v>Annual</v>
          </cell>
          <cell r="H250" t="str">
            <v>ExoticAnnualHerb</v>
          </cell>
          <cell r="I250" t="str">
            <v>ExoticAnnualHerb</v>
          </cell>
          <cell r="J250" t="str">
            <v>Silene gallica</v>
          </cell>
        </row>
        <row r="251">
          <cell r="A251" t="str">
            <v>Solanum chenopodioides</v>
          </cell>
          <cell r="B251">
            <v>101</v>
          </cell>
          <cell r="C251" t="str">
            <v>Herb</v>
          </cell>
          <cell r="D251" t="str">
            <v>Herb</v>
          </cell>
          <cell r="E251" t="str">
            <v>E</v>
          </cell>
          <cell r="F251" t="str">
            <v>Exotic</v>
          </cell>
          <cell r="G251" t="str">
            <v>Perennial</v>
          </cell>
          <cell r="H251" t="str">
            <v>ExoticPerennialHerb</v>
          </cell>
          <cell r="I251" t="str">
            <v>ExoticPerennialHerb</v>
          </cell>
          <cell r="J251" t="str">
            <v>Solanum chenopodioides</v>
          </cell>
        </row>
        <row r="252">
          <cell r="A252" t="str">
            <v>Solanum cinereum</v>
          </cell>
          <cell r="B252">
            <v>198</v>
          </cell>
          <cell r="C252" t="str">
            <v>Woody shrub</v>
          </cell>
          <cell r="D252" t="str">
            <v>Woody shrub</v>
          </cell>
          <cell r="E252">
            <v>2</v>
          </cell>
          <cell r="F252" t="str">
            <v>Native</v>
          </cell>
          <cell r="G252" t="str">
            <v>Perennial</v>
          </cell>
          <cell r="H252" t="str">
            <v>NativePerennialWoody shrub</v>
          </cell>
          <cell r="I252" t="str">
            <v>NativePerennialWoody shrub</v>
          </cell>
          <cell r="J252" t="str">
            <v>Solanum cinereum</v>
          </cell>
        </row>
        <row r="253">
          <cell r="A253" t="str">
            <v>Solanum nigrum</v>
          </cell>
          <cell r="B253">
            <v>90</v>
          </cell>
          <cell r="C253" t="str">
            <v>Herb</v>
          </cell>
          <cell r="D253" t="str">
            <v>Herb</v>
          </cell>
          <cell r="E253" t="str">
            <v>E</v>
          </cell>
          <cell r="F253" t="str">
            <v>Exotic</v>
          </cell>
          <cell r="G253" t="str">
            <v>Annual</v>
          </cell>
          <cell r="H253" t="str">
            <v>ExoticAnnualHerb</v>
          </cell>
          <cell r="I253" t="str">
            <v>ExoticAnnualHerb</v>
          </cell>
          <cell r="J253" t="str">
            <v>Solanum nigrum</v>
          </cell>
        </row>
        <row r="254">
          <cell r="A254" t="str">
            <v xml:space="preserve">Solenogyne dominii </v>
          </cell>
          <cell r="B254">
            <v>257</v>
          </cell>
          <cell r="C254" t="str">
            <v>Herb</v>
          </cell>
          <cell r="D254" t="str">
            <v>Herb</v>
          </cell>
          <cell r="E254" t="str">
            <v>C</v>
          </cell>
          <cell r="F254" t="str">
            <v>Native</v>
          </cell>
          <cell r="G254" t="str">
            <v>Perennial</v>
          </cell>
          <cell r="H254" t="str">
            <v>NativePerennialHerb</v>
          </cell>
          <cell r="I254" t="str">
            <v>NativePerennialHerb</v>
          </cell>
          <cell r="J254" t="str">
            <v xml:space="preserve">Solenogyne dominii </v>
          </cell>
        </row>
        <row r="255">
          <cell r="A255" t="str">
            <v>Sonchus asper</v>
          </cell>
          <cell r="B255">
            <v>56</v>
          </cell>
          <cell r="C255" t="str">
            <v>Herb</v>
          </cell>
          <cell r="D255" t="str">
            <v>Herb</v>
          </cell>
          <cell r="E255" t="str">
            <v>E</v>
          </cell>
          <cell r="F255" t="str">
            <v>Exotic</v>
          </cell>
          <cell r="G255" t="str">
            <v>Annual</v>
          </cell>
          <cell r="H255" t="str">
            <v>ExoticAnnualHerb</v>
          </cell>
          <cell r="I255" t="str">
            <v>ExoticAnnualHerb</v>
          </cell>
          <cell r="J255" t="str">
            <v>Sonchus asper</v>
          </cell>
        </row>
        <row r="256">
          <cell r="A256" t="str">
            <v>Sonchus oleraceus</v>
          </cell>
          <cell r="B256">
            <v>121</v>
          </cell>
          <cell r="C256" t="str">
            <v>Herb</v>
          </cell>
          <cell r="D256" t="str">
            <v>Herb</v>
          </cell>
          <cell r="E256" t="str">
            <v>E</v>
          </cell>
          <cell r="F256" t="str">
            <v>Exotic</v>
          </cell>
          <cell r="G256" t="str">
            <v>Annual</v>
          </cell>
          <cell r="H256" t="str">
            <v>ExoticAnnualHerb</v>
          </cell>
          <cell r="I256" t="str">
            <v>ExoticAnnualHerb</v>
          </cell>
          <cell r="J256" t="str">
            <v>Sonchus oleraceus</v>
          </cell>
        </row>
        <row r="257">
          <cell r="A257" t="str">
            <v>Sonchus spp</v>
          </cell>
          <cell r="B257">
            <v>57</v>
          </cell>
          <cell r="C257" t="str">
            <v>Herb</v>
          </cell>
          <cell r="D257" t="str">
            <v>Herb</v>
          </cell>
          <cell r="E257" t="str">
            <v>E</v>
          </cell>
          <cell r="F257" t="str">
            <v>Exotic</v>
          </cell>
          <cell r="G257" t="str">
            <v>Annual</v>
          </cell>
          <cell r="H257" t="str">
            <v>ExoticAnnualHerb</v>
          </cell>
          <cell r="I257" t="str">
            <v>ExoticAnnualHerb</v>
          </cell>
          <cell r="J257" t="str">
            <v>Sonchus spp</v>
          </cell>
        </row>
        <row r="258">
          <cell r="A258" t="str">
            <v>Sorghum leiocladum</v>
          </cell>
          <cell r="B258">
            <v>131</v>
          </cell>
          <cell r="C258" t="str">
            <v>C4 Grass</v>
          </cell>
          <cell r="D258" t="str">
            <v>Grass</v>
          </cell>
          <cell r="E258">
            <v>2</v>
          </cell>
          <cell r="F258" t="str">
            <v>Native</v>
          </cell>
          <cell r="G258" t="str">
            <v>Perennial</v>
          </cell>
          <cell r="H258" t="str">
            <v>NativePerennialGrass</v>
          </cell>
          <cell r="I258" t="str">
            <v>NativePerennialC4 Grass</v>
          </cell>
          <cell r="J258" t="str">
            <v>Sorghum leiocladum</v>
          </cell>
        </row>
        <row r="259">
          <cell r="A259" t="str">
            <v>Stackhousia monogyna</v>
          </cell>
          <cell r="B259">
            <v>179</v>
          </cell>
          <cell r="C259" t="str">
            <v>Herb</v>
          </cell>
          <cell r="D259" t="str">
            <v>Herb</v>
          </cell>
          <cell r="E259">
            <v>2</v>
          </cell>
          <cell r="F259" t="str">
            <v>Native</v>
          </cell>
          <cell r="G259" t="str">
            <v>Perennial</v>
          </cell>
          <cell r="H259" t="str">
            <v>NativePerennialHerb</v>
          </cell>
          <cell r="I259" t="str">
            <v>NativePerennialHerb</v>
          </cell>
          <cell r="J259" t="str">
            <v>Stackhousia monogyna</v>
          </cell>
        </row>
        <row r="260">
          <cell r="A260" t="str">
            <v>Stellaria pungens</v>
          </cell>
          <cell r="B260">
            <v>180</v>
          </cell>
          <cell r="C260" t="str">
            <v>Herb</v>
          </cell>
          <cell r="D260" t="str">
            <v>Herb</v>
          </cell>
          <cell r="E260">
            <v>2</v>
          </cell>
          <cell r="F260" t="str">
            <v>Native</v>
          </cell>
          <cell r="G260" t="str">
            <v>Perennial</v>
          </cell>
          <cell r="H260" t="str">
            <v>NativePerennialHerb</v>
          </cell>
          <cell r="I260" t="str">
            <v>NativePerennialHerb</v>
          </cell>
          <cell r="J260" t="str">
            <v>Stellaria pungens</v>
          </cell>
        </row>
        <row r="261">
          <cell r="A261" t="str">
            <v>Stuartina hamata</v>
          </cell>
          <cell r="B261">
            <v>271</v>
          </cell>
          <cell r="C261" t="str">
            <v>Herb</v>
          </cell>
          <cell r="D261" t="str">
            <v>Herb</v>
          </cell>
          <cell r="E261" t="str">
            <v>C</v>
          </cell>
          <cell r="F261" t="str">
            <v>Native</v>
          </cell>
          <cell r="G261" t="str">
            <v>Annual</v>
          </cell>
          <cell r="H261" t="str">
            <v>NativeAnnualHerb</v>
          </cell>
          <cell r="I261" t="str">
            <v>NativeAnnualHerb</v>
          </cell>
          <cell r="J261" t="str">
            <v>Stuartina hamata</v>
          </cell>
        </row>
        <row r="262">
          <cell r="A262" t="str">
            <v>Swainsona sericea</v>
          </cell>
          <cell r="B262">
            <v>181</v>
          </cell>
          <cell r="C262" t="str">
            <v>Herb</v>
          </cell>
          <cell r="D262" t="str">
            <v>Herb</v>
          </cell>
          <cell r="E262">
            <v>2</v>
          </cell>
          <cell r="F262" t="str">
            <v>Native</v>
          </cell>
          <cell r="G262" t="str">
            <v>Perennial</v>
          </cell>
          <cell r="H262" t="str">
            <v>NativePerennialHerb</v>
          </cell>
          <cell r="I262" t="str">
            <v>NativePerennialHerb</v>
          </cell>
          <cell r="J262" t="str">
            <v>Swainsona sericea</v>
          </cell>
        </row>
        <row r="263">
          <cell r="A263" t="str">
            <v>Taraxacum sect. ruderallia</v>
          </cell>
          <cell r="B263">
            <v>102</v>
          </cell>
          <cell r="C263" t="str">
            <v>Herb</v>
          </cell>
          <cell r="D263" t="str">
            <v>Herb</v>
          </cell>
          <cell r="E263" t="str">
            <v>E</v>
          </cell>
          <cell r="F263" t="str">
            <v>Exotic</v>
          </cell>
          <cell r="G263" t="str">
            <v>Perennial</v>
          </cell>
          <cell r="H263" t="str">
            <v>ExoticPerennialHerb</v>
          </cell>
          <cell r="I263" t="str">
            <v>ExoticPerennialHerb</v>
          </cell>
          <cell r="J263" t="str">
            <v>Taraxacum sect. ruderallia</v>
          </cell>
        </row>
        <row r="264">
          <cell r="A264" t="str">
            <v>Taraxacum spp</v>
          </cell>
          <cell r="B264">
            <v>69</v>
          </cell>
          <cell r="C264" t="str">
            <v>Herb</v>
          </cell>
          <cell r="D264" t="str">
            <v>Herb</v>
          </cell>
          <cell r="E264" t="str">
            <v>E</v>
          </cell>
          <cell r="F264" t="str">
            <v>Exotic</v>
          </cell>
          <cell r="G264" t="str">
            <v>Perennial</v>
          </cell>
          <cell r="H264" t="str">
            <v>ExoticPerennialHerb</v>
          </cell>
          <cell r="I264" t="str">
            <v>ExoticPerennialHerb</v>
          </cell>
          <cell r="J264" t="str">
            <v>Taraxacum spp</v>
          </cell>
        </row>
        <row r="265">
          <cell r="A265" t="str">
            <v xml:space="preserve">Themeda triandra </v>
          </cell>
          <cell r="B265">
            <v>200</v>
          </cell>
          <cell r="C265" t="str">
            <v>C4 Grass</v>
          </cell>
          <cell r="D265" t="str">
            <v>Grass</v>
          </cell>
          <cell r="E265">
            <v>1</v>
          </cell>
          <cell r="F265" t="str">
            <v>Native</v>
          </cell>
          <cell r="G265" t="str">
            <v>Perennial</v>
          </cell>
          <cell r="H265" t="str">
            <v>NativePerennialGrass</v>
          </cell>
          <cell r="I265" t="str">
            <v>NativePerennialC4 Grass</v>
          </cell>
          <cell r="J265" t="str">
            <v xml:space="preserve">Themeda triandra </v>
          </cell>
        </row>
        <row r="266">
          <cell r="A266" t="str">
            <v xml:space="preserve">Tolpis barbata </v>
          </cell>
          <cell r="B266">
            <v>58</v>
          </cell>
          <cell r="C266" t="str">
            <v>Herb</v>
          </cell>
          <cell r="D266" t="str">
            <v>Herb</v>
          </cell>
          <cell r="E266" t="str">
            <v>E</v>
          </cell>
          <cell r="F266" t="str">
            <v>Exotic</v>
          </cell>
          <cell r="G266" t="str">
            <v>Annual</v>
          </cell>
          <cell r="H266" t="str">
            <v>ExoticAnnualHerb</v>
          </cell>
          <cell r="I266" t="str">
            <v>ExoticAnnualHerb</v>
          </cell>
          <cell r="J266" t="str">
            <v xml:space="preserve">Tolpis barbata </v>
          </cell>
        </row>
        <row r="267">
          <cell r="A267" t="str">
            <v>Tragopogon porrifolius</v>
          </cell>
          <cell r="B267">
            <v>59</v>
          </cell>
          <cell r="C267" t="str">
            <v>Herb</v>
          </cell>
          <cell r="D267" t="str">
            <v>Herb</v>
          </cell>
          <cell r="E267" t="str">
            <v>E</v>
          </cell>
          <cell r="F267" t="str">
            <v>Exotic</v>
          </cell>
          <cell r="G267" t="str">
            <v>Annual</v>
          </cell>
          <cell r="H267" t="str">
            <v>ExoticAnnualHerb</v>
          </cell>
          <cell r="I267" t="str">
            <v>ExoticAnnualHerb</v>
          </cell>
          <cell r="J267" t="str">
            <v>Tragopogon porrifolius</v>
          </cell>
        </row>
        <row r="268">
          <cell r="A268" t="str">
            <v xml:space="preserve">Tricoryne elatior </v>
          </cell>
          <cell r="B268">
            <v>155</v>
          </cell>
          <cell r="C268" t="str">
            <v>Herb</v>
          </cell>
          <cell r="D268" t="str">
            <v>Herb</v>
          </cell>
          <cell r="E268">
            <v>2</v>
          </cell>
          <cell r="F268" t="str">
            <v>Native</v>
          </cell>
          <cell r="G268" t="str">
            <v>Perennial</v>
          </cell>
          <cell r="H268" t="str">
            <v>NativePerennialHerb</v>
          </cell>
          <cell r="I268" t="str">
            <v>NativePerennialHerb</v>
          </cell>
          <cell r="J268" t="str">
            <v xml:space="preserve">Tricoryne elatior </v>
          </cell>
        </row>
        <row r="269">
          <cell r="A269" t="str">
            <v>Trifolium angustifolium</v>
          </cell>
          <cell r="B269">
            <v>105</v>
          </cell>
          <cell r="C269" t="str">
            <v>Legume</v>
          </cell>
          <cell r="D269" t="str">
            <v>Legume</v>
          </cell>
          <cell r="E269" t="str">
            <v>E</v>
          </cell>
          <cell r="F269" t="str">
            <v>Exotic</v>
          </cell>
          <cell r="G269" t="str">
            <v>Annual</v>
          </cell>
          <cell r="H269" t="str">
            <v>ExoticAnnualLegume</v>
          </cell>
          <cell r="I269" t="str">
            <v>ExoticAnnualLegume</v>
          </cell>
          <cell r="J269" t="str">
            <v>Trifolium angustifolium</v>
          </cell>
        </row>
        <row r="270">
          <cell r="A270" t="str">
            <v>Trifolium arvense</v>
          </cell>
          <cell r="B270">
            <v>106</v>
          </cell>
          <cell r="C270" t="str">
            <v>Legume</v>
          </cell>
          <cell r="D270" t="str">
            <v>Legume</v>
          </cell>
          <cell r="E270" t="str">
            <v>E</v>
          </cell>
          <cell r="F270" t="str">
            <v>Exotic</v>
          </cell>
          <cell r="G270" t="str">
            <v>Annual</v>
          </cell>
          <cell r="H270" t="str">
            <v>ExoticAnnualLegume</v>
          </cell>
          <cell r="I270" t="str">
            <v>ExoticAnnualLegume</v>
          </cell>
          <cell r="J270" t="str">
            <v>Trifolium arvense</v>
          </cell>
        </row>
        <row r="271">
          <cell r="A271" t="str">
            <v>Trifolium campestre</v>
          </cell>
          <cell r="B271">
            <v>107</v>
          </cell>
          <cell r="C271" t="str">
            <v>Legume</v>
          </cell>
          <cell r="D271" t="str">
            <v>Legume</v>
          </cell>
          <cell r="E271" t="str">
            <v>E</v>
          </cell>
          <cell r="F271" t="str">
            <v>Exotic</v>
          </cell>
          <cell r="G271" t="str">
            <v>Annual</v>
          </cell>
          <cell r="H271" t="str">
            <v>ExoticAnnualLegume</v>
          </cell>
          <cell r="I271" t="str">
            <v>ExoticAnnualLegume</v>
          </cell>
          <cell r="J271" t="str">
            <v>Trifolium campestre</v>
          </cell>
        </row>
        <row r="272">
          <cell r="A272" t="str">
            <v>Trifolium dubium</v>
          </cell>
          <cell r="B272">
            <v>108</v>
          </cell>
          <cell r="C272" t="str">
            <v>Legume</v>
          </cell>
          <cell r="D272" t="str">
            <v>Legume</v>
          </cell>
          <cell r="E272" t="str">
            <v>E</v>
          </cell>
          <cell r="F272" t="str">
            <v>Exotic</v>
          </cell>
          <cell r="G272" t="str">
            <v>Annual</v>
          </cell>
          <cell r="H272" t="str">
            <v>ExoticAnnualLegume</v>
          </cell>
          <cell r="I272" t="str">
            <v>ExoticAnnualLegume</v>
          </cell>
          <cell r="J272" t="str">
            <v>Trifolium dubium</v>
          </cell>
        </row>
        <row r="273">
          <cell r="A273" t="str">
            <v>Trifolium glomeratum</v>
          </cell>
          <cell r="B273">
            <v>109</v>
          </cell>
          <cell r="C273" t="str">
            <v>Legume</v>
          </cell>
          <cell r="D273" t="str">
            <v>Legume</v>
          </cell>
          <cell r="E273" t="str">
            <v>E</v>
          </cell>
          <cell r="F273" t="str">
            <v>Exotic</v>
          </cell>
          <cell r="G273" t="str">
            <v>Annual</v>
          </cell>
          <cell r="H273" t="str">
            <v>ExoticAnnualLegume</v>
          </cell>
          <cell r="I273" t="str">
            <v>ExoticAnnualLegume</v>
          </cell>
          <cell r="J273" t="str">
            <v>Trifolium glomeratum</v>
          </cell>
        </row>
        <row r="274">
          <cell r="A274" t="str">
            <v>Trifolium sp</v>
          </cell>
          <cell r="B274">
            <v>110</v>
          </cell>
          <cell r="C274" t="str">
            <v>Legume</v>
          </cell>
          <cell r="D274" t="str">
            <v>Legume</v>
          </cell>
          <cell r="E274" t="str">
            <v>E</v>
          </cell>
          <cell r="F274" t="str">
            <v>Exotic</v>
          </cell>
          <cell r="G274" t="str">
            <v>Annual</v>
          </cell>
          <cell r="H274" t="str">
            <v>ExoticAnnualLegume</v>
          </cell>
          <cell r="I274" t="str">
            <v>ExoticAnnualLegume</v>
          </cell>
          <cell r="J274" t="str">
            <v>Trifolium sp</v>
          </cell>
        </row>
        <row r="275">
          <cell r="A275" t="str">
            <v>Trifolium stellata</v>
          </cell>
          <cell r="B275">
            <v>111</v>
          </cell>
          <cell r="C275" t="str">
            <v>Legume</v>
          </cell>
          <cell r="D275" t="str">
            <v>Legume</v>
          </cell>
          <cell r="E275" t="str">
            <v>E</v>
          </cell>
          <cell r="F275" t="str">
            <v>Exotic</v>
          </cell>
          <cell r="G275" t="str">
            <v>Annual</v>
          </cell>
          <cell r="H275" t="str">
            <v>ExoticAnnualLegume</v>
          </cell>
          <cell r="I275" t="str">
            <v>ExoticAnnualLegume</v>
          </cell>
          <cell r="J275" t="str">
            <v>Trifolium stellata</v>
          </cell>
        </row>
        <row r="276">
          <cell r="A276" t="str">
            <v>Trifolium striatum</v>
          </cell>
          <cell r="B276">
            <v>112</v>
          </cell>
          <cell r="C276" t="str">
            <v>Legume</v>
          </cell>
          <cell r="D276" t="str">
            <v>Legume</v>
          </cell>
          <cell r="E276" t="str">
            <v>E</v>
          </cell>
          <cell r="F276" t="str">
            <v>Exotic</v>
          </cell>
          <cell r="G276" t="str">
            <v>Annual</v>
          </cell>
          <cell r="H276" t="str">
            <v>ExoticAnnualLegume</v>
          </cell>
          <cell r="I276" t="str">
            <v>ExoticAnnualLegume</v>
          </cell>
          <cell r="J276" t="str">
            <v>Trifolium striatum</v>
          </cell>
        </row>
        <row r="277">
          <cell r="A277" t="str">
            <v>Trifolium subterraneum</v>
          </cell>
          <cell r="B277">
            <v>113</v>
          </cell>
          <cell r="C277" t="str">
            <v>Legume</v>
          </cell>
          <cell r="D277" t="str">
            <v>Legume</v>
          </cell>
          <cell r="E277" t="str">
            <v>E</v>
          </cell>
          <cell r="F277" t="str">
            <v>Exotic</v>
          </cell>
          <cell r="G277" t="str">
            <v>Annual</v>
          </cell>
          <cell r="H277" t="str">
            <v>ExoticAnnualLegume</v>
          </cell>
          <cell r="I277" t="str">
            <v>ExoticAnnualLegume</v>
          </cell>
          <cell r="J277" t="str">
            <v>Trifolium subterraneum</v>
          </cell>
        </row>
        <row r="278">
          <cell r="A278" t="str">
            <v xml:space="preserve">Triptilodiscus pygmaeus </v>
          </cell>
          <cell r="B278">
            <v>139</v>
          </cell>
          <cell r="C278" t="str">
            <v>Herb</v>
          </cell>
          <cell r="D278" t="str">
            <v>Herb</v>
          </cell>
          <cell r="E278">
            <v>2</v>
          </cell>
          <cell r="F278" t="str">
            <v>Native</v>
          </cell>
          <cell r="G278" t="str">
            <v>Annual</v>
          </cell>
          <cell r="H278" t="str">
            <v>NativeAnnualHerb</v>
          </cell>
          <cell r="I278" t="str">
            <v>NativeAnnualHerb</v>
          </cell>
          <cell r="J278" t="str">
            <v xml:space="preserve">Triptilodiscus pygmaeus </v>
          </cell>
        </row>
        <row r="279">
          <cell r="A279" t="str">
            <v>Unknown grass sp.</v>
          </cell>
          <cell r="B279">
            <v>232</v>
          </cell>
          <cell r="D279" t="str">
            <v>Grass</v>
          </cell>
          <cell r="E279" t="str">
            <v>C</v>
          </cell>
          <cell r="F279" t="str">
            <v>Native</v>
          </cell>
          <cell r="G279" t="str">
            <v>Perennial</v>
          </cell>
          <cell r="H279" t="str">
            <v>NativePerennialGrass</v>
          </cell>
          <cell r="I279" t="str">
            <v>NativePerennial</v>
          </cell>
          <cell r="J279" t="str">
            <v>Unknown grass sp.</v>
          </cell>
        </row>
        <row r="280">
          <cell r="A280" t="str">
            <v>Unknown sp.</v>
          </cell>
          <cell r="B280">
            <v>1</v>
          </cell>
          <cell r="C280" t="str">
            <v>Herb</v>
          </cell>
          <cell r="D280" t="str">
            <v>Herb</v>
          </cell>
          <cell r="G280"/>
          <cell r="H280"/>
          <cell r="I280" t="str">
            <v>Herb</v>
          </cell>
          <cell r="J280" t="str">
            <v>Unknown sp.</v>
          </cell>
        </row>
        <row r="281">
          <cell r="A281" t="str">
            <v>Urtica incisa</v>
          </cell>
          <cell r="B281">
            <v>282</v>
          </cell>
          <cell r="C281" t="str">
            <v>Herb</v>
          </cell>
          <cell r="D281" t="str">
            <v>Herb</v>
          </cell>
          <cell r="E281" t="str">
            <v>C</v>
          </cell>
          <cell r="F281" t="str">
            <v>Native</v>
          </cell>
          <cell r="G281" t="str">
            <v>Perennial</v>
          </cell>
          <cell r="H281" t="str">
            <v>NativePerennialHerb</v>
          </cell>
          <cell r="I281" t="str">
            <v>NativePerennialHerb</v>
          </cell>
          <cell r="J281" t="str">
            <v>Urtica incisa</v>
          </cell>
        </row>
        <row r="282">
          <cell r="A282" t="str">
            <v>Velleia paradoxa</v>
          </cell>
          <cell r="B282">
            <v>156</v>
          </cell>
          <cell r="C282" t="str">
            <v>Herb</v>
          </cell>
          <cell r="D282" t="str">
            <v>Herb</v>
          </cell>
          <cell r="E282">
            <v>2</v>
          </cell>
          <cell r="F282" t="str">
            <v>Native</v>
          </cell>
          <cell r="G282" t="str">
            <v>Perennial</v>
          </cell>
          <cell r="H282" t="str">
            <v>NativePerennialHerb</v>
          </cell>
          <cell r="I282" t="str">
            <v>NativePerennialHerb</v>
          </cell>
          <cell r="J282" t="str">
            <v>Velleia paradoxa</v>
          </cell>
        </row>
        <row r="283">
          <cell r="A283" t="str">
            <v xml:space="preserve">Verbascum thapsus </v>
          </cell>
          <cell r="B283">
            <v>60</v>
          </cell>
          <cell r="C283" t="str">
            <v>Herb</v>
          </cell>
          <cell r="D283" t="str">
            <v>Herb</v>
          </cell>
          <cell r="E283" t="str">
            <v>E</v>
          </cell>
          <cell r="F283" t="str">
            <v>Exotic</v>
          </cell>
          <cell r="G283" t="str">
            <v>Annual</v>
          </cell>
          <cell r="H283" t="str">
            <v>ExoticAnnualHerb</v>
          </cell>
          <cell r="I283" t="str">
            <v>ExoticAnnualHerb</v>
          </cell>
          <cell r="J283" t="str">
            <v xml:space="preserve">Verbascum thapsus </v>
          </cell>
        </row>
        <row r="284">
          <cell r="A284" t="str">
            <v xml:space="preserve">Verbascum virgatum </v>
          </cell>
          <cell r="B284">
            <v>91</v>
          </cell>
          <cell r="C284" t="str">
            <v>Herb</v>
          </cell>
          <cell r="D284" t="str">
            <v>Herb</v>
          </cell>
          <cell r="E284" t="str">
            <v>E</v>
          </cell>
          <cell r="F284" t="str">
            <v>Exotic</v>
          </cell>
          <cell r="G284" t="str">
            <v>Annual</v>
          </cell>
          <cell r="H284" t="str">
            <v>ExoticAnnualHerb</v>
          </cell>
          <cell r="I284" t="str">
            <v>ExoticAnnualHerb</v>
          </cell>
          <cell r="J284" t="str">
            <v xml:space="preserve">Verbascum virgatum </v>
          </cell>
        </row>
        <row r="285">
          <cell r="A285" t="str">
            <v>Verbena bonariensis</v>
          </cell>
          <cell r="B285">
            <v>103</v>
          </cell>
          <cell r="C285" t="str">
            <v>Herb</v>
          </cell>
          <cell r="D285" t="str">
            <v>Herb</v>
          </cell>
          <cell r="E285" t="str">
            <v>E</v>
          </cell>
          <cell r="F285" t="str">
            <v>Exotic</v>
          </cell>
          <cell r="G285" t="str">
            <v>Perennial</v>
          </cell>
          <cell r="H285" t="str">
            <v>ExoticPerennialHerb</v>
          </cell>
          <cell r="I285" t="str">
            <v>ExoticPerennialHerb</v>
          </cell>
          <cell r="J285" t="str">
            <v>Verbena bonariensis</v>
          </cell>
        </row>
        <row r="286">
          <cell r="A286" t="str">
            <v xml:space="preserve">Vittadinia cuneata </v>
          </cell>
          <cell r="B286">
            <v>236</v>
          </cell>
          <cell r="C286" t="str">
            <v>Herb</v>
          </cell>
          <cell r="D286" t="str">
            <v>Herb</v>
          </cell>
          <cell r="E286" t="str">
            <v>C</v>
          </cell>
          <cell r="F286" t="str">
            <v>Native</v>
          </cell>
          <cell r="G286" t="str">
            <v>Annual</v>
          </cell>
          <cell r="H286" t="str">
            <v>NativeAnnualHerb</v>
          </cell>
          <cell r="I286" t="str">
            <v>NativeAnnualHerb</v>
          </cell>
          <cell r="J286" t="str">
            <v xml:space="preserve">Vittadinia cuneata </v>
          </cell>
        </row>
        <row r="287">
          <cell r="A287" t="str">
            <v>Vittadinia cuneata (green)</v>
          </cell>
          <cell r="B287">
            <v>272</v>
          </cell>
          <cell r="C287" t="str">
            <v>Herb</v>
          </cell>
          <cell r="D287" t="str">
            <v>Herb</v>
          </cell>
          <cell r="E287" t="str">
            <v>C</v>
          </cell>
          <cell r="F287" t="str">
            <v>Native</v>
          </cell>
          <cell r="G287" t="str">
            <v>Annual</v>
          </cell>
          <cell r="H287" t="str">
            <v>NativeAnnualHerb</v>
          </cell>
          <cell r="I287" t="str">
            <v>NativeAnnualHerb</v>
          </cell>
          <cell r="J287" t="str">
            <v xml:space="preserve">Vittadinia cuneata </v>
          </cell>
        </row>
        <row r="288">
          <cell r="A288" t="str">
            <v>Vittadinia gracilis</v>
          </cell>
          <cell r="B288">
            <v>294</v>
          </cell>
          <cell r="C288" t="str">
            <v>Woody shrub</v>
          </cell>
          <cell r="D288" t="str">
            <v>Woody shrub</v>
          </cell>
          <cell r="E288" t="str">
            <v>C</v>
          </cell>
          <cell r="F288" t="str">
            <v>Native</v>
          </cell>
          <cell r="G288" t="str">
            <v>Perennial</v>
          </cell>
          <cell r="H288" t="str">
            <v>NativePerennialWoody shrub</v>
          </cell>
          <cell r="I288" t="str">
            <v>NativePerennialWoody shrub</v>
          </cell>
          <cell r="J288" t="str">
            <v>Vittadinia gracilis</v>
          </cell>
        </row>
        <row r="289">
          <cell r="A289" t="str">
            <v>Vittadinia muelleri</v>
          </cell>
          <cell r="B289">
            <v>258</v>
          </cell>
          <cell r="C289" t="str">
            <v>Herb</v>
          </cell>
          <cell r="D289" t="str">
            <v>Herb</v>
          </cell>
          <cell r="E289" t="str">
            <v>C</v>
          </cell>
          <cell r="F289" t="str">
            <v>Native</v>
          </cell>
          <cell r="G289" t="str">
            <v>Perennial</v>
          </cell>
          <cell r="H289" t="str">
            <v>NativePerennialHerb</v>
          </cell>
          <cell r="I289" t="str">
            <v>NativePerennialHerb</v>
          </cell>
          <cell r="J289" t="str">
            <v>Vittadinia muelleri</v>
          </cell>
        </row>
        <row r="290">
          <cell r="A290" t="str">
            <v>Vulpia bromoides</v>
          </cell>
          <cell r="B290">
            <v>24</v>
          </cell>
          <cell r="C290" t="str">
            <v>C3 Grass</v>
          </cell>
          <cell r="D290" t="str">
            <v>Grass</v>
          </cell>
          <cell r="E290" t="str">
            <v>E</v>
          </cell>
          <cell r="F290" t="str">
            <v>Exotic</v>
          </cell>
          <cell r="G290" t="str">
            <v>Annual</v>
          </cell>
          <cell r="H290" t="str">
            <v>ExoticAnnualGrass</v>
          </cell>
          <cell r="I290" t="str">
            <v>ExoticAnnualC3 Grass</v>
          </cell>
          <cell r="J290" t="str">
            <v>Vulpia bromoides</v>
          </cell>
        </row>
        <row r="291">
          <cell r="A291" t="str">
            <v>Vulpia muralis</v>
          </cell>
          <cell r="B291">
            <v>25</v>
          </cell>
          <cell r="C291" t="str">
            <v>C3 Grass</v>
          </cell>
          <cell r="D291" t="str">
            <v>Grass</v>
          </cell>
          <cell r="E291" t="str">
            <v>E</v>
          </cell>
          <cell r="F291" t="str">
            <v>Exotic</v>
          </cell>
          <cell r="G291" t="str">
            <v>Annual</v>
          </cell>
          <cell r="H291" t="str">
            <v>ExoticAnnualGrass</v>
          </cell>
          <cell r="I291" t="str">
            <v>ExoticAnnualC3 Grass</v>
          </cell>
          <cell r="J291" t="str">
            <v>Vulpia muralis</v>
          </cell>
        </row>
        <row r="292">
          <cell r="A292" t="str">
            <v xml:space="preserve">Vulpia sp. </v>
          </cell>
          <cell r="B292">
            <v>13</v>
          </cell>
          <cell r="C292" t="str">
            <v>C3 Grass</v>
          </cell>
          <cell r="D292" t="str">
            <v>Grass</v>
          </cell>
          <cell r="E292" t="str">
            <v>E</v>
          </cell>
          <cell r="F292" t="str">
            <v>Exotic</v>
          </cell>
          <cell r="G292" t="str">
            <v>Annual</v>
          </cell>
          <cell r="H292" t="str">
            <v>ExoticAnnualGrass</v>
          </cell>
          <cell r="I292" t="str">
            <v>ExoticAnnualC3 Grass</v>
          </cell>
          <cell r="J292" t="str">
            <v xml:space="preserve">Vulpia sp. </v>
          </cell>
        </row>
        <row r="293">
          <cell r="A293" t="str">
            <v>Wahlenbergia communis</v>
          </cell>
          <cell r="B293">
            <v>259</v>
          </cell>
          <cell r="C293" t="str">
            <v>Herb</v>
          </cell>
          <cell r="D293" t="str">
            <v>Herb</v>
          </cell>
          <cell r="E293" t="str">
            <v>C</v>
          </cell>
          <cell r="F293" t="str">
            <v>Native</v>
          </cell>
          <cell r="G293" t="str">
            <v>Perennial</v>
          </cell>
          <cell r="H293" t="str">
            <v>NativePerennialHerb</v>
          </cell>
          <cell r="I293" t="str">
            <v>NativePerennialHerb</v>
          </cell>
          <cell r="J293" t="str">
            <v>Wahlenbergia communis</v>
          </cell>
        </row>
        <row r="294">
          <cell r="A294" t="str">
            <v>Wahlenbergia gracilenta</v>
          </cell>
          <cell r="B294">
            <v>237</v>
          </cell>
          <cell r="C294" t="str">
            <v>Herb</v>
          </cell>
          <cell r="D294" t="str">
            <v>Herb</v>
          </cell>
          <cell r="E294" t="str">
            <v>C</v>
          </cell>
          <cell r="F294" t="str">
            <v>Native</v>
          </cell>
          <cell r="G294" t="str">
            <v>Annual</v>
          </cell>
          <cell r="H294" t="str">
            <v>NativeAnnualHerb</v>
          </cell>
          <cell r="I294" t="str">
            <v>NativeAnnualHerb</v>
          </cell>
          <cell r="J294" t="str">
            <v>Wahlenbergia gracilenta</v>
          </cell>
        </row>
        <row r="295">
          <cell r="A295" t="str">
            <v>Wahlenbergia gracilis</v>
          </cell>
          <cell r="B295">
            <v>260</v>
          </cell>
          <cell r="C295" t="str">
            <v>Herb</v>
          </cell>
          <cell r="D295" t="str">
            <v>Herb</v>
          </cell>
          <cell r="E295" t="str">
            <v>C</v>
          </cell>
          <cell r="F295" t="str">
            <v>Native</v>
          </cell>
          <cell r="G295" t="str">
            <v>Perennial</v>
          </cell>
          <cell r="H295" t="str">
            <v>NativePerennialHerb</v>
          </cell>
          <cell r="I295" t="str">
            <v>NativePerennialHerb</v>
          </cell>
          <cell r="J295" t="str">
            <v>Wahlenbergia gracilis</v>
          </cell>
        </row>
        <row r="296">
          <cell r="A296" t="str">
            <v>Wahlenbergia luteola</v>
          </cell>
          <cell r="B296">
            <v>283</v>
          </cell>
          <cell r="C296" t="str">
            <v>Herb</v>
          </cell>
          <cell r="D296" t="str">
            <v>Herb</v>
          </cell>
          <cell r="E296" t="str">
            <v>C</v>
          </cell>
          <cell r="F296" t="str">
            <v>Native</v>
          </cell>
          <cell r="G296" t="str">
            <v>Perennial</v>
          </cell>
          <cell r="H296" t="str">
            <v>NativePerennialHerb</v>
          </cell>
          <cell r="I296" t="str">
            <v>NativePerennialHerb</v>
          </cell>
          <cell r="J296" t="str">
            <v>Wahlenbergia luteola</v>
          </cell>
        </row>
        <row r="297">
          <cell r="A297" t="str">
            <v>Wahlenbergia sp.</v>
          </cell>
          <cell r="B297">
            <v>239</v>
          </cell>
          <cell r="C297" t="str">
            <v>Herb</v>
          </cell>
          <cell r="D297" t="str">
            <v>Herb</v>
          </cell>
          <cell r="E297" t="str">
            <v>C</v>
          </cell>
          <cell r="F297" t="str">
            <v>Native</v>
          </cell>
          <cell r="G297" t="str">
            <v>Perennial</v>
          </cell>
          <cell r="H297" t="str">
            <v>NativePerennialHerb</v>
          </cell>
          <cell r="I297" t="str">
            <v>NativePerennialHerb</v>
          </cell>
          <cell r="J297" t="str">
            <v>Wahlenbergia sp.</v>
          </cell>
        </row>
        <row r="298">
          <cell r="A298" t="str">
            <v>Wahlenbergia sp.  2</v>
          </cell>
          <cell r="B298">
            <v>274</v>
          </cell>
          <cell r="C298" t="str">
            <v>Herb</v>
          </cell>
          <cell r="D298" t="str">
            <v>Herb</v>
          </cell>
          <cell r="E298" t="str">
            <v>C</v>
          </cell>
          <cell r="F298" t="str">
            <v>Native</v>
          </cell>
          <cell r="G298" t="str">
            <v>Perennial</v>
          </cell>
          <cell r="H298" t="str">
            <v>NativePerennialHerb</v>
          </cell>
          <cell r="I298" t="str">
            <v>NativePerennialHerb</v>
          </cell>
          <cell r="J298" t="str">
            <v>Wahlenbergia sp.</v>
          </cell>
        </row>
        <row r="299">
          <cell r="A299" t="str">
            <v>Wahlenbergia stricta</v>
          </cell>
          <cell r="B299">
            <v>284</v>
          </cell>
          <cell r="C299" t="str">
            <v>Herb</v>
          </cell>
          <cell r="D299" t="str">
            <v>Herb</v>
          </cell>
          <cell r="E299" t="str">
            <v>C</v>
          </cell>
          <cell r="F299" t="str">
            <v>Native</v>
          </cell>
          <cell r="G299" t="str">
            <v>Perennial</v>
          </cell>
          <cell r="H299" t="str">
            <v>NativePerennialHerb</v>
          </cell>
          <cell r="I299" t="str">
            <v>NativePerennialHerb</v>
          </cell>
          <cell r="J299" t="str">
            <v>Wahlenbergia stricta</v>
          </cell>
        </row>
        <row r="300">
          <cell r="A300" t="str">
            <v xml:space="preserve">Wurmbea dioica </v>
          </cell>
          <cell r="B300">
            <v>157</v>
          </cell>
          <cell r="C300" t="str">
            <v>Herb</v>
          </cell>
          <cell r="D300" t="str">
            <v>Herb</v>
          </cell>
          <cell r="E300">
            <v>2</v>
          </cell>
          <cell r="F300" t="str">
            <v>Native</v>
          </cell>
          <cell r="G300" t="str">
            <v>Perennial</v>
          </cell>
          <cell r="H300" t="str">
            <v>NativePerennialHerb</v>
          </cell>
          <cell r="I300" t="str">
            <v>NativePerennialHerb</v>
          </cell>
          <cell r="J300" t="str">
            <v xml:space="preserve">Wurmbea dioica </v>
          </cell>
        </row>
        <row r="301">
          <cell r="A301" t="str">
            <v>Xanthium spinosum</v>
          </cell>
          <cell r="B301">
            <v>92</v>
          </cell>
          <cell r="C301" t="str">
            <v>Herb</v>
          </cell>
          <cell r="D301" t="str">
            <v>Herb</v>
          </cell>
          <cell r="E301" t="str">
            <v>E</v>
          </cell>
          <cell r="F301" t="str">
            <v>Exotic</v>
          </cell>
          <cell r="G301" t="str">
            <v>Annual</v>
          </cell>
          <cell r="H301" t="str">
            <v>ExoticAnnualHerb</v>
          </cell>
          <cell r="I301" t="str">
            <v>ExoticAnnualHerb</v>
          </cell>
          <cell r="J301" t="str">
            <v>Xanthium spinosum</v>
          </cell>
        </row>
        <row r="302">
          <cell r="A302" t="str">
            <v xml:space="preserve">Xerochrysum viscosum </v>
          </cell>
          <cell r="B302">
            <v>160</v>
          </cell>
          <cell r="C302" t="str">
            <v>Herb</v>
          </cell>
          <cell r="D302" t="str">
            <v>Herb</v>
          </cell>
          <cell r="E302">
            <v>2</v>
          </cell>
          <cell r="F302" t="str">
            <v>Native</v>
          </cell>
          <cell r="G302" t="str">
            <v>Annual</v>
          </cell>
          <cell r="H302" t="str">
            <v>NativeAnnualHerb</v>
          </cell>
          <cell r="I302" t="str">
            <v>NativeAnnualHerb</v>
          </cell>
          <cell r="J302" t="str">
            <v xml:space="preserve">Xerochrysum viscosum </v>
          </cell>
        </row>
        <row r="303">
          <cell r="A303" t="str">
            <v>Zornia dyctiocarpa</v>
          </cell>
          <cell r="B303">
            <v>302</v>
          </cell>
          <cell r="C303" t="str">
            <v>Herb</v>
          </cell>
          <cell r="D303" t="str">
            <v>Herb</v>
          </cell>
          <cell r="E303">
            <v>2</v>
          </cell>
          <cell r="F303" t="str">
            <v>Native</v>
          </cell>
          <cell r="G303" t="str">
            <v>Perennial</v>
          </cell>
          <cell r="H303" t="str">
            <v>NativePerennialHerb</v>
          </cell>
          <cell r="I303" t="str">
            <v>NativePerennialHerb</v>
          </cell>
          <cell r="J303" t="str">
            <v>Zornia dyctiocarpa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bias Hayashi" id="{B17C7996-7A35-4BD7-8E3B-52CD7C9CBA4A}" userId="a9f8c623ed7eadc1" providerId="Windows Live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harddrive\Brett%20Howland\datasets_2016\floristics\floristics_all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harddrive\Brett%20Howland\datasets_2016\floristics\floristics_al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guy" refreshedDate="43066.591057060185" createdVersion="6" refreshedVersion="6" minRefreshableVersion="3" recordCount="341" xr:uid="{00000000-000A-0000-FFFF-FFFF02000000}">
  <cacheSource type="worksheet">
    <worksheetSource ref="D1:D1048576" sheet="CODES AND TREATMENT" r:id="rId2"/>
  </cacheSource>
  <cacheFields count="1">
    <cacheField name="Plot_ID" numFmtId="1">
      <sharedItems containsBlank="1" count="68">
        <s v="Jeex1"/>
        <s v="Jeex2"/>
        <s v="Jeex3"/>
        <s v="Jeex4"/>
        <s v="Je5"/>
        <s v="Je6"/>
        <s v="Je7"/>
        <s v="Je8"/>
        <s v="Jwex9"/>
        <s v="Jwex10"/>
        <s v="Jwex11"/>
        <s v="Jwex12"/>
        <s v="Jw13"/>
        <s v="Jw14"/>
        <s v="Jw15"/>
        <s v="Jw16"/>
        <s v="Jw17"/>
        <s v="Jw18"/>
        <s v="Jw19"/>
        <s v="Jw21"/>
        <s v="Jw22"/>
        <s v="Jw24"/>
        <s v="Jw25"/>
        <s v="Ka30"/>
        <s v="Ka31"/>
        <s v="Ka32"/>
        <s v="Ka33"/>
        <s v="Ka34"/>
        <s v="Ka35"/>
        <s v="Mul40"/>
        <s v="Mul41"/>
        <s v="Mul42"/>
        <s v="Mul43"/>
        <s v="Mul44"/>
        <s v="Mul45"/>
        <s v="Mul46"/>
        <s v="Mul47"/>
        <s v="Mul48"/>
        <s v="Mul49"/>
        <s v="Mul50"/>
        <s v="Mul51"/>
        <s v="Gun60"/>
        <s v="Gun61"/>
        <s v="Gun62"/>
        <s v="Gun63"/>
        <s v="Gun64"/>
        <s v="Gun65"/>
        <s v="Gun66"/>
        <s v="Gun67"/>
        <s v="Gun68"/>
        <s v="Gun69"/>
        <s v="Cr71"/>
        <s v="Cr72"/>
        <s v="Cr73"/>
        <s v="Cr74"/>
        <s v="Cr76"/>
        <s v="Cr77"/>
        <s v="Cr78"/>
        <s v="Cr81"/>
        <s v="Cr82"/>
        <s v="Cr84"/>
        <s v="Dun90"/>
        <s v="Dun91"/>
        <s v="Dun93"/>
        <s v="Dun95"/>
        <s v="JwexG"/>
        <s v="Jwex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tguy" refreshedDate="43054.007465509261" createdVersion="6" refreshedVersion="6" minRefreshableVersion="3" recordCount="302" xr:uid="{00000000-000A-0000-FFFF-FFFF03000000}">
  <cacheSource type="worksheet">
    <worksheetSource ref="I1:I303" sheet="functional groups" r:id="rId2"/>
  </cacheSource>
  <cacheFields count="1">
    <cacheField name="Trait group 2" numFmtId="0">
      <sharedItems count="26">
        <s v="NativePerennialLeguminous shrub"/>
        <s v="NativePerennialHerb"/>
        <s v="ExoticPerennialHerb"/>
        <s v="ExoticAnnualC3 Grass"/>
        <s v="NativeAnnualHerb"/>
        <s v="NativePerennialC3 Grass"/>
        <s v="ExoticAnnual/perennialHerb"/>
        <s v="ExoticAnnualHerb"/>
        <s v="NativePerennialC4 Grass"/>
        <s v="NativePerennialWoody shrub"/>
        <s v="NativePerennialSedge/Rush"/>
        <s v="NativePerennialFern"/>
        <s v="ExoticPerennialC3 Grass"/>
        <s v="NativeAnnualLegume"/>
        <s v="NativeAnnual/perennialHerb"/>
        <s v="ExoticAnnualC4 Grass"/>
        <s v="ExoticPerennialC4 Grass"/>
        <s v="NativePerennialLegume"/>
        <s v="NativeAnnualSedge/Rush"/>
        <s v="ExoticAnnualSedge/Rush"/>
        <s v="NativeAnnualC3 Grass"/>
        <s v="ExoticPerennialWoody shrub"/>
        <s v="ExoticAnnualLegume"/>
        <s v="ExoticAnnual"/>
        <s v="NativePerennial"/>
        <s v="Her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1"/>
  </r>
  <r>
    <x v="21"/>
  </r>
  <r>
    <x v="21"/>
  </r>
  <r>
    <x v="21"/>
  </r>
  <r>
    <x v="21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x v="0"/>
  </r>
  <r>
    <x v="1"/>
  </r>
  <r>
    <x v="1"/>
  </r>
  <r>
    <x v="2"/>
  </r>
  <r>
    <x v="3"/>
  </r>
  <r>
    <x v="1"/>
  </r>
  <r>
    <x v="4"/>
  </r>
  <r>
    <x v="4"/>
  </r>
  <r>
    <x v="4"/>
  </r>
  <r>
    <x v="5"/>
  </r>
  <r>
    <x v="6"/>
  </r>
  <r>
    <x v="5"/>
  </r>
  <r>
    <x v="7"/>
  </r>
  <r>
    <x v="4"/>
  </r>
  <r>
    <x v="7"/>
  </r>
  <r>
    <x v="8"/>
  </r>
  <r>
    <x v="1"/>
  </r>
  <r>
    <x v="1"/>
  </r>
  <r>
    <x v="1"/>
  </r>
  <r>
    <x v="1"/>
  </r>
  <r>
    <x v="9"/>
  </r>
  <r>
    <x v="5"/>
  </r>
  <r>
    <x v="5"/>
  </r>
  <r>
    <x v="5"/>
  </r>
  <r>
    <x v="5"/>
  </r>
  <r>
    <x v="3"/>
  </r>
  <r>
    <x v="1"/>
  </r>
  <r>
    <x v="7"/>
  </r>
  <r>
    <x v="0"/>
  </r>
  <r>
    <x v="8"/>
  </r>
  <r>
    <x v="3"/>
  </r>
  <r>
    <x v="3"/>
  </r>
  <r>
    <x v="3"/>
  </r>
  <r>
    <x v="3"/>
  </r>
  <r>
    <x v="3"/>
  </r>
  <r>
    <x v="3"/>
  </r>
  <r>
    <x v="3"/>
  </r>
  <r>
    <x v="1"/>
  </r>
  <r>
    <x v="4"/>
  </r>
  <r>
    <x v="1"/>
  </r>
  <r>
    <x v="1"/>
  </r>
  <r>
    <x v="7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7"/>
  </r>
  <r>
    <x v="1"/>
  </r>
  <r>
    <x v="11"/>
  </r>
  <r>
    <x v="11"/>
  </r>
  <r>
    <x v="11"/>
  </r>
  <r>
    <x v="4"/>
  </r>
  <r>
    <x v="8"/>
  </r>
  <r>
    <x v="2"/>
  </r>
  <r>
    <x v="1"/>
  </r>
  <r>
    <x v="1"/>
  </r>
  <r>
    <x v="7"/>
  </r>
  <r>
    <x v="7"/>
  </r>
  <r>
    <x v="1"/>
  </r>
  <r>
    <x v="7"/>
  </r>
  <r>
    <x v="4"/>
  </r>
  <r>
    <x v="1"/>
  </r>
  <r>
    <x v="1"/>
  </r>
  <r>
    <x v="9"/>
  </r>
  <r>
    <x v="9"/>
  </r>
  <r>
    <x v="1"/>
  </r>
  <r>
    <x v="8"/>
  </r>
  <r>
    <x v="8"/>
  </r>
  <r>
    <x v="1"/>
  </r>
  <r>
    <x v="3"/>
  </r>
  <r>
    <x v="2"/>
  </r>
  <r>
    <x v="2"/>
  </r>
  <r>
    <x v="12"/>
  </r>
  <r>
    <x v="4"/>
  </r>
  <r>
    <x v="13"/>
  </r>
  <r>
    <x v="1"/>
  </r>
  <r>
    <x v="1"/>
  </r>
  <r>
    <x v="5"/>
  </r>
  <r>
    <x v="5"/>
  </r>
  <r>
    <x v="5"/>
  </r>
  <r>
    <x v="1"/>
  </r>
  <r>
    <x v="0"/>
  </r>
  <r>
    <x v="9"/>
  </r>
  <r>
    <x v="1"/>
  </r>
  <r>
    <x v="1"/>
  </r>
  <r>
    <x v="4"/>
  </r>
  <r>
    <x v="5"/>
  </r>
  <r>
    <x v="7"/>
  </r>
  <r>
    <x v="7"/>
  </r>
  <r>
    <x v="1"/>
  </r>
  <r>
    <x v="1"/>
  </r>
  <r>
    <x v="14"/>
  </r>
  <r>
    <x v="15"/>
  </r>
  <r>
    <x v="8"/>
  </r>
  <r>
    <x v="1"/>
  </r>
  <r>
    <x v="1"/>
  </r>
  <r>
    <x v="2"/>
  </r>
  <r>
    <x v="8"/>
  </r>
  <r>
    <x v="16"/>
  </r>
  <r>
    <x v="16"/>
  </r>
  <r>
    <x v="8"/>
  </r>
  <r>
    <x v="7"/>
  </r>
  <r>
    <x v="7"/>
  </r>
  <r>
    <x v="4"/>
  </r>
  <r>
    <x v="7"/>
  </r>
  <r>
    <x v="4"/>
  </r>
  <r>
    <x v="1"/>
  </r>
  <r>
    <x v="1"/>
  </r>
  <r>
    <x v="14"/>
  </r>
  <r>
    <x v="4"/>
  </r>
  <r>
    <x v="12"/>
  </r>
  <r>
    <x v="12"/>
  </r>
  <r>
    <x v="7"/>
  </r>
  <r>
    <x v="1"/>
  </r>
  <r>
    <x v="7"/>
  </r>
  <r>
    <x v="7"/>
  </r>
  <r>
    <x v="7"/>
  </r>
  <r>
    <x v="2"/>
  </r>
  <r>
    <x v="6"/>
  </r>
  <r>
    <x v="1"/>
  </r>
  <r>
    <x v="17"/>
  </r>
  <r>
    <x v="17"/>
  </r>
  <r>
    <x v="1"/>
  </r>
  <r>
    <x v="1"/>
  </r>
  <r>
    <x v="1"/>
  </r>
  <r>
    <x v="1"/>
  </r>
  <r>
    <x v="0"/>
  </r>
  <r>
    <x v="9"/>
  </r>
  <r>
    <x v="9"/>
  </r>
  <r>
    <x v="7"/>
  </r>
  <r>
    <x v="12"/>
  </r>
  <r>
    <x v="3"/>
  </r>
  <r>
    <x v="0"/>
  </r>
  <r>
    <x v="1"/>
  </r>
  <r>
    <x v="1"/>
  </r>
  <r>
    <x v="2"/>
  </r>
  <r>
    <x v="7"/>
  </r>
  <r>
    <x v="2"/>
  </r>
  <r>
    <x v="1"/>
  </r>
  <r>
    <x v="4"/>
  </r>
  <r>
    <x v="18"/>
  </r>
  <r>
    <x v="1"/>
  </r>
  <r>
    <x v="10"/>
  </r>
  <r>
    <x v="18"/>
  </r>
  <r>
    <x v="19"/>
  </r>
  <r>
    <x v="10"/>
  </r>
  <r>
    <x v="10"/>
  </r>
  <r>
    <x v="10"/>
  </r>
  <r>
    <x v="10"/>
  </r>
  <r>
    <x v="10"/>
  </r>
  <r>
    <x v="20"/>
  </r>
  <r>
    <x v="7"/>
  </r>
  <r>
    <x v="7"/>
  </r>
  <r>
    <x v="7"/>
  </r>
  <r>
    <x v="7"/>
  </r>
  <r>
    <x v="1"/>
  </r>
  <r>
    <x v="9"/>
  </r>
  <r>
    <x v="21"/>
  </r>
  <r>
    <x v="7"/>
  </r>
  <r>
    <x v="7"/>
  </r>
  <r>
    <x v="1"/>
  </r>
  <r>
    <x v="9"/>
  </r>
  <r>
    <x v="3"/>
  </r>
  <r>
    <x v="3"/>
  </r>
  <r>
    <x v="1"/>
  </r>
  <r>
    <x v="1"/>
  </r>
  <r>
    <x v="1"/>
  </r>
  <r>
    <x v="1"/>
  </r>
  <r>
    <x v="1"/>
  </r>
  <r>
    <x v="10"/>
  </r>
  <r>
    <x v="21"/>
  </r>
  <r>
    <x v="4"/>
  </r>
  <r>
    <x v="2"/>
  </r>
  <r>
    <x v="22"/>
  </r>
  <r>
    <x v="9"/>
  </r>
  <r>
    <x v="1"/>
  </r>
  <r>
    <x v="5"/>
  </r>
  <r>
    <x v="1"/>
  </r>
  <r>
    <x v="1"/>
  </r>
  <r>
    <x v="1"/>
  </r>
  <r>
    <x v="2"/>
  </r>
  <r>
    <x v="7"/>
  </r>
  <r>
    <x v="4"/>
  </r>
  <r>
    <x v="7"/>
  </r>
  <r>
    <x v="12"/>
  </r>
  <r>
    <x v="12"/>
  </r>
  <r>
    <x v="7"/>
  </r>
  <r>
    <x v="7"/>
  </r>
  <r>
    <x v="7"/>
  </r>
  <r>
    <x v="1"/>
  </r>
  <r>
    <x v="1"/>
  </r>
  <r>
    <x v="7"/>
  </r>
  <r>
    <x v="1"/>
  </r>
  <r>
    <x v="8"/>
  </r>
  <r>
    <x v="7"/>
  </r>
  <r>
    <x v="2"/>
  </r>
  <r>
    <x v="16"/>
  </r>
  <r>
    <x v="1"/>
  </r>
  <r>
    <x v="14"/>
  </r>
  <r>
    <x v="7"/>
  </r>
  <r>
    <x v="12"/>
  </r>
  <r>
    <x v="9"/>
  </r>
  <r>
    <x v="1"/>
  </r>
  <r>
    <x v="7"/>
  </r>
  <r>
    <x v="1"/>
  </r>
  <r>
    <x v="3"/>
  </r>
  <r>
    <x v="5"/>
  </r>
  <r>
    <x v="12"/>
  </r>
  <r>
    <x v="5"/>
  </r>
  <r>
    <x v="7"/>
  </r>
  <r>
    <x v="4"/>
  </r>
  <r>
    <x v="21"/>
  </r>
  <r>
    <x v="23"/>
  </r>
  <r>
    <x v="1"/>
  </r>
  <r>
    <x v="21"/>
  </r>
  <r>
    <x v="4"/>
  </r>
  <r>
    <x v="7"/>
  </r>
  <r>
    <x v="2"/>
  </r>
  <r>
    <x v="21"/>
  </r>
  <r>
    <x v="21"/>
  </r>
  <r>
    <x v="9"/>
  </r>
  <r>
    <x v="1"/>
  </r>
  <r>
    <x v="2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18"/>
  </r>
  <r>
    <x v="1"/>
  </r>
  <r>
    <x v="4"/>
  </r>
  <r>
    <x v="1"/>
  </r>
  <r>
    <x v="16"/>
  </r>
  <r>
    <x v="7"/>
  </r>
  <r>
    <x v="7"/>
  </r>
  <r>
    <x v="2"/>
  </r>
  <r>
    <x v="9"/>
  </r>
  <r>
    <x v="7"/>
  </r>
  <r>
    <x v="1"/>
  </r>
  <r>
    <x v="7"/>
  </r>
  <r>
    <x v="7"/>
  </r>
  <r>
    <x v="7"/>
  </r>
  <r>
    <x v="8"/>
  </r>
  <r>
    <x v="1"/>
  </r>
  <r>
    <x v="1"/>
  </r>
  <r>
    <x v="4"/>
  </r>
  <r>
    <x v="1"/>
  </r>
  <r>
    <x v="2"/>
  </r>
  <r>
    <x v="2"/>
  </r>
  <r>
    <x v="8"/>
  </r>
  <r>
    <x v="7"/>
  </r>
  <r>
    <x v="7"/>
  </r>
  <r>
    <x v="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4"/>
  </r>
  <r>
    <x v="24"/>
  </r>
  <r>
    <x v="25"/>
  </r>
  <r>
    <x v="1"/>
  </r>
  <r>
    <x v="1"/>
  </r>
  <r>
    <x v="7"/>
  </r>
  <r>
    <x v="7"/>
  </r>
  <r>
    <x v="2"/>
  </r>
  <r>
    <x v="4"/>
  </r>
  <r>
    <x v="4"/>
  </r>
  <r>
    <x v="9"/>
  </r>
  <r>
    <x v="1"/>
  </r>
  <r>
    <x v="3"/>
  </r>
  <r>
    <x v="3"/>
  </r>
  <r>
    <x v="3"/>
  </r>
  <r>
    <x v="1"/>
  </r>
  <r>
    <x v="4"/>
  </r>
  <r>
    <x v="1"/>
  </r>
  <r>
    <x v="1"/>
  </r>
  <r>
    <x v="1"/>
  </r>
  <r>
    <x v="1"/>
  </r>
  <r>
    <x v="1"/>
  </r>
  <r>
    <x v="1"/>
  </r>
  <r>
    <x v="7"/>
  </r>
  <r>
    <x v="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2" firstHeaderRow="1" firstDataRow="1" firstDataCol="1"/>
  <pivotFields count="1">
    <pivotField axis="axisRow" subtotalTop="0" showAll="0">
      <items count="69"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41"/>
        <item x="42"/>
        <item x="43"/>
        <item x="44"/>
        <item x="45"/>
        <item x="46"/>
        <item x="47"/>
        <item x="48"/>
        <item x="49"/>
        <item x="50"/>
        <item x="4"/>
        <item x="5"/>
        <item x="6"/>
        <item x="7"/>
        <item x="0"/>
        <item x="1"/>
        <item x="2"/>
        <item x="3"/>
        <item x="12"/>
        <item x="13"/>
        <item x="14"/>
        <item x="15"/>
        <item x="16"/>
        <item x="17"/>
        <item x="18"/>
        <item x="19"/>
        <item x="20"/>
        <item x="21"/>
        <item x="22"/>
        <item x="9"/>
        <item x="10"/>
        <item x="11"/>
        <item x="8"/>
        <item x="65"/>
        <item x="6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7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K29" firstHeaderRow="1" firstDataRow="1" firstDataCol="1"/>
  <pivotFields count="1">
    <pivotField axis="axisRow" subtotalTop="0" showAll="0">
      <items count="27">
        <item x="23"/>
        <item x="6"/>
        <item x="3"/>
        <item x="15"/>
        <item x="7"/>
        <item x="22"/>
        <item x="19"/>
        <item x="12"/>
        <item x="16"/>
        <item x="2"/>
        <item x="21"/>
        <item x="25"/>
        <item x="14"/>
        <item x="20"/>
        <item x="4"/>
        <item x="13"/>
        <item x="18"/>
        <item x="24"/>
        <item x="5"/>
        <item x="8"/>
        <item x="11"/>
        <item x="1"/>
        <item x="17"/>
        <item x="0"/>
        <item x="10"/>
        <item x="9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R11" dT="2020-02-09T21:51:36.26" personId="{B17C7996-7A35-4BD7-8E3B-52CD7C9CBA4A}" id="{AE68D0A6-11DE-414A-BC82-A2963241026B}">
    <text>Counting handfuls - previously more like individuals but has been more dispersed prev</text>
  </threadedComment>
  <threadedComment ref="BA22" dT="2020-02-09T20:58:17.24" personId="{B17C7996-7A35-4BD7-8E3B-52CD7C9CBA4A}" id="{16B96E15-B035-4FFD-9A56-0CA0CCD609E6}">
    <text>BORDERLINE A/B</text>
  </threadedComment>
  <threadedComment ref="CW54" dT="2020-02-01T07:13:51.38" personId="{B17C7996-7A35-4BD7-8E3B-52CD7C9CBA4A}" id="{7999B05E-CD55-4AB7-97A0-B04115A991C7}">
    <text>Arthropodium look like they have been dead quite a while. Only counting ones which show some sign of life</text>
  </threadedComment>
  <threadedComment ref="CZ54" dT="2020-02-01T07:13:51.38" personId="{B17C7996-7A35-4BD7-8E3B-52CD7C9CBA4A}" id="{2A76A964-C886-4F6E-8D4B-7D91B7869DDC}">
    <text>Arthropodium look like they have been dead quite a while. Only counting ones which show some sign of life</text>
  </threadedComment>
  <threadedComment ref="DC54" dT="2020-02-01T07:13:51.38" personId="{B17C7996-7A35-4BD7-8E3B-52CD7C9CBA4A}" id="{049831A5-E10D-4B62-B728-B43C7EFC5F4B}">
    <text>Arthropodium look like they have been dead quite a while. Only counting ones which show some sign of life</text>
  </threadedComment>
  <threadedComment ref="W302" dT="2020-02-09T20:52:12.60" personId="{B17C7996-7A35-4BD7-8E3B-52CD7C9CBA4A}" id="{37CD1487-73FF-4680-AD8F-6A9D7FD56047}">
    <text>Some kind of Vulpia? Same as last years Rytid sp 4</text>
  </threadedComment>
  <threadedComment ref="Z302" dT="2020-02-09T20:52:12.60" personId="{B17C7996-7A35-4BD7-8E3B-52CD7C9CBA4A}" id="{70FBEF9B-7F52-4BC8-9B98-08EA33700312}">
    <text>Some kind of Vulpia? Same as last years Rytid sp 4</text>
  </threadedComment>
  <threadedComment ref="BY302" dT="2020-02-09T21:12:34.43" personId="{B17C7996-7A35-4BD7-8E3B-52CD7C9CBA4A}" id="{B50BF229-2838-460A-8C53-8A322E41376F}">
    <text>Possibly some kind of Vulpia, I think same as prev years Rytid sp 4</text>
  </threadedComment>
  <threadedComment ref="DR302" dT="2020-02-09T21:50:30.07" personId="{B17C7996-7A35-4BD7-8E3B-52CD7C9CBA4A}" id="{8D99FCE1-82C3-4887-8FC2-EFA944E98E3D}">
    <text>Could be eragrostris??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327"/>
  <sheetViews>
    <sheetView tabSelected="1" workbookViewId="0">
      <pane xSplit="9" ySplit="8" topLeftCell="EL66" activePane="bottomRight" state="frozen"/>
      <selection pane="bottomRight" activeCell="EO1" sqref="EO1"/>
      <selection pane="bottomLeft" activeCell="A10" sqref="A10"/>
      <selection pane="topRight" activeCell="K1" sqref="K1"/>
    </sheetView>
  </sheetViews>
  <sheetFormatPr defaultColWidth="8.85546875" defaultRowHeight="15"/>
  <cols>
    <col min="1" max="1" width="27.140625" bestFit="1" customWidth="1"/>
    <col min="2" max="2" width="7.42578125" hidden="1" customWidth="1"/>
    <col min="3" max="3" width="14.140625" hidden="1" customWidth="1"/>
    <col min="4" max="4" width="5.140625" hidden="1" customWidth="1"/>
    <col min="5" max="5" width="11.85546875" hidden="1" customWidth="1"/>
    <col min="6" max="6" width="5.7109375" hidden="1" customWidth="1"/>
    <col min="7" max="7" width="10.140625" hidden="1" customWidth="1"/>
    <col min="8" max="9" width="9.42578125" hidden="1" customWidth="1"/>
    <col min="10" max="10" width="19.140625" bestFit="1" customWidth="1"/>
    <col min="11" max="12" width="10.7109375" bestFit="1" customWidth="1"/>
    <col min="13" max="13" width="10.7109375" style="18" customWidth="1"/>
    <col min="14" max="15" width="10.7109375" bestFit="1" customWidth="1"/>
    <col min="16" max="16" width="10.7109375" style="18" customWidth="1"/>
    <col min="17" max="18" width="10.7109375" bestFit="1" customWidth="1"/>
    <col min="19" max="19" width="10.7109375" style="18" customWidth="1"/>
    <col min="20" max="20" width="10.85546875" bestFit="1" customWidth="1"/>
    <col min="22" max="22" width="10.85546875" style="18" bestFit="1" customWidth="1"/>
    <col min="25" max="25" width="10.85546875" style="18" bestFit="1" customWidth="1"/>
    <col min="28" max="28" width="10.85546875" style="18" bestFit="1" customWidth="1"/>
    <col min="29" max="30" width="8.85546875" style="16"/>
    <col min="31" max="31" width="10.85546875" style="18" bestFit="1" customWidth="1"/>
    <col min="34" max="34" width="8.85546875" style="18"/>
    <col min="37" max="37" width="8.85546875" style="18"/>
    <col min="40" max="40" width="8.85546875" style="18"/>
    <col min="43" max="43" width="8.85546875" style="18"/>
    <col min="46" max="46" width="8.85546875" style="18"/>
    <col min="49" max="49" width="10.85546875" style="18" bestFit="1" customWidth="1"/>
    <col min="52" max="52" width="10.85546875" style="18" bestFit="1" customWidth="1"/>
    <col min="55" max="55" width="10.85546875" style="18" bestFit="1" customWidth="1"/>
    <col min="58" max="58" width="10.85546875" style="18" bestFit="1" customWidth="1"/>
    <col min="60" max="60" width="10.85546875" bestFit="1" customWidth="1"/>
    <col min="61" max="61" width="10.85546875" style="18" bestFit="1" customWidth="1"/>
    <col min="64" max="64" width="10.85546875" style="18" bestFit="1" customWidth="1"/>
    <col min="67" max="67" width="10.85546875" style="18" bestFit="1" customWidth="1"/>
    <col min="70" max="70" width="10.85546875" style="18" bestFit="1" customWidth="1"/>
    <col min="73" max="73" width="8.85546875" style="18"/>
    <col min="76" max="76" width="10.85546875" style="18" bestFit="1" customWidth="1"/>
    <col min="79" max="79" width="8.85546875" style="18"/>
    <col min="82" max="82" width="10.85546875" style="18" bestFit="1" customWidth="1"/>
    <col min="85" max="85" width="9.85546875" style="18" bestFit="1" customWidth="1"/>
    <col min="88" max="88" width="9.85546875" style="18" bestFit="1" customWidth="1"/>
    <col min="91" max="91" width="8.85546875" style="18"/>
    <col min="94" max="94" width="9.85546875" style="18" bestFit="1" customWidth="1"/>
    <col min="97" max="97" width="9.85546875" style="18" bestFit="1" customWidth="1"/>
    <col min="100" max="100" width="9.85546875" style="18" bestFit="1" customWidth="1"/>
    <col min="103" max="103" width="9.85546875" style="18" bestFit="1" customWidth="1"/>
    <col min="106" max="106" width="8.85546875" style="18"/>
    <col min="109" max="109" width="9.85546875" style="18" bestFit="1" customWidth="1"/>
    <col min="112" max="112" width="9.85546875" style="18" bestFit="1" customWidth="1"/>
    <col min="115" max="115" width="9.85546875" style="18" bestFit="1" customWidth="1"/>
    <col min="118" max="118" width="9.85546875" style="18" bestFit="1" customWidth="1"/>
    <col min="121" max="121" width="8.85546875" style="18"/>
    <col min="124" max="124" width="9.85546875" style="18" bestFit="1" customWidth="1"/>
    <col min="127" max="127" width="9.85546875" style="18" bestFit="1" customWidth="1"/>
    <col min="130" max="130" width="9.85546875" style="18" bestFit="1" customWidth="1"/>
    <col min="133" max="133" width="9.85546875" style="18" bestFit="1" customWidth="1"/>
    <col min="136" max="136" width="9.85546875" style="18" bestFit="1" customWidth="1"/>
    <col min="139" max="139" width="8.85546875" style="18"/>
    <col min="142" max="142" width="9.85546875" style="18" bestFit="1" customWidth="1"/>
    <col min="145" max="145" width="10.85546875" style="18" bestFit="1" customWidth="1"/>
    <col min="148" max="148" width="8.85546875" style="18"/>
    <col min="151" max="151" width="8.85546875" style="18"/>
    <col min="153" max="153" width="10.85546875" bestFit="1" customWidth="1"/>
    <col min="154" max="154" width="8.85546875" style="18"/>
  </cols>
  <sheetData>
    <row r="1" spans="1:154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3">
        <v>43052</v>
      </c>
      <c r="L1" s="3">
        <v>43052</v>
      </c>
      <c r="M1" s="17">
        <v>43052</v>
      </c>
      <c r="N1" s="21">
        <v>43052</v>
      </c>
      <c r="O1" s="21">
        <v>43052</v>
      </c>
      <c r="P1" s="17">
        <v>43052</v>
      </c>
      <c r="Q1" s="3">
        <v>43052</v>
      </c>
      <c r="R1" s="3">
        <v>43052</v>
      </c>
      <c r="S1" s="17">
        <v>43052</v>
      </c>
      <c r="T1" s="3">
        <v>43052</v>
      </c>
      <c r="U1" s="3">
        <v>43052</v>
      </c>
      <c r="V1" s="17">
        <v>43052</v>
      </c>
      <c r="W1" s="3">
        <v>43053</v>
      </c>
      <c r="X1" s="3">
        <v>43053</v>
      </c>
      <c r="Y1" s="17">
        <v>43053</v>
      </c>
      <c r="Z1" s="3">
        <v>43053</v>
      </c>
      <c r="AA1" s="3">
        <v>43053</v>
      </c>
      <c r="AB1" s="17">
        <v>43053</v>
      </c>
      <c r="AC1" s="3">
        <v>43053</v>
      </c>
      <c r="AD1" s="3">
        <v>43053</v>
      </c>
      <c r="AE1" s="17">
        <v>43053</v>
      </c>
      <c r="AF1" s="3">
        <v>43053</v>
      </c>
      <c r="AG1" s="3">
        <v>43053</v>
      </c>
      <c r="AH1" s="17">
        <v>43053</v>
      </c>
      <c r="AI1" s="3">
        <v>43053</v>
      </c>
      <c r="AJ1" s="3">
        <v>43053</v>
      </c>
      <c r="AK1" s="17">
        <v>43053</v>
      </c>
      <c r="AL1" s="3">
        <v>43053</v>
      </c>
      <c r="AM1" s="3">
        <v>43053</v>
      </c>
      <c r="AN1" s="17">
        <v>43053</v>
      </c>
      <c r="AO1" s="3">
        <v>43053</v>
      </c>
      <c r="AP1" s="3">
        <v>43053</v>
      </c>
      <c r="AQ1" s="17">
        <v>43053</v>
      </c>
      <c r="AR1" s="3">
        <v>43053</v>
      </c>
      <c r="AS1" s="3">
        <v>43053</v>
      </c>
      <c r="AT1" s="17">
        <v>43053</v>
      </c>
      <c r="AU1" s="3">
        <v>43053</v>
      </c>
      <c r="AV1" s="3">
        <v>43053</v>
      </c>
      <c r="AW1" s="17">
        <v>43053</v>
      </c>
      <c r="AX1" s="3">
        <v>43054</v>
      </c>
      <c r="AY1" s="3">
        <v>43054</v>
      </c>
      <c r="AZ1" s="17">
        <v>43054</v>
      </c>
      <c r="BA1" s="3">
        <v>43054</v>
      </c>
      <c r="BB1" s="3">
        <v>43054</v>
      </c>
      <c r="BC1" s="17">
        <v>43054</v>
      </c>
      <c r="BD1" s="3">
        <v>43054</v>
      </c>
      <c r="BE1" s="3">
        <v>43054</v>
      </c>
      <c r="BF1" s="17">
        <v>43054</v>
      </c>
      <c r="BG1" s="3">
        <v>43054</v>
      </c>
      <c r="BH1" s="3">
        <v>43054</v>
      </c>
      <c r="BI1" s="17">
        <v>43054</v>
      </c>
      <c r="BJ1" s="3">
        <v>43054</v>
      </c>
      <c r="BK1" s="3">
        <v>43054</v>
      </c>
      <c r="BL1" s="17">
        <v>43054</v>
      </c>
      <c r="BM1" s="3">
        <v>43059</v>
      </c>
      <c r="BN1" s="3">
        <v>43059</v>
      </c>
      <c r="BO1" s="17">
        <v>43059</v>
      </c>
      <c r="BP1" s="3">
        <v>43059</v>
      </c>
      <c r="BQ1" s="3">
        <v>43059</v>
      </c>
      <c r="BR1" s="17">
        <v>43059</v>
      </c>
      <c r="BS1" s="3">
        <v>43059</v>
      </c>
      <c r="BT1" s="3">
        <v>43059</v>
      </c>
      <c r="BU1" s="17">
        <v>43059</v>
      </c>
      <c r="BV1" s="3">
        <v>43059</v>
      </c>
      <c r="BW1" s="3">
        <v>43059</v>
      </c>
      <c r="BX1" s="17">
        <v>43059</v>
      </c>
      <c r="BY1" s="3">
        <v>43059</v>
      </c>
      <c r="BZ1" s="3">
        <v>43059</v>
      </c>
      <c r="CA1" s="17">
        <v>43059</v>
      </c>
      <c r="CB1" s="3">
        <v>43059</v>
      </c>
      <c r="CC1" s="3">
        <v>43059</v>
      </c>
      <c r="CD1" s="17">
        <v>43059</v>
      </c>
      <c r="CE1" s="3">
        <v>43046</v>
      </c>
      <c r="CF1" s="3">
        <v>43046</v>
      </c>
      <c r="CG1" s="23">
        <v>43046</v>
      </c>
      <c r="CH1" s="3">
        <v>43046</v>
      </c>
      <c r="CI1" s="3">
        <v>43046</v>
      </c>
      <c r="CJ1" s="23">
        <v>43046</v>
      </c>
      <c r="CK1" s="3">
        <v>43046</v>
      </c>
      <c r="CL1" s="3">
        <v>43046</v>
      </c>
      <c r="CM1" s="23">
        <v>43046</v>
      </c>
      <c r="CN1" s="3">
        <v>43046</v>
      </c>
      <c r="CO1" s="3">
        <v>43046</v>
      </c>
      <c r="CP1" s="23">
        <v>43046</v>
      </c>
      <c r="CQ1" s="3">
        <v>43046</v>
      </c>
      <c r="CR1" s="3">
        <v>43046</v>
      </c>
      <c r="CS1" s="23">
        <v>43046</v>
      </c>
      <c r="CT1" s="3">
        <v>43046</v>
      </c>
      <c r="CU1" s="3">
        <v>43046</v>
      </c>
      <c r="CV1" s="23">
        <v>43046</v>
      </c>
      <c r="CW1" s="3">
        <v>43041</v>
      </c>
      <c r="CX1" s="3">
        <v>43041</v>
      </c>
      <c r="CY1" s="17">
        <v>43041</v>
      </c>
      <c r="CZ1" s="3">
        <v>43041</v>
      </c>
      <c r="DA1" s="3">
        <v>43041</v>
      </c>
      <c r="DB1" s="17">
        <v>43041</v>
      </c>
      <c r="DC1" s="3">
        <v>43041</v>
      </c>
      <c r="DD1" s="3">
        <v>43041</v>
      </c>
      <c r="DE1" s="17">
        <v>43041</v>
      </c>
      <c r="DF1" s="3">
        <v>43048</v>
      </c>
      <c r="DG1" s="3">
        <v>43048</v>
      </c>
      <c r="DH1" s="17">
        <v>43048</v>
      </c>
      <c r="DI1" s="3">
        <v>43048</v>
      </c>
      <c r="DJ1" s="3">
        <v>43048</v>
      </c>
      <c r="DK1" s="17">
        <v>43048</v>
      </c>
      <c r="DL1" s="3">
        <v>43048</v>
      </c>
      <c r="DM1" s="3">
        <v>43048</v>
      </c>
      <c r="DN1" s="17">
        <v>43048</v>
      </c>
      <c r="DO1" s="3">
        <v>43048</v>
      </c>
      <c r="DP1" s="3">
        <v>43048</v>
      </c>
      <c r="DQ1" s="17">
        <v>43048</v>
      </c>
      <c r="DR1" s="3">
        <v>43048</v>
      </c>
      <c r="DS1" s="3">
        <v>43048</v>
      </c>
      <c r="DT1" s="17">
        <v>43048</v>
      </c>
      <c r="DU1" s="3">
        <v>43048</v>
      </c>
      <c r="DV1" s="3">
        <v>43048</v>
      </c>
      <c r="DW1" s="17">
        <v>43048</v>
      </c>
      <c r="DX1" s="3">
        <v>43047</v>
      </c>
      <c r="DY1" s="3">
        <v>43047</v>
      </c>
      <c r="DZ1" s="17">
        <v>43047</v>
      </c>
      <c r="EA1" s="3">
        <v>43048</v>
      </c>
      <c r="EB1" s="3">
        <v>43048</v>
      </c>
      <c r="EC1" s="17">
        <v>43048</v>
      </c>
      <c r="ED1" s="3">
        <v>43048</v>
      </c>
      <c r="EE1" s="3">
        <v>43048</v>
      </c>
      <c r="EF1" s="17">
        <v>43048</v>
      </c>
      <c r="EG1" s="3">
        <v>43048</v>
      </c>
      <c r="EH1" s="3">
        <v>43048</v>
      </c>
      <c r="EI1" s="17">
        <v>43048</v>
      </c>
      <c r="EJ1" s="3">
        <v>43048</v>
      </c>
      <c r="EK1" s="3">
        <v>43048</v>
      </c>
      <c r="EL1" s="17">
        <v>43048</v>
      </c>
      <c r="EM1" s="3">
        <v>43054</v>
      </c>
      <c r="EN1" s="3">
        <v>43054</v>
      </c>
      <c r="EO1" s="17">
        <v>43054</v>
      </c>
      <c r="EP1" s="3">
        <v>43054</v>
      </c>
      <c r="EQ1" s="3">
        <v>43054</v>
      </c>
      <c r="ER1" s="17">
        <v>43054</v>
      </c>
      <c r="ES1" s="3">
        <v>43054</v>
      </c>
      <c r="ET1" s="3">
        <v>43054</v>
      </c>
      <c r="EU1" s="17">
        <v>43054</v>
      </c>
      <c r="EV1" s="3">
        <v>43054</v>
      </c>
      <c r="EW1" s="3">
        <v>43054</v>
      </c>
      <c r="EX1" s="17">
        <v>43054</v>
      </c>
    </row>
    <row r="2" spans="1:154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t="s">
        <v>3</v>
      </c>
      <c r="L2" t="s">
        <v>3</v>
      </c>
      <c r="M2" s="18" t="s">
        <v>3</v>
      </c>
      <c r="N2" s="16" t="s">
        <v>3</v>
      </c>
      <c r="O2" s="16" t="s">
        <v>3</v>
      </c>
      <c r="P2" s="18" t="s">
        <v>3</v>
      </c>
      <c r="Q2" t="s">
        <v>3</v>
      </c>
      <c r="R2" t="s">
        <v>3</v>
      </c>
      <c r="S2" s="18" t="s">
        <v>3</v>
      </c>
      <c r="T2" t="s">
        <v>3</v>
      </c>
      <c r="U2" t="s">
        <v>3</v>
      </c>
      <c r="V2" s="18" t="s">
        <v>3</v>
      </c>
      <c r="W2" t="s">
        <v>3</v>
      </c>
      <c r="X2" t="s">
        <v>3</v>
      </c>
      <c r="Y2" s="18" t="s">
        <v>3</v>
      </c>
      <c r="Z2" t="s">
        <v>3</v>
      </c>
      <c r="AA2" t="s">
        <v>3</v>
      </c>
      <c r="AB2" s="18" t="s">
        <v>3</v>
      </c>
      <c r="AC2" t="s">
        <v>3</v>
      </c>
      <c r="AD2" t="s">
        <v>3</v>
      </c>
      <c r="AE2" s="18" t="s">
        <v>3</v>
      </c>
      <c r="AF2" t="s">
        <v>3</v>
      </c>
      <c r="AG2" t="s">
        <v>3</v>
      </c>
      <c r="AH2" s="18" t="s">
        <v>3</v>
      </c>
      <c r="AI2" t="s">
        <v>3</v>
      </c>
      <c r="AJ2" t="s">
        <v>3</v>
      </c>
      <c r="AK2" s="18" t="s">
        <v>3</v>
      </c>
      <c r="AL2" t="s">
        <v>3</v>
      </c>
      <c r="AM2" t="s">
        <v>3</v>
      </c>
      <c r="AN2" s="18" t="s">
        <v>3</v>
      </c>
      <c r="AO2" t="s">
        <v>3</v>
      </c>
      <c r="AP2" t="s">
        <v>3</v>
      </c>
      <c r="AQ2" s="18" t="s">
        <v>3</v>
      </c>
      <c r="AR2" t="s">
        <v>3</v>
      </c>
      <c r="AS2" t="s">
        <v>3</v>
      </c>
      <c r="AT2" s="18" t="s">
        <v>3</v>
      </c>
      <c r="AU2" t="s">
        <v>3</v>
      </c>
      <c r="AV2" t="s">
        <v>3</v>
      </c>
      <c r="AW2" s="18" t="s">
        <v>3</v>
      </c>
      <c r="AX2" t="s">
        <v>3</v>
      </c>
      <c r="AY2" t="s">
        <v>3</v>
      </c>
      <c r="AZ2" s="18" t="s">
        <v>3</v>
      </c>
      <c r="BA2" t="s">
        <v>3</v>
      </c>
      <c r="BB2" t="s">
        <v>3</v>
      </c>
      <c r="BC2" s="18" t="s">
        <v>3</v>
      </c>
      <c r="BD2" t="s">
        <v>3</v>
      </c>
      <c r="BE2" t="s">
        <v>3</v>
      </c>
      <c r="BF2" s="18" t="s">
        <v>3</v>
      </c>
      <c r="BG2" t="s">
        <v>3</v>
      </c>
      <c r="BH2" t="s">
        <v>3</v>
      </c>
      <c r="BI2" s="18" t="s">
        <v>3</v>
      </c>
      <c r="BJ2" t="s">
        <v>3</v>
      </c>
      <c r="BK2" t="s">
        <v>3</v>
      </c>
      <c r="BL2" s="18" t="s">
        <v>3</v>
      </c>
      <c r="BM2" t="s">
        <v>3</v>
      </c>
      <c r="BN2" t="s">
        <v>3</v>
      </c>
      <c r="BO2" s="18" t="s">
        <v>3</v>
      </c>
      <c r="BP2" t="s">
        <v>3</v>
      </c>
      <c r="BQ2" t="s">
        <v>3</v>
      </c>
      <c r="BR2" s="18" t="s">
        <v>3</v>
      </c>
      <c r="BS2" t="s">
        <v>3</v>
      </c>
      <c r="BT2" t="s">
        <v>3</v>
      </c>
      <c r="BU2" s="18" t="s">
        <v>3</v>
      </c>
      <c r="BV2" t="s">
        <v>3</v>
      </c>
      <c r="BW2" t="s">
        <v>3</v>
      </c>
      <c r="BX2" s="18" t="s">
        <v>3</v>
      </c>
      <c r="BY2" t="s">
        <v>3</v>
      </c>
      <c r="BZ2" t="s">
        <v>3</v>
      </c>
      <c r="CA2" s="18" t="s">
        <v>3</v>
      </c>
      <c r="CB2" t="s">
        <v>3</v>
      </c>
      <c r="CC2" t="s">
        <v>3</v>
      </c>
      <c r="CD2" s="18" t="s">
        <v>3</v>
      </c>
      <c r="CE2" t="s">
        <v>3</v>
      </c>
      <c r="CF2" t="s">
        <v>3</v>
      </c>
      <c r="CG2" s="18" t="s">
        <v>3</v>
      </c>
      <c r="CH2" t="s">
        <v>3</v>
      </c>
      <c r="CI2" t="s">
        <v>3</v>
      </c>
      <c r="CJ2" s="18" t="s">
        <v>3</v>
      </c>
      <c r="CK2" t="s">
        <v>3</v>
      </c>
      <c r="CL2" t="s">
        <v>3</v>
      </c>
      <c r="CM2" s="18" t="s">
        <v>3</v>
      </c>
      <c r="CN2" t="s">
        <v>3</v>
      </c>
      <c r="CO2" t="s">
        <v>3</v>
      </c>
      <c r="CP2" s="18" t="s">
        <v>3</v>
      </c>
      <c r="CQ2" t="s">
        <v>3</v>
      </c>
      <c r="CR2" t="s">
        <v>3</v>
      </c>
      <c r="CS2" s="18" t="s">
        <v>3</v>
      </c>
      <c r="CT2" t="s">
        <v>3</v>
      </c>
      <c r="CU2" t="s">
        <v>3</v>
      </c>
      <c r="CV2" s="18" t="s">
        <v>3</v>
      </c>
      <c r="CW2" t="s">
        <v>4</v>
      </c>
      <c r="CX2" t="s">
        <v>4</v>
      </c>
      <c r="CY2" s="18" t="s">
        <v>4</v>
      </c>
      <c r="CZ2" t="s">
        <v>4</v>
      </c>
      <c r="DA2" t="s">
        <v>4</v>
      </c>
      <c r="DB2" s="18" t="s">
        <v>4</v>
      </c>
      <c r="DC2" t="s">
        <v>4</v>
      </c>
      <c r="DD2" t="s">
        <v>4</v>
      </c>
      <c r="DE2" s="18" t="s">
        <v>4</v>
      </c>
      <c r="DF2" t="s">
        <v>3</v>
      </c>
      <c r="DG2" t="s">
        <v>3</v>
      </c>
      <c r="DH2" s="18" t="s">
        <v>3</v>
      </c>
      <c r="DI2" t="s">
        <v>3</v>
      </c>
      <c r="DJ2" t="s">
        <v>3</v>
      </c>
      <c r="DK2" s="18" t="s">
        <v>3</v>
      </c>
      <c r="DL2" t="s">
        <v>3</v>
      </c>
      <c r="DM2" t="s">
        <v>3</v>
      </c>
      <c r="DN2" s="18" t="s">
        <v>3</v>
      </c>
      <c r="DO2" t="s">
        <v>3</v>
      </c>
      <c r="DP2" t="s">
        <v>3</v>
      </c>
      <c r="DQ2" s="18" t="s">
        <v>3</v>
      </c>
      <c r="DR2" t="s">
        <v>3</v>
      </c>
      <c r="DS2" t="s">
        <v>3</v>
      </c>
      <c r="DT2" s="18" t="s">
        <v>3</v>
      </c>
      <c r="DU2" t="s">
        <v>3</v>
      </c>
      <c r="DV2" t="s">
        <v>3</v>
      </c>
      <c r="DW2" s="18" t="s">
        <v>3</v>
      </c>
      <c r="DX2" t="s">
        <v>3</v>
      </c>
      <c r="DY2" t="s">
        <v>3</v>
      </c>
      <c r="DZ2" s="18" t="s">
        <v>3</v>
      </c>
      <c r="EA2" t="s">
        <v>5</v>
      </c>
      <c r="EB2" t="s">
        <v>5</v>
      </c>
      <c r="EC2" s="18" t="s">
        <v>5</v>
      </c>
      <c r="ED2" t="s">
        <v>5</v>
      </c>
      <c r="EE2" t="s">
        <v>5</v>
      </c>
      <c r="EF2" s="18" t="s">
        <v>5</v>
      </c>
      <c r="EG2" t="s">
        <v>5</v>
      </c>
      <c r="EH2" t="s">
        <v>5</v>
      </c>
      <c r="EI2" s="18" t="s">
        <v>5</v>
      </c>
      <c r="EJ2" t="s">
        <v>5</v>
      </c>
      <c r="EK2" t="s">
        <v>5</v>
      </c>
      <c r="EL2" s="18" t="s">
        <v>5</v>
      </c>
      <c r="EM2" t="s">
        <v>5</v>
      </c>
      <c r="EN2" t="s">
        <v>5</v>
      </c>
      <c r="EO2" s="18" t="s">
        <v>5</v>
      </c>
      <c r="EP2" t="s">
        <v>5</v>
      </c>
      <c r="EQ2" t="s">
        <v>5</v>
      </c>
      <c r="ER2" s="18" t="s">
        <v>5</v>
      </c>
      <c r="ES2" t="s">
        <v>5</v>
      </c>
      <c r="ET2" t="s">
        <v>5</v>
      </c>
      <c r="EU2" s="18" t="s">
        <v>5</v>
      </c>
      <c r="EV2" t="s">
        <v>5</v>
      </c>
      <c r="EW2" t="s">
        <v>5</v>
      </c>
      <c r="EX2" s="18" t="s">
        <v>5</v>
      </c>
    </row>
    <row r="3" spans="1:154">
      <c r="A3" s="4" t="s">
        <v>6</v>
      </c>
      <c r="B3" s="4"/>
      <c r="C3" s="4"/>
      <c r="D3" s="4"/>
      <c r="E3" s="4"/>
      <c r="F3" s="4"/>
      <c r="G3" s="4"/>
      <c r="H3" s="4"/>
      <c r="I3" s="4"/>
      <c r="J3" s="4" t="s">
        <v>7</v>
      </c>
      <c r="K3">
        <f>COUNTA(K9:K327)</f>
        <v>39</v>
      </c>
      <c r="L3">
        <f t="shared" ref="L3:V3" si="0">COUNTA(L9:L327)</f>
        <v>39</v>
      </c>
      <c r="M3" s="18">
        <f t="shared" si="0"/>
        <v>0</v>
      </c>
      <c r="N3" s="16">
        <f t="shared" si="0"/>
        <v>31</v>
      </c>
      <c r="O3" s="16">
        <f t="shared" si="0"/>
        <v>31</v>
      </c>
      <c r="P3" s="18">
        <f t="shared" si="0"/>
        <v>1</v>
      </c>
      <c r="Q3">
        <f t="shared" si="0"/>
        <v>29</v>
      </c>
      <c r="R3">
        <f t="shared" si="0"/>
        <v>29</v>
      </c>
      <c r="S3" s="18">
        <f t="shared" si="0"/>
        <v>1</v>
      </c>
      <c r="T3">
        <f t="shared" si="0"/>
        <v>27</v>
      </c>
      <c r="U3">
        <f t="shared" si="0"/>
        <v>27</v>
      </c>
      <c r="V3" s="18">
        <f t="shared" si="0"/>
        <v>2</v>
      </c>
      <c r="W3">
        <f t="shared" ref="W3:Y3" si="1">COUNTA(W9:W327)</f>
        <v>27</v>
      </c>
      <c r="X3">
        <f t="shared" si="1"/>
        <v>27</v>
      </c>
      <c r="Y3" s="18">
        <f t="shared" si="1"/>
        <v>1</v>
      </c>
      <c r="Z3">
        <f t="shared" ref="Z3:AB3" si="2">COUNTA(Z9:Z327)</f>
        <v>30</v>
      </c>
      <c r="AA3">
        <f t="shared" si="2"/>
        <v>30</v>
      </c>
      <c r="AB3" s="18">
        <f t="shared" si="2"/>
        <v>0</v>
      </c>
      <c r="AC3">
        <f t="shared" ref="AC3:AE3" si="3">COUNTA(AC9:AC327)</f>
        <v>24</v>
      </c>
      <c r="AD3">
        <f t="shared" si="3"/>
        <v>24</v>
      </c>
      <c r="AE3" s="18">
        <f t="shared" si="3"/>
        <v>2</v>
      </c>
      <c r="AF3">
        <f t="shared" ref="AF3:AH3" si="4">COUNTA(AF9:AF327)</f>
        <v>18</v>
      </c>
      <c r="AG3">
        <f t="shared" si="4"/>
        <v>18</v>
      </c>
      <c r="AH3" s="18">
        <f t="shared" si="4"/>
        <v>1</v>
      </c>
      <c r="AI3">
        <f t="shared" ref="AI3:AK3" si="5">COUNTA(AI9:AI327)</f>
        <v>22</v>
      </c>
      <c r="AJ3">
        <f t="shared" si="5"/>
        <v>22</v>
      </c>
      <c r="AK3" s="18">
        <f t="shared" si="5"/>
        <v>2</v>
      </c>
      <c r="AL3">
        <f t="shared" ref="AL3:AN3" si="6">COUNTA(AL9:AL327)</f>
        <v>20</v>
      </c>
      <c r="AM3">
        <f t="shared" si="6"/>
        <v>20</v>
      </c>
      <c r="AN3" s="18">
        <f t="shared" si="6"/>
        <v>2</v>
      </c>
      <c r="AO3">
        <f t="shared" ref="AO3:AQ3" si="7">COUNTA(AO9:AO327)</f>
        <v>15</v>
      </c>
      <c r="AP3">
        <f t="shared" si="7"/>
        <v>15</v>
      </c>
      <c r="AQ3" s="18">
        <f t="shared" si="7"/>
        <v>0</v>
      </c>
      <c r="AR3">
        <f t="shared" ref="AR3:AT3" si="8">COUNTA(AR9:AR327)</f>
        <v>18</v>
      </c>
      <c r="AS3">
        <f t="shared" si="8"/>
        <v>18</v>
      </c>
      <c r="AT3" s="18">
        <f t="shared" si="8"/>
        <v>1</v>
      </c>
      <c r="AU3">
        <f t="shared" ref="AU3:AW3" si="9">COUNTA(AU9:AU327)</f>
        <v>25</v>
      </c>
      <c r="AV3">
        <f t="shared" si="9"/>
        <v>25</v>
      </c>
      <c r="AW3" s="18">
        <f t="shared" si="9"/>
        <v>1</v>
      </c>
      <c r="AX3">
        <f t="shared" ref="AX3:AZ3" si="10">COUNTA(AX9:AX327)</f>
        <v>29</v>
      </c>
      <c r="AY3">
        <f t="shared" si="10"/>
        <v>29</v>
      </c>
      <c r="AZ3" s="18">
        <f t="shared" si="10"/>
        <v>2</v>
      </c>
      <c r="BA3">
        <f t="shared" ref="BA3:BC3" si="11">COUNTA(BA9:BA327)</f>
        <v>39</v>
      </c>
      <c r="BB3">
        <f t="shared" si="11"/>
        <v>39</v>
      </c>
      <c r="BC3" s="18">
        <f t="shared" si="11"/>
        <v>1</v>
      </c>
      <c r="BD3">
        <f t="shared" ref="BD3:BF3" si="12">COUNTA(BD9:BD327)</f>
        <v>28</v>
      </c>
      <c r="BE3">
        <f t="shared" si="12"/>
        <v>28</v>
      </c>
      <c r="BF3" s="18">
        <f t="shared" si="12"/>
        <v>2</v>
      </c>
      <c r="BG3">
        <f t="shared" ref="BG3:BI3" si="13">COUNTA(BG9:BG327)</f>
        <v>31</v>
      </c>
      <c r="BH3">
        <f t="shared" si="13"/>
        <v>31</v>
      </c>
      <c r="BI3" s="18">
        <f t="shared" si="13"/>
        <v>2</v>
      </c>
      <c r="BJ3">
        <f t="shared" ref="BJ3:BL3" si="14">COUNTA(BJ9:BJ327)</f>
        <v>28</v>
      </c>
      <c r="BK3">
        <f t="shared" si="14"/>
        <v>28</v>
      </c>
      <c r="BL3" s="18">
        <f t="shared" si="14"/>
        <v>2</v>
      </c>
      <c r="BM3">
        <f t="shared" ref="BM3:BO3" si="15">COUNTA(BM9:BM327)</f>
        <v>18</v>
      </c>
      <c r="BN3">
        <f t="shared" si="15"/>
        <v>18</v>
      </c>
      <c r="BO3" s="18">
        <f t="shared" si="15"/>
        <v>1</v>
      </c>
      <c r="BP3">
        <f t="shared" ref="BP3:BR3" si="16">COUNTA(BP9:BP327)</f>
        <v>20</v>
      </c>
      <c r="BQ3">
        <f t="shared" si="16"/>
        <v>20</v>
      </c>
      <c r="BR3" s="18">
        <f t="shared" si="16"/>
        <v>2</v>
      </c>
      <c r="BS3">
        <f t="shared" ref="BS3:BU3" si="17">COUNTA(BS9:BS327)</f>
        <v>26</v>
      </c>
      <c r="BT3">
        <f t="shared" si="17"/>
        <v>26</v>
      </c>
      <c r="BU3" s="18">
        <f t="shared" si="17"/>
        <v>2</v>
      </c>
      <c r="BV3">
        <f t="shared" ref="BV3:BX3" si="18">COUNTA(BV9:BV327)</f>
        <v>27</v>
      </c>
      <c r="BW3">
        <f t="shared" si="18"/>
        <v>27</v>
      </c>
      <c r="BX3" s="18">
        <f t="shared" si="18"/>
        <v>2</v>
      </c>
      <c r="BY3">
        <f t="shared" ref="BY3:CA3" si="19">COUNTA(BY9:BY327)</f>
        <v>26</v>
      </c>
      <c r="BZ3">
        <f t="shared" si="19"/>
        <v>26</v>
      </c>
      <c r="CA3" s="18">
        <f t="shared" si="19"/>
        <v>2</v>
      </c>
      <c r="CB3">
        <f t="shared" ref="CB3:CD3" si="20">COUNTA(CB9:CB327)</f>
        <v>30</v>
      </c>
      <c r="CC3">
        <f t="shared" si="20"/>
        <v>30</v>
      </c>
      <c r="CD3" s="18">
        <f t="shared" si="20"/>
        <v>2</v>
      </c>
      <c r="CE3">
        <f t="shared" ref="CE3:CG3" si="21">COUNTA(CE9:CE327)</f>
        <v>32</v>
      </c>
      <c r="CF3">
        <f t="shared" si="21"/>
        <v>32</v>
      </c>
      <c r="CG3" s="18">
        <f t="shared" si="21"/>
        <v>1</v>
      </c>
      <c r="CH3">
        <f t="shared" ref="CH3:CJ3" si="22">COUNTA(CH9:CH327)</f>
        <v>28</v>
      </c>
      <c r="CI3">
        <f t="shared" si="22"/>
        <v>28</v>
      </c>
      <c r="CJ3" s="18">
        <f t="shared" si="22"/>
        <v>2</v>
      </c>
      <c r="CK3">
        <f t="shared" ref="CK3:CM3" si="23">COUNTA(CK9:CK327)</f>
        <v>33</v>
      </c>
      <c r="CL3">
        <f t="shared" si="23"/>
        <v>33</v>
      </c>
      <c r="CM3" s="18">
        <f t="shared" si="23"/>
        <v>2</v>
      </c>
      <c r="CN3">
        <f t="shared" ref="CN3:CP3" si="24">COUNTA(CN9:CN327)</f>
        <v>33</v>
      </c>
      <c r="CO3">
        <f t="shared" si="24"/>
        <v>33</v>
      </c>
      <c r="CP3" s="18">
        <f t="shared" si="24"/>
        <v>1</v>
      </c>
      <c r="CQ3">
        <f t="shared" ref="CQ3:CS3" si="25">COUNTA(CQ9:CQ327)</f>
        <v>30</v>
      </c>
      <c r="CR3">
        <f t="shared" si="25"/>
        <v>30</v>
      </c>
      <c r="CS3" s="18">
        <f t="shared" si="25"/>
        <v>1</v>
      </c>
      <c r="CT3">
        <f t="shared" ref="CT3:CV3" si="26">COUNTA(CT9:CT327)</f>
        <v>30</v>
      </c>
      <c r="CU3">
        <f t="shared" si="26"/>
        <v>30</v>
      </c>
      <c r="CV3" s="18">
        <f t="shared" si="26"/>
        <v>1</v>
      </c>
      <c r="CW3">
        <f t="shared" ref="CW3:CY3" si="27">COUNTA(CW9:CW327)</f>
        <v>25</v>
      </c>
      <c r="CX3">
        <f t="shared" si="27"/>
        <v>25</v>
      </c>
      <c r="CY3" s="18">
        <f t="shared" si="27"/>
        <v>2</v>
      </c>
      <c r="CZ3">
        <f t="shared" ref="CZ3:DB3" si="28">COUNTA(CZ9:CZ327)</f>
        <v>29</v>
      </c>
      <c r="DA3">
        <f t="shared" si="28"/>
        <v>29</v>
      </c>
      <c r="DB3" s="18">
        <f t="shared" si="28"/>
        <v>2</v>
      </c>
      <c r="DC3">
        <f t="shared" ref="DC3:DE3" si="29">COUNTA(DC9:DC327)</f>
        <v>26</v>
      </c>
      <c r="DD3">
        <f t="shared" si="29"/>
        <v>26</v>
      </c>
      <c r="DE3" s="18">
        <f t="shared" si="29"/>
        <v>2</v>
      </c>
      <c r="DF3">
        <f t="shared" ref="DF3:DH3" si="30">COUNTA(DF9:DF327)</f>
        <v>25</v>
      </c>
      <c r="DG3">
        <f t="shared" si="30"/>
        <v>25</v>
      </c>
      <c r="DH3" s="18">
        <f t="shared" si="30"/>
        <v>1</v>
      </c>
      <c r="DI3">
        <f t="shared" ref="DI3:DK3" si="31">COUNTA(DI9:DI327)</f>
        <v>31</v>
      </c>
      <c r="DJ3">
        <f t="shared" si="31"/>
        <v>31</v>
      </c>
      <c r="DK3" s="18">
        <f t="shared" si="31"/>
        <v>1</v>
      </c>
      <c r="DL3">
        <f t="shared" ref="DL3:DN3" si="32">COUNTA(DL9:DL327)</f>
        <v>30</v>
      </c>
      <c r="DM3">
        <f t="shared" si="32"/>
        <v>30</v>
      </c>
      <c r="DN3" s="18">
        <f t="shared" si="32"/>
        <v>0</v>
      </c>
      <c r="DO3">
        <f t="shared" ref="DO3:DQ3" si="33">COUNTA(DO9:DO327)</f>
        <v>30</v>
      </c>
      <c r="DP3">
        <f t="shared" si="33"/>
        <v>30</v>
      </c>
      <c r="DQ3" s="18">
        <f t="shared" si="33"/>
        <v>1</v>
      </c>
      <c r="DR3">
        <f t="shared" ref="DR3:DT3" si="34">COUNTA(DR9:DR327)</f>
        <v>35</v>
      </c>
      <c r="DS3">
        <f t="shared" si="34"/>
        <v>35</v>
      </c>
      <c r="DT3" s="18">
        <f t="shared" si="34"/>
        <v>0</v>
      </c>
      <c r="DU3">
        <f t="shared" ref="DU3:DW3" si="35">COUNTA(DU9:DU327)</f>
        <v>36</v>
      </c>
      <c r="DV3">
        <f t="shared" si="35"/>
        <v>36</v>
      </c>
      <c r="DW3" s="18">
        <f t="shared" si="35"/>
        <v>1</v>
      </c>
      <c r="DX3">
        <f t="shared" ref="DX3:EC3" si="36">COUNTA(DX9:DX327)</f>
        <v>23</v>
      </c>
      <c r="DY3">
        <f t="shared" si="36"/>
        <v>23</v>
      </c>
      <c r="DZ3" s="18">
        <f t="shared" si="36"/>
        <v>0</v>
      </c>
      <c r="EA3">
        <f t="shared" si="36"/>
        <v>25</v>
      </c>
      <c r="EB3">
        <f t="shared" si="36"/>
        <v>25</v>
      </c>
      <c r="EC3" s="18">
        <f t="shared" si="36"/>
        <v>0</v>
      </c>
      <c r="ED3">
        <f t="shared" ref="ED3:EF3" si="37">COUNTA(ED9:ED327)</f>
        <v>26</v>
      </c>
      <c r="EE3">
        <f t="shared" si="37"/>
        <v>26</v>
      </c>
      <c r="EF3" s="18">
        <f t="shared" si="37"/>
        <v>0</v>
      </c>
      <c r="EG3">
        <f t="shared" ref="EG3:EI3" si="38">COUNTA(EG9:EG327)</f>
        <v>26</v>
      </c>
      <c r="EH3">
        <f t="shared" si="38"/>
        <v>26</v>
      </c>
      <c r="EI3" s="18">
        <f t="shared" si="38"/>
        <v>0</v>
      </c>
      <c r="EJ3">
        <f t="shared" ref="EJ3:EL3" si="39">COUNTA(EJ9:EJ327)</f>
        <v>32</v>
      </c>
      <c r="EK3">
        <f t="shared" si="39"/>
        <v>32</v>
      </c>
      <c r="EL3" s="18">
        <f t="shared" si="39"/>
        <v>1</v>
      </c>
      <c r="EM3">
        <f t="shared" ref="EM3:EO3" si="40">COUNTA(EM9:EM327)</f>
        <v>28</v>
      </c>
      <c r="EN3">
        <f t="shared" si="40"/>
        <v>28</v>
      </c>
      <c r="EO3" s="18">
        <f t="shared" si="40"/>
        <v>2</v>
      </c>
      <c r="EP3">
        <f t="shared" ref="EP3:ER3" si="41">COUNTA(EP9:EP327)</f>
        <v>23</v>
      </c>
      <c r="EQ3">
        <f t="shared" si="41"/>
        <v>23</v>
      </c>
      <c r="ER3" s="18">
        <f t="shared" si="41"/>
        <v>1</v>
      </c>
      <c r="ES3">
        <f t="shared" ref="ES3:EU3" si="42">COUNTA(ES9:ES327)</f>
        <v>22</v>
      </c>
      <c r="ET3">
        <f t="shared" si="42"/>
        <v>22</v>
      </c>
      <c r="EU3" s="18">
        <f t="shared" si="42"/>
        <v>1</v>
      </c>
      <c r="EV3">
        <f t="shared" ref="EV3:EX3" si="43">COUNTA(EV9:EV327)</f>
        <v>23</v>
      </c>
      <c r="EW3">
        <f t="shared" si="43"/>
        <v>23</v>
      </c>
      <c r="EX3" s="18">
        <f t="shared" si="43"/>
        <v>1</v>
      </c>
    </row>
    <row r="4" spans="1:154">
      <c r="A4" s="4"/>
      <c r="B4" s="4"/>
      <c r="C4" s="4"/>
      <c r="D4" s="4"/>
      <c r="E4" s="4"/>
      <c r="F4" s="4"/>
      <c r="G4" s="4"/>
      <c r="H4" s="5"/>
      <c r="I4" s="5"/>
      <c r="J4" s="5" t="s">
        <v>8</v>
      </c>
      <c r="K4" t="s">
        <v>9</v>
      </c>
      <c r="L4" t="s">
        <v>9</v>
      </c>
      <c r="M4" s="18" t="s">
        <v>9</v>
      </c>
      <c r="N4" s="24" t="s">
        <v>10</v>
      </c>
      <c r="O4" s="24" t="s">
        <v>10</v>
      </c>
      <c r="P4" s="19" t="s">
        <v>10</v>
      </c>
      <c r="Q4" t="s">
        <v>10</v>
      </c>
      <c r="R4" t="s">
        <v>10</v>
      </c>
      <c r="S4" s="18" t="s">
        <v>10</v>
      </c>
      <c r="T4" t="s">
        <v>10</v>
      </c>
      <c r="U4" t="s">
        <v>10</v>
      </c>
      <c r="V4" s="18" t="s">
        <v>10</v>
      </c>
      <c r="W4" t="s">
        <v>11</v>
      </c>
      <c r="X4" t="s">
        <v>11</v>
      </c>
      <c r="Y4" s="18" t="s">
        <v>11</v>
      </c>
      <c r="Z4" t="s">
        <v>11</v>
      </c>
      <c r="AA4" t="s">
        <v>11</v>
      </c>
      <c r="AB4" s="18" t="s">
        <v>11</v>
      </c>
      <c r="AC4" t="s">
        <v>11</v>
      </c>
      <c r="AD4" t="s">
        <v>11</v>
      </c>
      <c r="AE4" s="18" t="s">
        <v>11</v>
      </c>
      <c r="AF4" t="s">
        <v>12</v>
      </c>
      <c r="AG4" t="s">
        <v>12</v>
      </c>
      <c r="AH4" s="18" t="s">
        <v>12</v>
      </c>
      <c r="AI4" t="s">
        <v>12</v>
      </c>
      <c r="AJ4" t="s">
        <v>12</v>
      </c>
      <c r="AK4" s="18" t="s">
        <v>12</v>
      </c>
      <c r="AL4" t="s">
        <v>12</v>
      </c>
      <c r="AM4" t="s">
        <v>12</v>
      </c>
      <c r="AN4" s="18" t="s">
        <v>12</v>
      </c>
      <c r="AO4" t="s">
        <v>13</v>
      </c>
      <c r="AP4" t="s">
        <v>13</v>
      </c>
      <c r="AQ4" s="18" t="s">
        <v>13</v>
      </c>
      <c r="AR4" t="s">
        <v>13</v>
      </c>
      <c r="AS4" t="s">
        <v>13</v>
      </c>
      <c r="AT4" s="18" t="s">
        <v>13</v>
      </c>
      <c r="AU4" t="s">
        <v>13</v>
      </c>
      <c r="AV4" t="s">
        <v>13</v>
      </c>
      <c r="AW4" s="18" t="s">
        <v>13</v>
      </c>
      <c r="AX4" t="s">
        <v>14</v>
      </c>
      <c r="AY4" t="s">
        <v>14</v>
      </c>
      <c r="AZ4" s="18" t="s">
        <v>14</v>
      </c>
      <c r="BA4" t="s">
        <v>14</v>
      </c>
      <c r="BB4" t="s">
        <v>14</v>
      </c>
      <c r="BC4" s="18" t="s">
        <v>14</v>
      </c>
      <c r="BD4" t="s">
        <v>15</v>
      </c>
      <c r="BE4" t="s">
        <v>15</v>
      </c>
      <c r="BF4" s="18" t="s">
        <v>15</v>
      </c>
      <c r="BG4" t="s">
        <v>16</v>
      </c>
      <c r="BH4" t="s">
        <v>16</v>
      </c>
      <c r="BI4" s="18" t="s">
        <v>16</v>
      </c>
      <c r="BJ4" t="s">
        <v>15</v>
      </c>
      <c r="BK4" t="s">
        <v>15</v>
      </c>
      <c r="BL4" s="18" t="s">
        <v>15</v>
      </c>
      <c r="BM4" t="s">
        <v>17</v>
      </c>
      <c r="BN4" t="s">
        <v>17</v>
      </c>
      <c r="BO4" s="18" t="s">
        <v>17</v>
      </c>
      <c r="BP4" t="s">
        <v>17</v>
      </c>
      <c r="BQ4" t="s">
        <v>17</v>
      </c>
      <c r="BR4" s="18" t="s">
        <v>17</v>
      </c>
      <c r="BS4" t="s">
        <v>18</v>
      </c>
      <c r="BT4" t="s">
        <v>18</v>
      </c>
      <c r="BU4" s="18" t="s">
        <v>18</v>
      </c>
      <c r="BV4" t="s">
        <v>17</v>
      </c>
      <c r="BW4" t="s">
        <v>17</v>
      </c>
      <c r="BX4" s="18" t="s">
        <v>17</v>
      </c>
      <c r="BY4" t="s">
        <v>18</v>
      </c>
      <c r="BZ4" t="s">
        <v>18</v>
      </c>
      <c r="CA4" s="18" t="s">
        <v>18</v>
      </c>
      <c r="CB4" t="s">
        <v>18</v>
      </c>
      <c r="CC4" t="s">
        <v>18</v>
      </c>
      <c r="CD4" s="18" t="s">
        <v>18</v>
      </c>
      <c r="CE4" t="s">
        <v>19</v>
      </c>
      <c r="CF4" t="s">
        <v>19</v>
      </c>
      <c r="CG4" s="18" t="s">
        <v>19</v>
      </c>
      <c r="CH4" t="s">
        <v>19</v>
      </c>
      <c r="CI4" t="s">
        <v>19</v>
      </c>
      <c r="CJ4" s="18" t="s">
        <v>19</v>
      </c>
      <c r="CK4" t="s">
        <v>19</v>
      </c>
      <c r="CL4" t="s">
        <v>19</v>
      </c>
      <c r="CM4" s="18" t="s">
        <v>19</v>
      </c>
      <c r="CN4" t="s">
        <v>20</v>
      </c>
      <c r="CO4" t="s">
        <v>20</v>
      </c>
      <c r="CP4" s="18" t="s">
        <v>20</v>
      </c>
      <c r="CQ4" t="s">
        <v>20</v>
      </c>
      <c r="CR4" t="s">
        <v>20</v>
      </c>
      <c r="CS4" s="18" t="s">
        <v>20</v>
      </c>
      <c r="CT4" t="s">
        <v>20</v>
      </c>
      <c r="CU4" t="s">
        <v>20</v>
      </c>
      <c r="CV4" s="18" t="s">
        <v>20</v>
      </c>
      <c r="CW4" t="s">
        <v>21</v>
      </c>
      <c r="CX4" t="s">
        <v>21</v>
      </c>
      <c r="CY4" s="18" t="s">
        <v>21</v>
      </c>
      <c r="CZ4" t="s">
        <v>21</v>
      </c>
      <c r="DA4" t="s">
        <v>21</v>
      </c>
      <c r="DB4" s="18" t="s">
        <v>21</v>
      </c>
      <c r="DC4" t="s">
        <v>21</v>
      </c>
      <c r="DD4" t="s">
        <v>21</v>
      </c>
      <c r="DE4" s="18" t="s">
        <v>21</v>
      </c>
      <c r="DF4" t="s">
        <v>22</v>
      </c>
      <c r="DG4" t="s">
        <v>22</v>
      </c>
      <c r="DH4" s="18" t="s">
        <v>22</v>
      </c>
      <c r="DI4" t="s">
        <v>22</v>
      </c>
      <c r="DJ4" t="s">
        <v>22</v>
      </c>
      <c r="DK4" s="18" t="s">
        <v>22</v>
      </c>
      <c r="DL4" t="s">
        <v>23</v>
      </c>
      <c r="DM4" t="s">
        <v>23</v>
      </c>
      <c r="DN4" s="18" t="s">
        <v>23</v>
      </c>
      <c r="DO4" t="s">
        <v>23</v>
      </c>
      <c r="DP4" t="s">
        <v>23</v>
      </c>
      <c r="DQ4" s="18" t="s">
        <v>23</v>
      </c>
      <c r="DR4" t="s">
        <v>9</v>
      </c>
      <c r="DS4" t="s">
        <v>9</v>
      </c>
      <c r="DT4" s="18" t="s">
        <v>9</v>
      </c>
      <c r="DU4" t="s">
        <v>24</v>
      </c>
      <c r="DV4" t="s">
        <v>24</v>
      </c>
      <c r="DW4" s="18" t="s">
        <v>24</v>
      </c>
      <c r="DX4" t="s">
        <v>24</v>
      </c>
      <c r="DY4" t="s">
        <v>24</v>
      </c>
      <c r="DZ4" s="18" t="s">
        <v>24</v>
      </c>
      <c r="EA4" t="s">
        <v>24</v>
      </c>
      <c r="EB4" t="s">
        <v>24</v>
      </c>
      <c r="EC4" s="18" t="s">
        <v>24</v>
      </c>
      <c r="ED4" t="s">
        <v>9</v>
      </c>
      <c r="EE4" t="s">
        <v>9</v>
      </c>
      <c r="EF4" s="18" t="s">
        <v>9</v>
      </c>
      <c r="EG4" t="s">
        <v>23</v>
      </c>
      <c r="EH4" t="s">
        <v>23</v>
      </c>
      <c r="EI4" s="18" t="s">
        <v>23</v>
      </c>
      <c r="EJ4" t="s">
        <v>22</v>
      </c>
      <c r="EK4" t="s">
        <v>22</v>
      </c>
      <c r="EL4" s="18" t="s">
        <v>22</v>
      </c>
      <c r="EM4" t="s">
        <v>14</v>
      </c>
      <c r="EN4" t="s">
        <v>14</v>
      </c>
      <c r="EO4" s="18" t="s">
        <v>14</v>
      </c>
      <c r="EP4" t="s">
        <v>15</v>
      </c>
      <c r="EQ4" t="s">
        <v>15</v>
      </c>
      <c r="ER4" s="18" t="s">
        <v>15</v>
      </c>
      <c r="ES4" t="s">
        <v>16</v>
      </c>
      <c r="ET4" t="s">
        <v>16</v>
      </c>
      <c r="EU4" s="18" t="s">
        <v>16</v>
      </c>
      <c r="EV4" t="s">
        <v>16</v>
      </c>
      <c r="EW4" t="s">
        <v>16</v>
      </c>
      <c r="EX4" s="18" t="s">
        <v>16</v>
      </c>
    </row>
    <row r="5" spans="1:154">
      <c r="A5" s="4"/>
      <c r="B5" s="4"/>
      <c r="C5" s="4"/>
      <c r="D5" s="4"/>
      <c r="E5" s="4"/>
      <c r="F5" s="4"/>
      <c r="G5" s="4"/>
      <c r="H5" s="5"/>
      <c r="I5" s="5"/>
      <c r="J5" s="5" t="s">
        <v>25</v>
      </c>
      <c r="K5" t="s">
        <v>26</v>
      </c>
      <c r="L5" t="s">
        <v>26</v>
      </c>
      <c r="M5" s="18" t="s">
        <v>26</v>
      </c>
      <c r="N5" s="24" t="s">
        <v>27</v>
      </c>
      <c r="O5" s="24" t="s">
        <v>27</v>
      </c>
      <c r="P5" s="19" t="s">
        <v>27</v>
      </c>
      <c r="Q5" t="s">
        <v>28</v>
      </c>
      <c r="R5" t="s">
        <v>28</v>
      </c>
      <c r="S5" s="18" t="s">
        <v>28</v>
      </c>
      <c r="T5" t="s">
        <v>26</v>
      </c>
      <c r="U5" t="s">
        <v>26</v>
      </c>
      <c r="V5" s="18" t="s">
        <v>26</v>
      </c>
      <c r="W5" t="s">
        <v>26</v>
      </c>
      <c r="X5" t="s">
        <v>26</v>
      </c>
      <c r="Y5" s="18" t="s">
        <v>26</v>
      </c>
      <c r="Z5" t="s">
        <v>28</v>
      </c>
      <c r="AA5" t="s">
        <v>28</v>
      </c>
      <c r="AB5" s="18" t="s">
        <v>28</v>
      </c>
      <c r="AC5" t="s">
        <v>27</v>
      </c>
      <c r="AD5" t="s">
        <v>27</v>
      </c>
      <c r="AE5" s="18" t="s">
        <v>27</v>
      </c>
      <c r="AF5" t="s">
        <v>26</v>
      </c>
      <c r="AG5" t="s">
        <v>26</v>
      </c>
      <c r="AH5" s="18" t="s">
        <v>26</v>
      </c>
      <c r="AI5" t="s">
        <v>28</v>
      </c>
      <c r="AJ5" t="s">
        <v>28</v>
      </c>
      <c r="AK5" s="18" t="s">
        <v>28</v>
      </c>
      <c r="AL5" t="s">
        <v>27</v>
      </c>
      <c r="AM5" t="s">
        <v>27</v>
      </c>
      <c r="AN5" s="18" t="s">
        <v>27</v>
      </c>
      <c r="AO5" t="s">
        <v>27</v>
      </c>
      <c r="AP5" t="s">
        <v>27</v>
      </c>
      <c r="AQ5" s="18" t="s">
        <v>27</v>
      </c>
      <c r="AR5" t="s">
        <v>28</v>
      </c>
      <c r="AS5" t="s">
        <v>28</v>
      </c>
      <c r="AT5" s="18" t="s">
        <v>28</v>
      </c>
      <c r="AU5" t="s">
        <v>26</v>
      </c>
      <c r="AV5" t="s">
        <v>26</v>
      </c>
      <c r="AW5" s="18" t="s">
        <v>26</v>
      </c>
      <c r="AX5" t="s">
        <v>28</v>
      </c>
      <c r="AY5" t="s">
        <v>28</v>
      </c>
      <c r="AZ5" s="18" t="s">
        <v>28</v>
      </c>
      <c r="BA5" t="s">
        <v>27</v>
      </c>
      <c r="BB5" t="s">
        <v>27</v>
      </c>
      <c r="BC5" s="18" t="s">
        <v>27</v>
      </c>
      <c r="BD5" t="s">
        <v>28</v>
      </c>
      <c r="BE5" t="s">
        <v>28</v>
      </c>
      <c r="BF5" s="18" t="s">
        <v>28</v>
      </c>
      <c r="BG5" t="s">
        <v>28</v>
      </c>
      <c r="BH5" t="s">
        <v>28</v>
      </c>
      <c r="BI5" s="18" t="s">
        <v>28</v>
      </c>
      <c r="BJ5" t="s">
        <v>26</v>
      </c>
      <c r="BK5" t="s">
        <v>26</v>
      </c>
      <c r="BL5" s="18" t="s">
        <v>26</v>
      </c>
      <c r="BM5" t="s">
        <v>27</v>
      </c>
      <c r="BN5" t="s">
        <v>27</v>
      </c>
      <c r="BO5" s="18" t="s">
        <v>27</v>
      </c>
      <c r="BP5" t="s">
        <v>28</v>
      </c>
      <c r="BQ5" t="s">
        <v>28</v>
      </c>
      <c r="BR5" s="18" t="s">
        <v>28</v>
      </c>
      <c r="BS5" t="s">
        <v>28</v>
      </c>
      <c r="BT5" t="s">
        <v>28</v>
      </c>
      <c r="BU5" s="18" t="s">
        <v>28</v>
      </c>
      <c r="BV5" t="s">
        <v>26</v>
      </c>
      <c r="BW5" t="s">
        <v>26</v>
      </c>
      <c r="BX5" s="18" t="s">
        <v>26</v>
      </c>
      <c r="BY5" t="s">
        <v>27</v>
      </c>
      <c r="BZ5" t="s">
        <v>27</v>
      </c>
      <c r="CA5" s="18" t="s">
        <v>27</v>
      </c>
      <c r="CB5" t="s">
        <v>26</v>
      </c>
      <c r="CC5" t="s">
        <v>26</v>
      </c>
      <c r="CD5" s="18" t="s">
        <v>26</v>
      </c>
      <c r="CE5" t="s">
        <v>27</v>
      </c>
      <c r="CF5" t="s">
        <v>27</v>
      </c>
      <c r="CG5" s="18" t="s">
        <v>27</v>
      </c>
      <c r="CH5" t="s">
        <v>28</v>
      </c>
      <c r="CI5" t="s">
        <v>28</v>
      </c>
      <c r="CJ5" s="18" t="s">
        <v>28</v>
      </c>
      <c r="CK5" t="s">
        <v>26</v>
      </c>
      <c r="CL5" t="s">
        <v>26</v>
      </c>
      <c r="CM5" s="18" t="s">
        <v>26</v>
      </c>
      <c r="CN5" t="s">
        <v>27</v>
      </c>
      <c r="CO5" t="s">
        <v>27</v>
      </c>
      <c r="CP5" s="18" t="s">
        <v>27</v>
      </c>
      <c r="CQ5" t="s">
        <v>28</v>
      </c>
      <c r="CR5" t="s">
        <v>28</v>
      </c>
      <c r="CS5" s="18" t="s">
        <v>28</v>
      </c>
      <c r="CT5" t="s">
        <v>26</v>
      </c>
      <c r="CU5" t="s">
        <v>26</v>
      </c>
      <c r="CV5" s="18" t="s">
        <v>26</v>
      </c>
      <c r="CW5" t="s">
        <v>27</v>
      </c>
      <c r="CX5" t="s">
        <v>27</v>
      </c>
      <c r="CY5" s="18" t="s">
        <v>27</v>
      </c>
      <c r="CZ5" t="s">
        <v>28</v>
      </c>
      <c r="DA5" t="s">
        <v>28</v>
      </c>
      <c r="DB5" s="18" t="s">
        <v>28</v>
      </c>
      <c r="DC5" t="s">
        <v>26</v>
      </c>
      <c r="DD5" t="s">
        <v>26</v>
      </c>
      <c r="DE5" s="18" t="s">
        <v>26</v>
      </c>
      <c r="DF5" t="s">
        <v>28</v>
      </c>
      <c r="DG5" t="s">
        <v>28</v>
      </c>
      <c r="DH5" s="18" t="s">
        <v>28</v>
      </c>
      <c r="DI5" t="s">
        <v>26</v>
      </c>
      <c r="DJ5" t="s">
        <v>26</v>
      </c>
      <c r="DK5" s="18" t="s">
        <v>26</v>
      </c>
      <c r="DL5" t="s">
        <v>27</v>
      </c>
      <c r="DM5" t="s">
        <v>27</v>
      </c>
      <c r="DN5" s="18" t="s">
        <v>27</v>
      </c>
      <c r="DO5" t="s">
        <v>26</v>
      </c>
      <c r="DP5" t="s">
        <v>26</v>
      </c>
      <c r="DQ5" s="18" t="s">
        <v>26</v>
      </c>
      <c r="DR5" t="s">
        <v>28</v>
      </c>
      <c r="DS5" t="s">
        <v>28</v>
      </c>
      <c r="DT5" s="18" t="s">
        <v>28</v>
      </c>
      <c r="DU5" t="s">
        <v>28</v>
      </c>
      <c r="DV5" t="s">
        <v>28</v>
      </c>
      <c r="DW5" s="18" t="s">
        <v>28</v>
      </c>
      <c r="DX5" t="s">
        <v>26</v>
      </c>
      <c r="DY5" t="s">
        <v>26</v>
      </c>
      <c r="DZ5" s="18" t="s">
        <v>26</v>
      </c>
      <c r="EA5" t="s">
        <v>27</v>
      </c>
      <c r="EB5" t="s">
        <v>27</v>
      </c>
      <c r="EC5" s="18" t="s">
        <v>27</v>
      </c>
      <c r="ED5" t="s">
        <v>27</v>
      </c>
      <c r="EE5" t="s">
        <v>27</v>
      </c>
      <c r="EF5" s="18" t="s">
        <v>27</v>
      </c>
      <c r="EG5" t="s">
        <v>28</v>
      </c>
      <c r="EH5" t="s">
        <v>28</v>
      </c>
      <c r="EI5" s="18" t="s">
        <v>28</v>
      </c>
      <c r="EJ5" t="s">
        <v>27</v>
      </c>
      <c r="EK5" t="s">
        <v>27</v>
      </c>
      <c r="EL5" s="18" t="s">
        <v>27</v>
      </c>
      <c r="EM5" t="s">
        <v>26</v>
      </c>
      <c r="EN5" t="s">
        <v>26</v>
      </c>
      <c r="EO5" s="18" t="s">
        <v>26</v>
      </c>
      <c r="EP5" t="s">
        <v>27</v>
      </c>
      <c r="EQ5" t="s">
        <v>27</v>
      </c>
      <c r="ER5" s="18" t="s">
        <v>27</v>
      </c>
      <c r="ES5" t="s">
        <v>27</v>
      </c>
      <c r="ET5" t="s">
        <v>27</v>
      </c>
      <c r="EU5" s="18" t="s">
        <v>27</v>
      </c>
      <c r="EV5" t="s">
        <v>26</v>
      </c>
      <c r="EW5" t="s">
        <v>26</v>
      </c>
      <c r="EX5" s="18" t="s">
        <v>26</v>
      </c>
    </row>
    <row r="6" spans="1:154">
      <c r="A6" s="4"/>
      <c r="B6" s="4"/>
      <c r="C6" s="4"/>
      <c r="D6" s="4"/>
      <c r="E6" s="4"/>
      <c r="F6" s="4"/>
      <c r="G6" s="4"/>
      <c r="H6" s="5"/>
      <c r="I6" s="5"/>
      <c r="J6" t="s">
        <v>29</v>
      </c>
      <c r="K6" t="s">
        <v>30</v>
      </c>
      <c r="L6" t="s">
        <v>30</v>
      </c>
      <c r="M6" s="18" t="s">
        <v>30</v>
      </c>
      <c r="N6" s="16" t="s">
        <v>31</v>
      </c>
      <c r="O6" s="16" t="s">
        <v>31</v>
      </c>
      <c r="P6" s="18" t="s">
        <v>31</v>
      </c>
      <c r="Q6" t="s">
        <v>32</v>
      </c>
      <c r="R6" t="s">
        <v>32</v>
      </c>
      <c r="S6" s="18" t="s">
        <v>32</v>
      </c>
      <c r="T6" t="s">
        <v>33</v>
      </c>
      <c r="U6" t="s">
        <v>33</v>
      </c>
      <c r="V6" s="18" t="s">
        <v>33</v>
      </c>
      <c r="W6" t="s">
        <v>34</v>
      </c>
      <c r="X6" t="s">
        <v>34</v>
      </c>
      <c r="Y6" s="18" t="s">
        <v>34</v>
      </c>
      <c r="Z6" t="s">
        <v>35</v>
      </c>
      <c r="AA6" t="s">
        <v>35</v>
      </c>
      <c r="AB6" s="18" t="s">
        <v>35</v>
      </c>
      <c r="AC6" t="s">
        <v>36</v>
      </c>
      <c r="AD6" t="s">
        <v>36</v>
      </c>
      <c r="AE6" s="18" t="s">
        <v>36</v>
      </c>
      <c r="AF6" t="s">
        <v>37</v>
      </c>
      <c r="AG6" t="s">
        <v>37</v>
      </c>
      <c r="AH6" s="18" t="s">
        <v>37</v>
      </c>
      <c r="AI6" t="s">
        <v>38</v>
      </c>
      <c r="AJ6" t="s">
        <v>38</v>
      </c>
      <c r="AK6" s="18" t="s">
        <v>38</v>
      </c>
      <c r="AL6" t="s">
        <v>39</v>
      </c>
      <c r="AM6" t="s">
        <v>39</v>
      </c>
      <c r="AN6" s="18" t="s">
        <v>39</v>
      </c>
      <c r="AO6" t="s">
        <v>40</v>
      </c>
      <c r="AP6" t="s">
        <v>40</v>
      </c>
      <c r="AQ6" s="18" t="s">
        <v>40</v>
      </c>
      <c r="AR6" t="s">
        <v>41</v>
      </c>
      <c r="AS6" t="s">
        <v>41</v>
      </c>
      <c r="AT6" s="18" t="s">
        <v>41</v>
      </c>
      <c r="AU6" t="s">
        <v>42</v>
      </c>
      <c r="AV6" t="s">
        <v>42</v>
      </c>
      <c r="AW6" s="18" t="s">
        <v>42</v>
      </c>
      <c r="AX6" t="s">
        <v>43</v>
      </c>
      <c r="AY6" t="s">
        <v>43</v>
      </c>
      <c r="AZ6" s="18" t="s">
        <v>43</v>
      </c>
      <c r="BA6" t="s">
        <v>44</v>
      </c>
      <c r="BB6" t="s">
        <v>44</v>
      </c>
      <c r="BC6" s="18" t="s">
        <v>44</v>
      </c>
      <c r="BD6" t="s">
        <v>45</v>
      </c>
      <c r="BE6" t="s">
        <v>45</v>
      </c>
      <c r="BF6" s="18" t="s">
        <v>45</v>
      </c>
      <c r="BG6" t="s">
        <v>46</v>
      </c>
      <c r="BH6" t="s">
        <v>46</v>
      </c>
      <c r="BI6" s="18" t="s">
        <v>46</v>
      </c>
      <c r="BJ6" t="s">
        <v>47</v>
      </c>
      <c r="BK6" t="s">
        <v>47</v>
      </c>
      <c r="BL6" s="18" t="s">
        <v>47</v>
      </c>
      <c r="BM6" t="s">
        <v>48</v>
      </c>
      <c r="BN6" t="s">
        <v>48</v>
      </c>
      <c r="BO6" s="18" t="s">
        <v>48</v>
      </c>
      <c r="BP6" t="s">
        <v>49</v>
      </c>
      <c r="BQ6" t="s">
        <v>49</v>
      </c>
      <c r="BR6" s="18" t="s">
        <v>49</v>
      </c>
      <c r="BS6" t="s">
        <v>50</v>
      </c>
      <c r="BT6" t="s">
        <v>50</v>
      </c>
      <c r="BU6" s="18" t="s">
        <v>50</v>
      </c>
      <c r="BV6" t="s">
        <v>51</v>
      </c>
      <c r="BW6" t="s">
        <v>51</v>
      </c>
      <c r="BX6" s="18" t="s">
        <v>51</v>
      </c>
      <c r="BY6" t="s">
        <v>52</v>
      </c>
      <c r="BZ6" t="s">
        <v>52</v>
      </c>
      <c r="CA6" s="18" t="s">
        <v>52</v>
      </c>
      <c r="CB6" t="s">
        <v>53</v>
      </c>
      <c r="CC6" t="s">
        <v>53</v>
      </c>
      <c r="CD6" s="18" t="s">
        <v>53</v>
      </c>
      <c r="CE6" t="s">
        <v>54</v>
      </c>
      <c r="CF6" t="s">
        <v>54</v>
      </c>
      <c r="CG6" s="18" t="s">
        <v>54</v>
      </c>
      <c r="CH6" t="s">
        <v>55</v>
      </c>
      <c r="CI6" t="s">
        <v>55</v>
      </c>
      <c r="CJ6" s="18" t="s">
        <v>55</v>
      </c>
      <c r="CK6" t="s">
        <v>56</v>
      </c>
      <c r="CL6" t="s">
        <v>56</v>
      </c>
      <c r="CM6" s="18" t="s">
        <v>56</v>
      </c>
      <c r="CN6" t="s">
        <v>57</v>
      </c>
      <c r="CO6" t="s">
        <v>57</v>
      </c>
      <c r="CP6" s="18" t="s">
        <v>57</v>
      </c>
      <c r="CQ6" t="s">
        <v>58</v>
      </c>
      <c r="CR6" t="s">
        <v>58</v>
      </c>
      <c r="CS6" s="18" t="s">
        <v>58</v>
      </c>
      <c r="CT6" t="s">
        <v>59</v>
      </c>
      <c r="CU6" t="s">
        <v>59</v>
      </c>
      <c r="CV6" s="18" t="s">
        <v>59</v>
      </c>
      <c r="CW6" t="s">
        <v>60</v>
      </c>
      <c r="CX6" t="s">
        <v>60</v>
      </c>
      <c r="CY6" s="18" t="s">
        <v>60</v>
      </c>
      <c r="CZ6" t="s">
        <v>61</v>
      </c>
      <c r="DA6" t="s">
        <v>61</v>
      </c>
      <c r="DB6" s="18" t="s">
        <v>61</v>
      </c>
      <c r="DC6" t="s">
        <v>62</v>
      </c>
      <c r="DD6" t="s">
        <v>62</v>
      </c>
      <c r="DE6" s="18" t="s">
        <v>62</v>
      </c>
      <c r="DF6" t="s">
        <v>63</v>
      </c>
      <c r="DG6" t="s">
        <v>63</v>
      </c>
      <c r="DH6" s="18" t="s">
        <v>63</v>
      </c>
      <c r="DI6" t="s">
        <v>64</v>
      </c>
      <c r="DJ6" t="s">
        <v>64</v>
      </c>
      <c r="DK6" s="18" t="s">
        <v>64</v>
      </c>
      <c r="DL6" t="s">
        <v>65</v>
      </c>
      <c r="DM6" t="s">
        <v>65</v>
      </c>
      <c r="DN6" s="18" t="s">
        <v>65</v>
      </c>
      <c r="DO6" t="s">
        <v>66</v>
      </c>
      <c r="DP6" t="s">
        <v>66</v>
      </c>
      <c r="DQ6" s="18" t="s">
        <v>66</v>
      </c>
      <c r="DR6" t="s">
        <v>67</v>
      </c>
      <c r="DS6" t="s">
        <v>67</v>
      </c>
      <c r="DT6" s="18" t="s">
        <v>67</v>
      </c>
      <c r="DU6" t="s">
        <v>68</v>
      </c>
      <c r="DV6" t="s">
        <v>68</v>
      </c>
      <c r="DW6" s="18" t="s">
        <v>68</v>
      </c>
      <c r="DX6" t="s">
        <v>69</v>
      </c>
      <c r="DY6" t="s">
        <v>69</v>
      </c>
      <c r="DZ6" s="18" t="s">
        <v>69</v>
      </c>
      <c r="EA6" t="s">
        <v>70</v>
      </c>
      <c r="EB6" t="s">
        <v>70</v>
      </c>
      <c r="EC6" s="18" t="s">
        <v>70</v>
      </c>
      <c r="ED6" t="s">
        <v>71</v>
      </c>
      <c r="EE6" t="s">
        <v>71</v>
      </c>
      <c r="EF6" s="18" t="s">
        <v>71</v>
      </c>
      <c r="EG6" t="s">
        <v>72</v>
      </c>
      <c r="EH6" t="s">
        <v>72</v>
      </c>
      <c r="EI6" s="18" t="s">
        <v>72</v>
      </c>
      <c r="EJ6" t="s">
        <v>73</v>
      </c>
      <c r="EK6" t="s">
        <v>73</v>
      </c>
      <c r="EL6" s="18" t="s">
        <v>73</v>
      </c>
      <c r="EM6" t="s">
        <v>74</v>
      </c>
      <c r="EN6" t="s">
        <v>74</v>
      </c>
      <c r="EO6" s="18" t="s">
        <v>74</v>
      </c>
      <c r="EP6" t="s">
        <v>75</v>
      </c>
      <c r="EQ6" t="s">
        <v>75</v>
      </c>
      <c r="ER6" s="18" t="s">
        <v>75</v>
      </c>
      <c r="ES6" t="s">
        <v>76</v>
      </c>
      <c r="ET6" t="s">
        <v>76</v>
      </c>
      <c r="EU6" s="18" t="s">
        <v>76</v>
      </c>
      <c r="EV6" t="s">
        <v>77</v>
      </c>
      <c r="EW6" t="s">
        <v>77</v>
      </c>
      <c r="EX6" s="18" t="s">
        <v>77</v>
      </c>
    </row>
    <row r="7" spans="1:154">
      <c r="A7" s="4" t="s">
        <v>78</v>
      </c>
      <c r="B7" s="4"/>
      <c r="C7" s="4"/>
      <c r="D7" s="4"/>
      <c r="E7" s="4"/>
      <c r="F7" s="4"/>
      <c r="G7" s="4"/>
      <c r="H7" s="4"/>
      <c r="I7" s="4"/>
      <c r="J7" s="4"/>
      <c r="N7" s="16"/>
      <c r="O7" s="16"/>
      <c r="CQ7" t="s">
        <v>79</v>
      </c>
    </row>
    <row r="8" spans="1:154">
      <c r="A8" s="6" t="s">
        <v>80</v>
      </c>
      <c r="B8" s="7" t="str">
        <f>VLOOKUP($A8,'functional groups'!$A$1:$J$303,2,0)</f>
        <v>Number</v>
      </c>
      <c r="C8" s="7" t="str">
        <f>VLOOKUP($A8,'functional groups'!$A$1:$J$303,3,0)</f>
        <v>Functional group</v>
      </c>
      <c r="D8" s="7" t="str">
        <f>VLOOKUP($A8,'functional groups'!$A$1:$J$303,4,0)</f>
        <v>Form</v>
      </c>
      <c r="E8" s="7" t="str">
        <f>VLOOKUP($A8,'functional groups'!$A$1:$J$303,5,0)</f>
        <v>Indicator type</v>
      </c>
      <c r="F8" s="7" t="str">
        <f>VLOOKUP($A8,'functional groups'!$A$1:$J$303,6,0)</f>
        <v>Origin</v>
      </c>
      <c r="G8" s="7" t="str">
        <f>VLOOKUP($A8,'functional groups'!$A$1:$J$303,7,0)</f>
        <v>Life_history</v>
      </c>
      <c r="H8" s="7" t="str">
        <f>VLOOKUP($A8,'functional groups'!$A$1:$J$303,8,0)</f>
        <v>Trait group</v>
      </c>
      <c r="I8" s="7" t="str">
        <f>VLOOKUP($A8,'functional groups'!$A$1:$J$303,9,0)</f>
        <v>Trait group 2</v>
      </c>
    </row>
    <row r="9" spans="1:154">
      <c r="A9" s="8" t="s">
        <v>81</v>
      </c>
      <c r="K9" t="s">
        <v>27</v>
      </c>
      <c r="L9" t="s">
        <v>82</v>
      </c>
      <c r="N9" t="s">
        <v>27</v>
      </c>
      <c r="O9">
        <v>1</v>
      </c>
      <c r="Q9" t="s">
        <v>27</v>
      </c>
      <c r="R9">
        <v>5</v>
      </c>
      <c r="T9" t="s">
        <v>27</v>
      </c>
      <c r="U9">
        <v>2</v>
      </c>
      <c r="Z9" t="s">
        <v>27</v>
      </c>
      <c r="AA9">
        <v>1</v>
      </c>
      <c r="AO9" t="s">
        <v>27</v>
      </c>
      <c r="AP9" t="s">
        <v>82</v>
      </c>
      <c r="AR9" t="s">
        <v>27</v>
      </c>
      <c r="AS9">
        <v>1</v>
      </c>
      <c r="AX9" t="s">
        <v>27</v>
      </c>
      <c r="AY9">
        <v>5</v>
      </c>
      <c r="BA9" t="s">
        <v>27</v>
      </c>
      <c r="BB9" t="s">
        <v>82</v>
      </c>
      <c r="BD9" t="s">
        <v>27</v>
      </c>
      <c r="BE9" t="s">
        <v>82</v>
      </c>
      <c r="BG9" t="s">
        <v>27</v>
      </c>
      <c r="BH9" t="s">
        <v>82</v>
      </c>
      <c r="BJ9" t="s">
        <v>27</v>
      </c>
      <c r="BK9">
        <v>5</v>
      </c>
      <c r="BY9" t="s">
        <v>27</v>
      </c>
      <c r="BZ9">
        <v>1</v>
      </c>
      <c r="CB9" t="s">
        <v>27</v>
      </c>
      <c r="CC9">
        <v>6</v>
      </c>
      <c r="CE9" t="s">
        <v>27</v>
      </c>
      <c r="CF9" t="s">
        <v>83</v>
      </c>
      <c r="CH9" t="s">
        <v>27</v>
      </c>
      <c r="CI9" t="s">
        <v>83</v>
      </c>
      <c r="CK9" t="s">
        <v>27</v>
      </c>
      <c r="CL9" t="s">
        <v>82</v>
      </c>
      <c r="CN9" t="s">
        <v>27</v>
      </c>
      <c r="CO9" t="s">
        <v>83</v>
      </c>
      <c r="CQ9" t="s">
        <v>27</v>
      </c>
      <c r="CR9" t="s">
        <v>82</v>
      </c>
      <c r="CT9" t="s">
        <v>27</v>
      </c>
      <c r="CU9" t="s">
        <v>82</v>
      </c>
      <c r="CW9" t="s">
        <v>27</v>
      </c>
      <c r="CX9" t="s">
        <v>82</v>
      </c>
      <c r="CZ9" t="s">
        <v>27</v>
      </c>
      <c r="DA9" t="s">
        <v>82</v>
      </c>
      <c r="DC9" t="s">
        <v>27</v>
      </c>
      <c r="DD9">
        <v>7</v>
      </c>
      <c r="DF9" t="s">
        <v>27</v>
      </c>
      <c r="DG9" t="s">
        <v>83</v>
      </c>
      <c r="DI9" t="s">
        <v>27</v>
      </c>
      <c r="DJ9" t="s">
        <v>82</v>
      </c>
      <c r="DL9" t="s">
        <v>27</v>
      </c>
      <c r="DM9" t="s">
        <v>82</v>
      </c>
      <c r="DO9" t="s">
        <v>27</v>
      </c>
      <c r="DP9" t="s">
        <v>82</v>
      </c>
      <c r="DR9" t="s">
        <v>27</v>
      </c>
      <c r="DS9" t="s">
        <v>82</v>
      </c>
      <c r="DU9" t="s">
        <v>27</v>
      </c>
      <c r="DV9" t="s">
        <v>82</v>
      </c>
      <c r="DX9" t="s">
        <v>27</v>
      </c>
      <c r="DY9">
        <v>2</v>
      </c>
      <c r="EA9" t="s">
        <v>27</v>
      </c>
      <c r="EB9" t="s">
        <v>84</v>
      </c>
      <c r="ED9" t="s">
        <v>27</v>
      </c>
      <c r="EE9" t="s">
        <v>83</v>
      </c>
      <c r="EG9" t="s">
        <v>27</v>
      </c>
      <c r="EH9" t="s">
        <v>83</v>
      </c>
      <c r="EJ9" t="s">
        <v>27</v>
      </c>
      <c r="EK9" t="s">
        <v>84</v>
      </c>
      <c r="EM9" t="s">
        <v>27</v>
      </c>
      <c r="EN9">
        <v>1</v>
      </c>
      <c r="EP9" t="s">
        <v>27</v>
      </c>
      <c r="EQ9" t="s">
        <v>82</v>
      </c>
      <c r="ES9" t="s">
        <v>27</v>
      </c>
      <c r="ET9" t="s">
        <v>82</v>
      </c>
    </row>
    <row r="10" spans="1:154">
      <c r="A10" s="8" t="s">
        <v>85</v>
      </c>
      <c r="K10" t="s">
        <v>27</v>
      </c>
      <c r="L10">
        <v>5</v>
      </c>
      <c r="N10" t="s">
        <v>27</v>
      </c>
      <c r="O10">
        <v>8</v>
      </c>
      <c r="Q10" t="s">
        <v>27</v>
      </c>
      <c r="R10">
        <v>8</v>
      </c>
      <c r="T10" t="s">
        <v>27</v>
      </c>
      <c r="U10">
        <v>2</v>
      </c>
      <c r="W10" t="s">
        <v>27</v>
      </c>
      <c r="X10">
        <v>3</v>
      </c>
      <c r="Z10" t="s">
        <v>27</v>
      </c>
      <c r="AA10">
        <v>1</v>
      </c>
      <c r="AC10" s="16" t="s">
        <v>27</v>
      </c>
      <c r="AD10" s="16">
        <v>1</v>
      </c>
      <c r="AI10" t="s">
        <v>27</v>
      </c>
      <c r="AJ10">
        <v>2</v>
      </c>
      <c r="AL10" t="s">
        <v>27</v>
      </c>
      <c r="AM10">
        <v>9</v>
      </c>
      <c r="AX10" t="s">
        <v>27</v>
      </c>
      <c r="AY10">
        <v>6</v>
      </c>
      <c r="BA10" t="s">
        <v>27</v>
      </c>
      <c r="BB10">
        <v>11</v>
      </c>
      <c r="BD10" t="s">
        <v>27</v>
      </c>
      <c r="BE10">
        <v>7</v>
      </c>
      <c r="BG10" t="s">
        <v>27</v>
      </c>
      <c r="BH10" t="s">
        <v>82</v>
      </c>
      <c r="BJ10" t="s">
        <v>27</v>
      </c>
      <c r="BK10">
        <v>2</v>
      </c>
      <c r="BM10" t="s">
        <v>27</v>
      </c>
      <c r="BN10">
        <v>4</v>
      </c>
      <c r="BS10" t="s">
        <v>27</v>
      </c>
      <c r="BT10">
        <v>5</v>
      </c>
      <c r="BV10" t="s">
        <v>27</v>
      </c>
      <c r="BW10" t="s">
        <v>82</v>
      </c>
      <c r="BY10" t="s">
        <v>27</v>
      </c>
      <c r="BZ10">
        <v>7</v>
      </c>
      <c r="CB10" t="s">
        <v>27</v>
      </c>
      <c r="CC10">
        <v>10</v>
      </c>
      <c r="CE10" t="s">
        <v>27</v>
      </c>
      <c r="CF10">
        <v>2</v>
      </c>
      <c r="CH10" t="s">
        <v>27</v>
      </c>
      <c r="CI10">
        <v>10</v>
      </c>
      <c r="CK10" t="s">
        <v>27</v>
      </c>
      <c r="CL10">
        <v>4</v>
      </c>
      <c r="CN10" t="s">
        <v>27</v>
      </c>
      <c r="CO10">
        <v>7</v>
      </c>
      <c r="CQ10" t="s">
        <v>27</v>
      </c>
      <c r="CR10" t="s">
        <v>82</v>
      </c>
      <c r="CT10" t="s">
        <v>27</v>
      </c>
      <c r="CU10">
        <v>6</v>
      </c>
      <c r="CW10" t="s">
        <v>27</v>
      </c>
      <c r="CX10">
        <v>2</v>
      </c>
      <c r="CZ10" t="s">
        <v>27</v>
      </c>
      <c r="DA10">
        <v>1</v>
      </c>
      <c r="DC10" t="s">
        <v>27</v>
      </c>
      <c r="DD10">
        <v>1</v>
      </c>
      <c r="DF10" t="s">
        <v>27</v>
      </c>
      <c r="DG10">
        <v>8</v>
      </c>
      <c r="DI10" t="s">
        <v>27</v>
      </c>
      <c r="DJ10">
        <v>4</v>
      </c>
      <c r="DL10" t="s">
        <v>27</v>
      </c>
      <c r="DM10">
        <v>6</v>
      </c>
      <c r="DO10" t="s">
        <v>27</v>
      </c>
      <c r="DP10">
        <v>2</v>
      </c>
      <c r="DR10" t="s">
        <v>27</v>
      </c>
      <c r="DS10" t="s">
        <v>82</v>
      </c>
      <c r="DU10" t="s">
        <v>27</v>
      </c>
      <c r="DV10">
        <v>3</v>
      </c>
      <c r="DX10" t="s">
        <v>27</v>
      </c>
      <c r="DY10">
        <v>9</v>
      </c>
      <c r="EA10" t="s">
        <v>27</v>
      </c>
      <c r="EB10">
        <v>1</v>
      </c>
      <c r="ED10" t="s">
        <v>27</v>
      </c>
      <c r="EE10">
        <v>4</v>
      </c>
      <c r="EG10" t="s">
        <v>27</v>
      </c>
      <c r="EH10">
        <v>3</v>
      </c>
      <c r="EJ10" t="s">
        <v>27</v>
      </c>
      <c r="EK10">
        <v>4</v>
      </c>
      <c r="EM10" t="s">
        <v>27</v>
      </c>
      <c r="EN10">
        <v>2</v>
      </c>
      <c r="EV10" t="s">
        <v>27</v>
      </c>
      <c r="EW10">
        <v>6</v>
      </c>
    </row>
    <row r="11" spans="1:154">
      <c r="A11" s="8" t="s">
        <v>86</v>
      </c>
      <c r="K11" t="s">
        <v>27</v>
      </c>
      <c r="L11">
        <v>4</v>
      </c>
      <c r="Q11" t="s">
        <v>27</v>
      </c>
      <c r="R11">
        <v>2</v>
      </c>
      <c r="CH11" t="s">
        <v>27</v>
      </c>
      <c r="CI11">
        <v>3</v>
      </c>
      <c r="CK11" t="s">
        <v>27</v>
      </c>
      <c r="CL11">
        <v>2</v>
      </c>
      <c r="CQ11" t="s">
        <v>27</v>
      </c>
      <c r="CR11">
        <v>1</v>
      </c>
      <c r="CZ11" t="s">
        <v>27</v>
      </c>
      <c r="DA11">
        <v>8</v>
      </c>
      <c r="DF11" t="s">
        <v>27</v>
      </c>
      <c r="DG11">
        <v>5</v>
      </c>
      <c r="DI11" t="s">
        <v>27</v>
      </c>
      <c r="DJ11">
        <v>1</v>
      </c>
      <c r="DR11" t="s">
        <v>27</v>
      </c>
      <c r="DS11">
        <v>46</v>
      </c>
      <c r="EA11" t="s">
        <v>27</v>
      </c>
      <c r="EB11">
        <v>2</v>
      </c>
      <c r="EJ11" t="s">
        <v>27</v>
      </c>
      <c r="EK11">
        <v>32</v>
      </c>
    </row>
    <row r="12" spans="1:154">
      <c r="A12" s="8" t="s">
        <v>87</v>
      </c>
      <c r="K12" t="s">
        <v>27</v>
      </c>
      <c r="L12" t="s">
        <v>82</v>
      </c>
      <c r="Q12" t="s">
        <v>27</v>
      </c>
      <c r="R12">
        <v>4</v>
      </c>
      <c r="T12" t="s">
        <v>27</v>
      </c>
      <c r="U12" t="s">
        <v>82</v>
      </c>
      <c r="W12" t="s">
        <v>27</v>
      </c>
      <c r="X12">
        <v>8</v>
      </c>
      <c r="Z12" t="s">
        <v>27</v>
      </c>
      <c r="AA12">
        <v>1</v>
      </c>
      <c r="AC12" s="16" t="s">
        <v>27</v>
      </c>
      <c r="AD12" s="16">
        <v>3</v>
      </c>
      <c r="AF12" t="s">
        <v>27</v>
      </c>
      <c r="AG12">
        <v>2</v>
      </c>
      <c r="AL12" t="s">
        <v>27</v>
      </c>
      <c r="AM12">
        <v>2</v>
      </c>
      <c r="AO12" t="s">
        <v>27</v>
      </c>
      <c r="AP12">
        <v>1</v>
      </c>
      <c r="AR12" t="s">
        <v>27</v>
      </c>
      <c r="AS12">
        <v>1</v>
      </c>
      <c r="AX12" t="s">
        <v>27</v>
      </c>
      <c r="AY12">
        <v>8</v>
      </c>
      <c r="BA12" t="s">
        <v>27</v>
      </c>
      <c r="BB12">
        <v>1</v>
      </c>
      <c r="BD12" t="s">
        <v>27</v>
      </c>
      <c r="BE12">
        <v>4</v>
      </c>
      <c r="BG12" t="s">
        <v>27</v>
      </c>
      <c r="BH12">
        <v>3</v>
      </c>
      <c r="BJ12" t="s">
        <v>27</v>
      </c>
      <c r="BK12">
        <v>2</v>
      </c>
      <c r="BM12" t="s">
        <v>27</v>
      </c>
      <c r="BN12">
        <v>9</v>
      </c>
      <c r="BP12" t="s">
        <v>27</v>
      </c>
      <c r="BQ12">
        <v>6</v>
      </c>
      <c r="BV12" t="s">
        <v>27</v>
      </c>
      <c r="BW12" t="s">
        <v>26</v>
      </c>
      <c r="BY12" t="s">
        <v>27</v>
      </c>
      <c r="BZ12">
        <v>1</v>
      </c>
      <c r="CB12" t="s">
        <v>27</v>
      </c>
      <c r="CC12">
        <v>4</v>
      </c>
      <c r="CE12" t="s">
        <v>27</v>
      </c>
      <c r="CF12">
        <v>1</v>
      </c>
      <c r="CH12" t="s">
        <v>27</v>
      </c>
      <c r="CI12" t="s">
        <v>82</v>
      </c>
      <c r="CK12" t="s">
        <v>27</v>
      </c>
      <c r="CL12">
        <v>6</v>
      </c>
      <c r="CN12" t="s">
        <v>27</v>
      </c>
      <c r="CO12">
        <v>2</v>
      </c>
      <c r="CQ12" t="s">
        <v>27</v>
      </c>
      <c r="CR12">
        <v>1</v>
      </c>
      <c r="CW12" t="s">
        <v>27</v>
      </c>
      <c r="CX12">
        <v>2</v>
      </c>
      <c r="CZ12" t="s">
        <v>27</v>
      </c>
      <c r="DA12">
        <v>15</v>
      </c>
      <c r="DC12" t="s">
        <v>27</v>
      </c>
      <c r="DD12">
        <v>10</v>
      </c>
      <c r="DF12" t="s">
        <v>27</v>
      </c>
      <c r="DG12">
        <v>8</v>
      </c>
      <c r="DI12" t="s">
        <v>27</v>
      </c>
      <c r="DJ12">
        <v>3</v>
      </c>
      <c r="DO12" t="s">
        <v>27</v>
      </c>
      <c r="DP12" t="s">
        <v>82</v>
      </c>
      <c r="DR12" t="s">
        <v>27</v>
      </c>
      <c r="DS12">
        <v>13</v>
      </c>
      <c r="DX12" t="s">
        <v>27</v>
      </c>
      <c r="DY12">
        <v>3</v>
      </c>
      <c r="ED12" t="s">
        <v>27</v>
      </c>
      <c r="EE12">
        <v>18</v>
      </c>
      <c r="EJ12" t="s">
        <v>27</v>
      </c>
      <c r="EK12">
        <v>1</v>
      </c>
    </row>
    <row r="13" spans="1:154">
      <c r="A13" s="8" t="s">
        <v>88</v>
      </c>
      <c r="K13" t="s">
        <v>27</v>
      </c>
      <c r="L13">
        <v>1</v>
      </c>
      <c r="N13" t="s">
        <v>27</v>
      </c>
      <c r="O13">
        <v>1</v>
      </c>
      <c r="AU13" t="s">
        <v>27</v>
      </c>
      <c r="AV13">
        <v>1</v>
      </c>
      <c r="DU13" t="s">
        <v>27</v>
      </c>
      <c r="DV13">
        <v>2</v>
      </c>
    </row>
    <row r="14" spans="1:154">
      <c r="A14" s="8" t="s">
        <v>89</v>
      </c>
      <c r="K14" t="s">
        <v>27</v>
      </c>
      <c r="L14">
        <v>1</v>
      </c>
      <c r="AR14" t="s">
        <v>27</v>
      </c>
      <c r="AS14">
        <v>1</v>
      </c>
      <c r="AU14" t="s">
        <v>27</v>
      </c>
      <c r="AV14">
        <v>1</v>
      </c>
      <c r="BD14" t="s">
        <v>27</v>
      </c>
      <c r="BE14">
        <v>1</v>
      </c>
      <c r="BG14" t="s">
        <v>27</v>
      </c>
      <c r="BH14" t="s">
        <v>82</v>
      </c>
      <c r="BP14" t="s">
        <v>27</v>
      </c>
      <c r="BQ14">
        <v>6</v>
      </c>
      <c r="BV14" t="s">
        <v>27</v>
      </c>
      <c r="BW14">
        <v>1</v>
      </c>
      <c r="CN14" t="s">
        <v>27</v>
      </c>
      <c r="CO14">
        <v>1</v>
      </c>
      <c r="DC14" t="s">
        <v>27</v>
      </c>
      <c r="DD14">
        <v>3</v>
      </c>
      <c r="EP14" t="s">
        <v>27</v>
      </c>
      <c r="EQ14">
        <v>4</v>
      </c>
    </row>
    <row r="15" spans="1:154">
      <c r="A15" s="8" t="s">
        <v>90</v>
      </c>
      <c r="K15" t="s">
        <v>26</v>
      </c>
      <c r="L15" t="s">
        <v>82</v>
      </c>
      <c r="N15" t="s">
        <v>27</v>
      </c>
      <c r="O15" t="s">
        <v>82</v>
      </c>
      <c r="Q15" t="s">
        <v>28</v>
      </c>
      <c r="R15" t="s">
        <v>82</v>
      </c>
      <c r="T15" t="s">
        <v>27</v>
      </c>
      <c r="U15">
        <v>1</v>
      </c>
      <c r="W15" t="s">
        <v>27</v>
      </c>
      <c r="X15" t="s">
        <v>82</v>
      </c>
      <c r="Z15" t="s">
        <v>28</v>
      </c>
      <c r="AA15" t="s">
        <v>82</v>
      </c>
      <c r="AC15" s="16" t="s">
        <v>27</v>
      </c>
      <c r="AD15" s="16" t="s">
        <v>82</v>
      </c>
      <c r="AF15" t="s">
        <v>27</v>
      </c>
      <c r="AG15" t="s">
        <v>82</v>
      </c>
      <c r="AI15" t="s">
        <v>28</v>
      </c>
      <c r="AJ15" t="s">
        <v>82</v>
      </c>
      <c r="AL15" t="s">
        <v>27</v>
      </c>
      <c r="AM15" t="s">
        <v>82</v>
      </c>
      <c r="AX15" t="s">
        <v>27</v>
      </c>
      <c r="AY15">
        <v>2</v>
      </c>
      <c r="BA15" t="s">
        <v>27</v>
      </c>
      <c r="BB15">
        <v>5</v>
      </c>
      <c r="BG15" t="s">
        <v>27</v>
      </c>
      <c r="BH15" t="s">
        <v>82</v>
      </c>
      <c r="BJ15" t="s">
        <v>27</v>
      </c>
      <c r="BK15" t="s">
        <v>82</v>
      </c>
      <c r="BM15" t="s">
        <v>27</v>
      </c>
      <c r="BN15" t="s">
        <v>82</v>
      </c>
      <c r="BP15" t="s">
        <v>28</v>
      </c>
      <c r="BQ15">
        <v>9</v>
      </c>
      <c r="BS15" t="s">
        <v>27</v>
      </c>
      <c r="BT15" t="s">
        <v>82</v>
      </c>
      <c r="BV15" t="s">
        <v>27</v>
      </c>
      <c r="BW15" t="s">
        <v>82</v>
      </c>
      <c r="BY15" t="s">
        <v>27</v>
      </c>
      <c r="BZ15" t="s">
        <v>82</v>
      </c>
      <c r="CB15" t="s">
        <v>27</v>
      </c>
      <c r="CC15">
        <v>3</v>
      </c>
      <c r="CE15" t="s">
        <v>27</v>
      </c>
      <c r="CF15">
        <v>7</v>
      </c>
      <c r="CH15" t="s">
        <v>27</v>
      </c>
      <c r="CI15">
        <v>9</v>
      </c>
      <c r="CK15" t="s">
        <v>27</v>
      </c>
      <c r="CL15" t="s">
        <v>82</v>
      </c>
      <c r="CN15" t="s">
        <v>27</v>
      </c>
      <c r="CO15">
        <v>4</v>
      </c>
      <c r="CQ15" t="s">
        <v>26</v>
      </c>
      <c r="CR15" t="s">
        <v>82</v>
      </c>
      <c r="CT15" s="22" t="s">
        <v>27</v>
      </c>
      <c r="CU15" s="22">
        <v>1</v>
      </c>
      <c r="CW15" t="s">
        <v>27</v>
      </c>
      <c r="CX15">
        <v>2</v>
      </c>
      <c r="CZ15" t="s">
        <v>27</v>
      </c>
      <c r="DA15">
        <v>3</v>
      </c>
      <c r="DC15" t="s">
        <v>28</v>
      </c>
      <c r="DD15" t="s">
        <v>82</v>
      </c>
      <c r="DF15" t="s">
        <v>28</v>
      </c>
      <c r="DG15" t="s">
        <v>82</v>
      </c>
      <c r="DI15" t="s">
        <v>27</v>
      </c>
      <c r="DJ15">
        <v>1</v>
      </c>
      <c r="DL15" t="s">
        <v>27</v>
      </c>
      <c r="DM15" t="s">
        <v>82</v>
      </c>
      <c r="DO15" t="s">
        <v>27</v>
      </c>
      <c r="DP15">
        <v>2</v>
      </c>
      <c r="DR15" t="s">
        <v>28</v>
      </c>
      <c r="DS15" t="s">
        <v>82</v>
      </c>
      <c r="DU15" t="s">
        <v>27</v>
      </c>
      <c r="DV15" t="s">
        <v>82</v>
      </c>
      <c r="DX15" t="s">
        <v>27</v>
      </c>
      <c r="DY15">
        <v>7</v>
      </c>
      <c r="ED15" t="s">
        <v>27</v>
      </c>
      <c r="EE15">
        <v>18</v>
      </c>
      <c r="EG15" t="s">
        <v>28</v>
      </c>
      <c r="EH15" t="s">
        <v>82</v>
      </c>
      <c r="EJ15" t="s">
        <v>28</v>
      </c>
      <c r="EK15" t="s">
        <v>82</v>
      </c>
      <c r="EM15" t="s">
        <v>27</v>
      </c>
      <c r="EN15">
        <v>4</v>
      </c>
      <c r="EP15" t="s">
        <v>27</v>
      </c>
      <c r="EQ15">
        <v>5</v>
      </c>
      <c r="ES15" t="s">
        <v>27</v>
      </c>
      <c r="ET15">
        <v>10</v>
      </c>
      <c r="EV15" t="s">
        <v>27</v>
      </c>
      <c r="EW15">
        <v>9</v>
      </c>
    </row>
    <row r="16" spans="1:154">
      <c r="A16" s="8" t="s">
        <v>91</v>
      </c>
      <c r="K16" t="s">
        <v>27</v>
      </c>
      <c r="L16">
        <v>1</v>
      </c>
      <c r="T16" t="s">
        <v>27</v>
      </c>
      <c r="U16">
        <v>1</v>
      </c>
      <c r="BA16" t="s">
        <v>27</v>
      </c>
      <c r="BB16">
        <v>1</v>
      </c>
      <c r="BV16" t="s">
        <v>27</v>
      </c>
      <c r="BW16">
        <v>3</v>
      </c>
      <c r="CE16" t="s">
        <v>27</v>
      </c>
      <c r="CF16">
        <v>2</v>
      </c>
      <c r="CH16" t="s">
        <v>27</v>
      </c>
      <c r="CI16">
        <v>1</v>
      </c>
      <c r="CK16" t="s">
        <v>27</v>
      </c>
      <c r="CL16">
        <v>5</v>
      </c>
      <c r="CN16" t="s">
        <v>27</v>
      </c>
      <c r="CO16" t="s">
        <v>82</v>
      </c>
      <c r="CQ16" t="s">
        <v>27</v>
      </c>
      <c r="CR16">
        <v>2</v>
      </c>
      <c r="CT16" t="s">
        <v>27</v>
      </c>
      <c r="CU16">
        <v>1</v>
      </c>
      <c r="CW16" t="s">
        <v>27</v>
      </c>
      <c r="CX16">
        <v>2</v>
      </c>
      <c r="DF16" t="s">
        <v>27</v>
      </c>
      <c r="DG16">
        <v>2</v>
      </c>
      <c r="DI16" t="s">
        <v>27</v>
      </c>
      <c r="DJ16">
        <v>5</v>
      </c>
      <c r="DR16" t="s">
        <v>27</v>
      </c>
      <c r="DS16">
        <v>1</v>
      </c>
      <c r="EJ16" t="s">
        <v>27</v>
      </c>
      <c r="EK16">
        <v>4</v>
      </c>
    </row>
    <row r="17" spans="1:154">
      <c r="A17" s="8" t="s">
        <v>92</v>
      </c>
      <c r="Z17" t="s">
        <v>27</v>
      </c>
      <c r="AA17">
        <v>1</v>
      </c>
      <c r="BA17" t="s">
        <v>27</v>
      </c>
      <c r="BB17">
        <v>1</v>
      </c>
      <c r="BD17" t="s">
        <v>27</v>
      </c>
      <c r="BE17">
        <v>2</v>
      </c>
      <c r="BM17" t="s">
        <v>27</v>
      </c>
      <c r="BN17">
        <v>1</v>
      </c>
      <c r="BV17" t="s">
        <v>27</v>
      </c>
      <c r="BW17" t="s">
        <v>82</v>
      </c>
      <c r="CE17" t="s">
        <v>27</v>
      </c>
      <c r="CF17">
        <v>2</v>
      </c>
      <c r="CH17" t="s">
        <v>27</v>
      </c>
      <c r="CI17">
        <v>2</v>
      </c>
      <c r="CK17" t="s">
        <v>27</v>
      </c>
      <c r="CL17">
        <v>1</v>
      </c>
      <c r="CW17" t="s">
        <v>27</v>
      </c>
      <c r="CX17" t="s">
        <v>83</v>
      </c>
      <c r="CZ17" t="s">
        <v>27</v>
      </c>
      <c r="DA17" t="s">
        <v>83</v>
      </c>
      <c r="DC17" t="s">
        <v>27</v>
      </c>
      <c r="DD17" t="s">
        <v>82</v>
      </c>
      <c r="DF17" t="s">
        <v>27</v>
      </c>
      <c r="DG17">
        <v>6</v>
      </c>
      <c r="DL17" t="s">
        <v>27</v>
      </c>
      <c r="DM17">
        <v>1</v>
      </c>
      <c r="DO17" t="s">
        <v>27</v>
      </c>
      <c r="DP17" t="s">
        <v>84</v>
      </c>
      <c r="DR17" t="s">
        <v>27</v>
      </c>
      <c r="DS17">
        <v>1</v>
      </c>
      <c r="DU17" t="s">
        <v>27</v>
      </c>
      <c r="DV17">
        <v>3</v>
      </c>
      <c r="EA17" t="s">
        <v>27</v>
      </c>
      <c r="EB17">
        <v>1</v>
      </c>
      <c r="EJ17" t="s">
        <v>27</v>
      </c>
      <c r="EK17">
        <v>5</v>
      </c>
    </row>
    <row r="18" spans="1:154">
      <c r="A18" s="8" t="s">
        <v>93</v>
      </c>
      <c r="CW18" t="s">
        <v>27</v>
      </c>
      <c r="CX18">
        <v>1</v>
      </c>
      <c r="CZ18" t="s">
        <v>27</v>
      </c>
      <c r="DA18">
        <v>3</v>
      </c>
    </row>
    <row r="19" spans="1:154">
      <c r="A19" s="8" t="s">
        <v>94</v>
      </c>
      <c r="K19" t="s">
        <v>27</v>
      </c>
      <c r="L19">
        <v>7</v>
      </c>
      <c r="N19" t="s">
        <v>27</v>
      </c>
      <c r="O19">
        <v>7</v>
      </c>
      <c r="Q19" t="s">
        <v>27</v>
      </c>
      <c r="R19" t="s">
        <v>82</v>
      </c>
      <c r="T19" t="s">
        <v>27</v>
      </c>
      <c r="U19" t="s">
        <v>82</v>
      </c>
      <c r="Z19" t="s">
        <v>27</v>
      </c>
      <c r="AA19">
        <v>3</v>
      </c>
      <c r="BA19" t="s">
        <v>27</v>
      </c>
      <c r="BB19">
        <v>1</v>
      </c>
      <c r="BD19" t="s">
        <v>27</v>
      </c>
      <c r="BE19">
        <v>4</v>
      </c>
      <c r="BJ19" t="s">
        <v>27</v>
      </c>
      <c r="BK19">
        <v>5</v>
      </c>
      <c r="BP19" t="s">
        <v>27</v>
      </c>
      <c r="BQ19">
        <v>2</v>
      </c>
      <c r="BY19" t="s">
        <v>27</v>
      </c>
      <c r="BZ19">
        <v>4</v>
      </c>
      <c r="CB19" t="s">
        <v>27</v>
      </c>
      <c r="CC19" t="s">
        <v>82</v>
      </c>
      <c r="CE19" t="s">
        <v>27</v>
      </c>
      <c r="CF19" t="s">
        <v>82</v>
      </c>
      <c r="CH19" t="s">
        <v>27</v>
      </c>
      <c r="CI19">
        <v>9</v>
      </c>
      <c r="CK19" t="s">
        <v>27</v>
      </c>
      <c r="CL19">
        <v>1</v>
      </c>
      <c r="CN19" t="s">
        <v>27</v>
      </c>
      <c r="CO19" t="s">
        <v>82</v>
      </c>
      <c r="CQ19" t="s">
        <v>27</v>
      </c>
      <c r="CR19" t="s">
        <v>82</v>
      </c>
      <c r="CT19" t="s">
        <v>27</v>
      </c>
      <c r="CU19" t="s">
        <v>82</v>
      </c>
      <c r="CW19" t="s">
        <v>27</v>
      </c>
      <c r="CX19">
        <v>5</v>
      </c>
      <c r="DF19" t="s">
        <v>27</v>
      </c>
      <c r="DG19">
        <v>6</v>
      </c>
      <c r="DI19" t="s">
        <v>27</v>
      </c>
      <c r="DJ19">
        <v>4</v>
      </c>
      <c r="DL19" t="s">
        <v>27</v>
      </c>
      <c r="DM19" t="s">
        <v>82</v>
      </c>
      <c r="DO19" t="s">
        <v>27</v>
      </c>
      <c r="DP19">
        <v>1</v>
      </c>
      <c r="DR19" t="s">
        <v>27</v>
      </c>
      <c r="DS19">
        <v>6</v>
      </c>
      <c r="DU19" t="s">
        <v>27</v>
      </c>
      <c r="DV19" t="s">
        <v>82</v>
      </c>
      <c r="EA19" t="s">
        <v>27</v>
      </c>
      <c r="EB19">
        <v>2</v>
      </c>
      <c r="EG19" t="s">
        <v>27</v>
      </c>
      <c r="EH19" t="s">
        <v>82</v>
      </c>
      <c r="EJ19" t="s">
        <v>27</v>
      </c>
      <c r="EK19" t="s">
        <v>82</v>
      </c>
      <c r="ES19" t="s">
        <v>27</v>
      </c>
      <c r="ET19">
        <v>1</v>
      </c>
      <c r="EV19" t="s">
        <v>27</v>
      </c>
      <c r="EW19">
        <v>4</v>
      </c>
    </row>
    <row r="20" spans="1:154">
      <c r="A20" s="8" t="s">
        <v>95</v>
      </c>
      <c r="K20" t="s">
        <v>26</v>
      </c>
      <c r="L20">
        <v>9</v>
      </c>
      <c r="N20" t="s">
        <v>28</v>
      </c>
      <c r="O20">
        <v>11</v>
      </c>
      <c r="Q20" t="s">
        <v>96</v>
      </c>
      <c r="R20">
        <v>20</v>
      </c>
      <c r="T20" t="s">
        <v>26</v>
      </c>
      <c r="U20">
        <v>16</v>
      </c>
      <c r="W20" t="s">
        <v>28</v>
      </c>
      <c r="X20">
        <v>22</v>
      </c>
      <c r="Z20" t="s">
        <v>27</v>
      </c>
      <c r="AA20">
        <v>11</v>
      </c>
      <c r="AC20" s="16" t="s">
        <v>27</v>
      </c>
      <c r="AD20" s="16">
        <v>10</v>
      </c>
      <c r="AF20" t="s">
        <v>27</v>
      </c>
      <c r="AG20">
        <v>24</v>
      </c>
      <c r="AI20" t="s">
        <v>27</v>
      </c>
      <c r="AJ20">
        <v>20</v>
      </c>
      <c r="AL20" t="s">
        <v>26</v>
      </c>
      <c r="AM20">
        <v>23</v>
      </c>
      <c r="AO20" t="s">
        <v>26</v>
      </c>
      <c r="AP20">
        <v>17</v>
      </c>
      <c r="AR20" t="s">
        <v>26</v>
      </c>
      <c r="AS20">
        <v>18</v>
      </c>
      <c r="AU20" t="s">
        <v>28</v>
      </c>
      <c r="AV20">
        <v>13</v>
      </c>
      <c r="AX20" t="s">
        <v>28</v>
      </c>
      <c r="AY20">
        <v>15</v>
      </c>
      <c r="BA20" t="s">
        <v>27</v>
      </c>
      <c r="BB20">
        <v>4</v>
      </c>
      <c r="BD20" t="s">
        <v>27</v>
      </c>
      <c r="BE20">
        <v>7</v>
      </c>
      <c r="BG20" t="s">
        <v>27</v>
      </c>
      <c r="BH20">
        <v>7</v>
      </c>
      <c r="BJ20" t="s">
        <v>27</v>
      </c>
      <c r="BK20">
        <v>16</v>
      </c>
      <c r="BM20" t="s">
        <v>27</v>
      </c>
      <c r="BN20">
        <v>11</v>
      </c>
      <c r="BP20" t="s">
        <v>27</v>
      </c>
      <c r="BQ20">
        <v>4</v>
      </c>
      <c r="BS20" t="s">
        <v>28</v>
      </c>
      <c r="BT20">
        <v>14</v>
      </c>
      <c r="BV20" t="s">
        <v>27</v>
      </c>
      <c r="BW20">
        <v>16</v>
      </c>
      <c r="BY20" t="s">
        <v>27</v>
      </c>
      <c r="BZ20">
        <v>18</v>
      </c>
      <c r="CB20" s="22" t="s">
        <v>27</v>
      </c>
      <c r="CC20" s="22">
        <v>1</v>
      </c>
      <c r="CE20" t="s">
        <v>26</v>
      </c>
      <c r="CF20">
        <v>20</v>
      </c>
      <c r="CH20" t="s">
        <v>27</v>
      </c>
      <c r="CI20">
        <v>5</v>
      </c>
      <c r="CK20" t="s">
        <v>28</v>
      </c>
      <c r="CL20">
        <v>8</v>
      </c>
      <c r="CN20" t="s">
        <v>26</v>
      </c>
      <c r="CO20">
        <v>14</v>
      </c>
      <c r="CQ20" t="s">
        <v>27</v>
      </c>
      <c r="CR20">
        <v>2</v>
      </c>
      <c r="CT20" t="s">
        <v>27</v>
      </c>
      <c r="CU20">
        <v>6</v>
      </c>
      <c r="DF20" t="s">
        <v>96</v>
      </c>
      <c r="DG20">
        <v>18</v>
      </c>
      <c r="DI20" t="s">
        <v>96</v>
      </c>
      <c r="DJ20">
        <v>13</v>
      </c>
      <c r="DL20" t="s">
        <v>28</v>
      </c>
      <c r="DM20">
        <v>5</v>
      </c>
      <c r="DO20" t="s">
        <v>28</v>
      </c>
      <c r="DP20">
        <v>13</v>
      </c>
      <c r="DR20" t="s">
        <v>27</v>
      </c>
      <c r="DS20">
        <v>3</v>
      </c>
      <c r="DU20" t="s">
        <v>28</v>
      </c>
      <c r="DV20">
        <v>8</v>
      </c>
      <c r="DX20" t="s">
        <v>27</v>
      </c>
      <c r="DY20">
        <v>7</v>
      </c>
      <c r="EA20" t="s">
        <v>27</v>
      </c>
      <c r="EB20">
        <v>2</v>
      </c>
      <c r="ED20" t="s">
        <v>27</v>
      </c>
      <c r="EE20">
        <v>6</v>
      </c>
      <c r="EG20" t="s">
        <v>27</v>
      </c>
      <c r="EH20">
        <v>22</v>
      </c>
      <c r="EJ20" t="s">
        <v>28</v>
      </c>
      <c r="EK20">
        <v>16</v>
      </c>
      <c r="EM20" t="s">
        <v>27</v>
      </c>
      <c r="EN20">
        <v>20</v>
      </c>
      <c r="EP20" t="s">
        <v>28</v>
      </c>
      <c r="EQ20">
        <v>14</v>
      </c>
      <c r="ES20" t="s">
        <v>28</v>
      </c>
      <c r="ET20">
        <v>43</v>
      </c>
      <c r="EV20" t="s">
        <v>28</v>
      </c>
      <c r="EW20">
        <v>33</v>
      </c>
    </row>
    <row r="21" spans="1:154">
      <c r="A21" s="8" t="s">
        <v>97</v>
      </c>
      <c r="AU21" t="s">
        <v>27</v>
      </c>
      <c r="AV21">
        <v>1</v>
      </c>
      <c r="AX21" t="s">
        <v>27</v>
      </c>
      <c r="AY21">
        <v>6</v>
      </c>
      <c r="BM21" t="s">
        <v>27</v>
      </c>
      <c r="BN21">
        <v>7</v>
      </c>
      <c r="CE21" t="s">
        <v>27</v>
      </c>
      <c r="CF21">
        <v>2</v>
      </c>
      <c r="CH21" t="s">
        <v>27</v>
      </c>
      <c r="CI21">
        <v>6</v>
      </c>
      <c r="CK21" t="s">
        <v>27</v>
      </c>
      <c r="CL21">
        <v>2</v>
      </c>
      <c r="CN21" t="s">
        <v>27</v>
      </c>
      <c r="CO21">
        <v>3</v>
      </c>
      <c r="CQ21" t="s">
        <v>27</v>
      </c>
      <c r="CR21">
        <v>4</v>
      </c>
      <c r="CW21" t="s">
        <v>27</v>
      </c>
      <c r="CX21">
        <v>5</v>
      </c>
      <c r="CZ21" t="s">
        <v>27</v>
      </c>
      <c r="DA21">
        <v>1</v>
      </c>
      <c r="DI21" t="s">
        <v>27</v>
      </c>
      <c r="DJ21">
        <v>3</v>
      </c>
      <c r="DL21" t="s">
        <v>27</v>
      </c>
      <c r="DM21">
        <v>1</v>
      </c>
      <c r="DR21" t="s">
        <v>27</v>
      </c>
      <c r="DS21">
        <v>2</v>
      </c>
      <c r="DU21" t="s">
        <v>27</v>
      </c>
      <c r="DV21">
        <v>1</v>
      </c>
      <c r="ED21" t="s">
        <v>27</v>
      </c>
      <c r="EE21">
        <v>3</v>
      </c>
      <c r="EP21" t="s">
        <v>27</v>
      </c>
      <c r="EQ21">
        <v>3</v>
      </c>
    </row>
    <row r="22" spans="1:154">
      <c r="A22" s="8" t="s">
        <v>98</v>
      </c>
      <c r="N22" t="s">
        <v>27</v>
      </c>
      <c r="O22">
        <v>18</v>
      </c>
      <c r="Q22" t="s">
        <v>27</v>
      </c>
      <c r="R22">
        <v>14</v>
      </c>
      <c r="T22" t="s">
        <v>27</v>
      </c>
      <c r="U22">
        <v>2</v>
      </c>
      <c r="AX22" t="s">
        <v>27</v>
      </c>
      <c r="AY22">
        <v>1</v>
      </c>
      <c r="BA22" t="s">
        <v>27</v>
      </c>
      <c r="BB22">
        <v>56</v>
      </c>
      <c r="BD22" t="s">
        <v>27</v>
      </c>
      <c r="BE22">
        <v>24</v>
      </c>
      <c r="BM22" t="s">
        <v>27</v>
      </c>
      <c r="BN22">
        <v>1</v>
      </c>
      <c r="BP22" t="s">
        <v>27</v>
      </c>
      <c r="BQ22">
        <v>15</v>
      </c>
      <c r="BS22" t="s">
        <v>27</v>
      </c>
      <c r="BT22">
        <v>26</v>
      </c>
      <c r="BV22" t="s">
        <v>27</v>
      </c>
      <c r="BW22">
        <v>18</v>
      </c>
      <c r="CE22" t="s">
        <v>27</v>
      </c>
      <c r="CF22">
        <v>1</v>
      </c>
      <c r="CH22" t="s">
        <v>27</v>
      </c>
      <c r="CI22">
        <v>49</v>
      </c>
      <c r="CK22" t="s">
        <v>27</v>
      </c>
      <c r="CL22">
        <v>2</v>
      </c>
      <c r="CN22" t="s">
        <v>27</v>
      </c>
      <c r="CO22">
        <v>3</v>
      </c>
      <c r="CQ22" t="s">
        <v>27</v>
      </c>
      <c r="CR22">
        <v>1</v>
      </c>
      <c r="CT22" t="s">
        <v>27</v>
      </c>
      <c r="CU22">
        <v>14</v>
      </c>
      <c r="CW22" t="s">
        <v>28</v>
      </c>
      <c r="CX22">
        <v>112</v>
      </c>
      <c r="CZ22" t="s">
        <v>27</v>
      </c>
      <c r="DA22">
        <v>40</v>
      </c>
      <c r="DC22" t="s">
        <v>27</v>
      </c>
      <c r="DD22">
        <v>6</v>
      </c>
      <c r="DF22" t="s">
        <v>27</v>
      </c>
      <c r="DG22">
        <v>23</v>
      </c>
      <c r="DI22" t="s">
        <v>27</v>
      </c>
      <c r="DJ22">
        <v>34</v>
      </c>
      <c r="DL22" t="s">
        <v>27</v>
      </c>
      <c r="DM22">
        <v>21</v>
      </c>
      <c r="DO22" t="s">
        <v>27</v>
      </c>
      <c r="DP22">
        <v>14</v>
      </c>
      <c r="DU22" t="s">
        <v>27</v>
      </c>
      <c r="DV22">
        <v>12</v>
      </c>
      <c r="DX22" t="s">
        <v>27</v>
      </c>
      <c r="DY22">
        <v>38</v>
      </c>
      <c r="EA22" t="s">
        <v>27</v>
      </c>
      <c r="EB22">
        <v>3</v>
      </c>
      <c r="ED22" t="s">
        <v>27</v>
      </c>
      <c r="EE22">
        <v>21</v>
      </c>
      <c r="EM22" t="s">
        <v>27</v>
      </c>
      <c r="EN22">
        <v>18</v>
      </c>
    </row>
    <row r="23" spans="1:154">
      <c r="A23" s="8" t="s">
        <v>99</v>
      </c>
      <c r="CH23" t="s">
        <v>27</v>
      </c>
      <c r="CI23">
        <v>21</v>
      </c>
      <c r="CK23" t="s">
        <v>27</v>
      </c>
      <c r="CL23">
        <v>10</v>
      </c>
      <c r="EJ23" t="s">
        <v>27</v>
      </c>
      <c r="EK23">
        <v>26</v>
      </c>
    </row>
    <row r="24" spans="1:154">
      <c r="A24" s="8" t="s">
        <v>100</v>
      </c>
      <c r="K24" t="s">
        <v>27</v>
      </c>
      <c r="L24">
        <v>1</v>
      </c>
      <c r="N24" t="s">
        <v>27</v>
      </c>
      <c r="O24">
        <v>7</v>
      </c>
      <c r="Q24" t="s">
        <v>27</v>
      </c>
      <c r="R24">
        <v>3</v>
      </c>
      <c r="T24" t="s">
        <v>27</v>
      </c>
      <c r="U24">
        <v>2</v>
      </c>
      <c r="W24" t="s">
        <v>27</v>
      </c>
      <c r="X24" t="s">
        <v>82</v>
      </c>
      <c r="Z24" t="s">
        <v>27</v>
      </c>
      <c r="AA24">
        <v>8</v>
      </c>
      <c r="AC24" s="16" t="s">
        <v>27</v>
      </c>
      <c r="AD24" s="16" t="s">
        <v>82</v>
      </c>
      <c r="AF24" t="s">
        <v>27</v>
      </c>
      <c r="AG24" t="s">
        <v>82</v>
      </c>
      <c r="AI24" t="s">
        <v>27</v>
      </c>
      <c r="AJ24" t="s">
        <v>82</v>
      </c>
      <c r="AL24" t="s">
        <v>27</v>
      </c>
      <c r="AM24">
        <v>11</v>
      </c>
      <c r="AO24" t="s">
        <v>27</v>
      </c>
      <c r="AP24">
        <v>1</v>
      </c>
      <c r="AU24" t="s">
        <v>27</v>
      </c>
      <c r="AV24">
        <v>6</v>
      </c>
      <c r="AX24" t="s">
        <v>27</v>
      </c>
      <c r="AY24" t="s">
        <v>82</v>
      </c>
      <c r="BA24" t="s">
        <v>27</v>
      </c>
      <c r="BB24">
        <v>2</v>
      </c>
      <c r="BD24" t="s">
        <v>27</v>
      </c>
      <c r="BE24">
        <v>8</v>
      </c>
      <c r="BG24" t="s">
        <v>28</v>
      </c>
      <c r="BH24" t="s">
        <v>82</v>
      </c>
      <c r="BJ24" t="s">
        <v>27</v>
      </c>
      <c r="BK24" t="s">
        <v>82</v>
      </c>
      <c r="BM24" t="s">
        <v>27</v>
      </c>
      <c r="BN24">
        <v>5</v>
      </c>
      <c r="BP24" t="s">
        <v>27</v>
      </c>
      <c r="BQ24">
        <v>14</v>
      </c>
      <c r="BS24" t="s">
        <v>27</v>
      </c>
      <c r="BT24">
        <v>6</v>
      </c>
      <c r="BV24" t="s">
        <v>27</v>
      </c>
      <c r="BW24">
        <v>6</v>
      </c>
      <c r="BY24" t="s">
        <v>27</v>
      </c>
      <c r="BZ24">
        <v>7</v>
      </c>
      <c r="CB24" t="s">
        <v>27</v>
      </c>
      <c r="CC24">
        <v>3</v>
      </c>
      <c r="CE24" t="s">
        <v>28</v>
      </c>
      <c r="CF24">
        <v>9</v>
      </c>
      <c r="CH24" t="s">
        <v>27</v>
      </c>
      <c r="CI24" t="s">
        <v>82</v>
      </c>
      <c r="CK24" t="s">
        <v>27</v>
      </c>
      <c r="CL24" t="s">
        <v>82</v>
      </c>
      <c r="CN24" t="s">
        <v>27</v>
      </c>
      <c r="CO24">
        <v>6</v>
      </c>
      <c r="CQ24" t="s">
        <v>27</v>
      </c>
      <c r="CR24">
        <v>11</v>
      </c>
      <c r="CT24" t="s">
        <v>27</v>
      </c>
      <c r="CU24">
        <v>12</v>
      </c>
      <c r="CW24" t="s">
        <v>26</v>
      </c>
      <c r="CX24">
        <v>64</v>
      </c>
      <c r="CZ24" t="s">
        <v>28</v>
      </c>
      <c r="DA24">
        <v>45</v>
      </c>
      <c r="DC24" t="s">
        <v>27</v>
      </c>
      <c r="DD24">
        <v>13</v>
      </c>
      <c r="DF24" t="s">
        <v>27</v>
      </c>
      <c r="DG24">
        <v>3</v>
      </c>
      <c r="DI24" t="s">
        <v>27</v>
      </c>
      <c r="DJ24">
        <v>6</v>
      </c>
      <c r="DL24" t="s">
        <v>27</v>
      </c>
      <c r="DM24">
        <v>7</v>
      </c>
      <c r="DO24" t="s">
        <v>27</v>
      </c>
      <c r="DP24" t="s">
        <v>82</v>
      </c>
      <c r="DU24" t="s">
        <v>27</v>
      </c>
      <c r="DV24" t="s">
        <v>82</v>
      </c>
      <c r="DX24" t="s">
        <v>27</v>
      </c>
      <c r="DY24">
        <v>7</v>
      </c>
      <c r="EA24" t="s">
        <v>27</v>
      </c>
      <c r="EB24">
        <v>26</v>
      </c>
      <c r="EG24" t="s">
        <v>27</v>
      </c>
      <c r="EH24">
        <v>13</v>
      </c>
      <c r="EJ24" t="s">
        <v>27</v>
      </c>
      <c r="EK24">
        <v>16</v>
      </c>
      <c r="EM24" t="s">
        <v>27</v>
      </c>
      <c r="EN24">
        <v>1</v>
      </c>
      <c r="EP24" t="s">
        <v>27</v>
      </c>
      <c r="EQ24">
        <v>14</v>
      </c>
      <c r="ES24" t="s">
        <v>27</v>
      </c>
      <c r="ET24" t="s">
        <v>83</v>
      </c>
      <c r="EV24" t="s">
        <v>27</v>
      </c>
      <c r="EW24">
        <v>14</v>
      </c>
    </row>
    <row r="25" spans="1:154">
      <c r="A25" s="8" t="s">
        <v>101</v>
      </c>
      <c r="N25" t="s">
        <v>27</v>
      </c>
      <c r="O25">
        <v>2</v>
      </c>
      <c r="P25" s="18">
        <v>7</v>
      </c>
      <c r="Q25" t="s">
        <v>27</v>
      </c>
      <c r="R25">
        <v>1</v>
      </c>
      <c r="S25" s="18">
        <v>1</v>
      </c>
      <c r="T25" t="s">
        <v>27</v>
      </c>
      <c r="U25">
        <v>1</v>
      </c>
      <c r="V25" s="18">
        <v>3</v>
      </c>
      <c r="W25" t="s">
        <v>27</v>
      </c>
      <c r="X25">
        <v>1</v>
      </c>
      <c r="Y25" s="18">
        <v>2</v>
      </c>
      <c r="AC25" s="16" t="s">
        <v>27</v>
      </c>
      <c r="AD25" s="16">
        <v>3</v>
      </c>
      <c r="AE25" s="18">
        <v>10</v>
      </c>
      <c r="AI25" t="s">
        <v>27</v>
      </c>
      <c r="AJ25">
        <v>1</v>
      </c>
      <c r="AK25" s="18">
        <v>8</v>
      </c>
      <c r="AL25" t="s">
        <v>27</v>
      </c>
      <c r="AM25">
        <v>3</v>
      </c>
      <c r="AN25" s="18">
        <v>6</v>
      </c>
      <c r="AX25" t="s">
        <v>27</v>
      </c>
      <c r="AY25">
        <v>2</v>
      </c>
      <c r="AZ25" s="18">
        <v>9</v>
      </c>
      <c r="BD25" t="s">
        <v>27</v>
      </c>
      <c r="BE25">
        <v>5</v>
      </c>
      <c r="BF25" s="18">
        <v>6</v>
      </c>
      <c r="BG25" t="s">
        <v>27</v>
      </c>
      <c r="BH25">
        <v>1</v>
      </c>
      <c r="BI25" s="18">
        <v>4</v>
      </c>
      <c r="BJ25" t="s">
        <v>27</v>
      </c>
      <c r="BK25">
        <v>9</v>
      </c>
      <c r="BL25" s="18">
        <v>13</v>
      </c>
      <c r="BM25" t="s">
        <v>27</v>
      </c>
      <c r="BN25">
        <v>1</v>
      </c>
      <c r="BO25" s="18">
        <v>3</v>
      </c>
      <c r="BP25" t="s">
        <v>27</v>
      </c>
      <c r="BQ25">
        <v>3</v>
      </c>
      <c r="BR25" s="18">
        <v>3</v>
      </c>
      <c r="BS25" t="s">
        <v>27</v>
      </c>
      <c r="BT25">
        <v>3</v>
      </c>
      <c r="BU25" s="18">
        <v>11</v>
      </c>
      <c r="BV25" t="s">
        <v>27</v>
      </c>
      <c r="BW25">
        <v>4</v>
      </c>
      <c r="BX25" s="18">
        <v>10</v>
      </c>
      <c r="BY25" t="s">
        <v>27</v>
      </c>
      <c r="BZ25">
        <v>8</v>
      </c>
      <c r="CA25" s="18">
        <v>9</v>
      </c>
      <c r="CB25" t="s">
        <v>27</v>
      </c>
      <c r="CC25">
        <v>3</v>
      </c>
      <c r="CD25" s="18">
        <v>6</v>
      </c>
      <c r="CH25" t="s">
        <v>27</v>
      </c>
      <c r="CI25">
        <v>2</v>
      </c>
      <c r="CJ25" s="18">
        <v>7</v>
      </c>
      <c r="CK25" t="s">
        <v>27</v>
      </c>
      <c r="CL25">
        <v>1</v>
      </c>
      <c r="CM25" s="18">
        <v>1</v>
      </c>
      <c r="CW25" t="s">
        <v>27</v>
      </c>
      <c r="CX25">
        <v>2</v>
      </c>
      <c r="CY25" s="18">
        <v>3</v>
      </c>
      <c r="CZ25" t="s">
        <v>27</v>
      </c>
      <c r="DA25">
        <v>15</v>
      </c>
      <c r="DB25" s="18">
        <v>1</v>
      </c>
      <c r="DC25" t="s">
        <v>27</v>
      </c>
      <c r="DD25">
        <v>20</v>
      </c>
      <c r="DE25" s="18">
        <v>45</v>
      </c>
      <c r="DU25" t="s">
        <v>27</v>
      </c>
      <c r="DV25">
        <v>1</v>
      </c>
      <c r="DW25" s="18">
        <v>2</v>
      </c>
      <c r="EA25" t="s">
        <v>27</v>
      </c>
      <c r="EB25">
        <v>2</v>
      </c>
      <c r="EM25" t="s">
        <v>27</v>
      </c>
      <c r="EN25">
        <v>4</v>
      </c>
      <c r="EO25" s="18">
        <v>11</v>
      </c>
      <c r="EP25" t="s">
        <v>27</v>
      </c>
      <c r="EQ25">
        <v>2</v>
      </c>
      <c r="ER25" s="18">
        <v>3</v>
      </c>
      <c r="ES25" t="s">
        <v>27</v>
      </c>
      <c r="ET25">
        <v>3</v>
      </c>
      <c r="EV25" t="s">
        <v>27</v>
      </c>
      <c r="EW25">
        <v>1</v>
      </c>
      <c r="EX25" s="18">
        <v>11</v>
      </c>
    </row>
    <row r="26" spans="1:154">
      <c r="A26" s="8" t="s">
        <v>102</v>
      </c>
    </row>
    <row r="27" spans="1:154">
      <c r="A27" s="8" t="s">
        <v>103</v>
      </c>
      <c r="K27" t="s">
        <v>27</v>
      </c>
      <c r="L27">
        <v>2</v>
      </c>
      <c r="N27" t="s">
        <v>27</v>
      </c>
      <c r="O27">
        <v>2</v>
      </c>
      <c r="W27" t="s">
        <v>27</v>
      </c>
      <c r="X27">
        <v>1</v>
      </c>
      <c r="Z27" t="s">
        <v>27</v>
      </c>
      <c r="AA27">
        <v>2</v>
      </c>
      <c r="AC27" s="16" t="s">
        <v>27</v>
      </c>
      <c r="AD27" s="16">
        <v>3</v>
      </c>
      <c r="AU27" t="s">
        <v>27</v>
      </c>
      <c r="AV27">
        <v>2</v>
      </c>
      <c r="AX27" t="s">
        <v>27</v>
      </c>
      <c r="AY27">
        <v>2</v>
      </c>
      <c r="BA27" t="s">
        <v>27</v>
      </c>
      <c r="BB27">
        <v>10</v>
      </c>
      <c r="BG27" t="s">
        <v>27</v>
      </c>
      <c r="BH27">
        <v>7</v>
      </c>
      <c r="BP27" t="s">
        <v>27</v>
      </c>
      <c r="BQ27">
        <v>1</v>
      </c>
      <c r="BS27" t="s">
        <v>27</v>
      </c>
      <c r="BT27">
        <v>1</v>
      </c>
      <c r="BV27" t="s">
        <v>27</v>
      </c>
      <c r="BW27">
        <v>2</v>
      </c>
      <c r="CE27" t="s">
        <v>27</v>
      </c>
      <c r="CF27">
        <v>1</v>
      </c>
      <c r="CH27" t="s">
        <v>27</v>
      </c>
      <c r="CI27">
        <v>1</v>
      </c>
      <c r="CK27" t="s">
        <v>27</v>
      </c>
      <c r="CL27">
        <v>1</v>
      </c>
      <c r="CN27" t="s">
        <v>27</v>
      </c>
      <c r="CO27">
        <v>1</v>
      </c>
      <c r="CQ27" t="s">
        <v>27</v>
      </c>
      <c r="CR27">
        <v>1</v>
      </c>
      <c r="CZ27" t="s">
        <v>27</v>
      </c>
      <c r="DA27">
        <v>2</v>
      </c>
      <c r="DC27" t="s">
        <v>27</v>
      </c>
      <c r="DD27">
        <v>1</v>
      </c>
      <c r="DI27" t="s">
        <v>27</v>
      </c>
      <c r="DJ27">
        <v>2</v>
      </c>
      <c r="DL27" t="s">
        <v>27</v>
      </c>
      <c r="DM27">
        <v>2</v>
      </c>
      <c r="DR27" t="s">
        <v>27</v>
      </c>
      <c r="DS27">
        <v>4</v>
      </c>
      <c r="DX27" t="s">
        <v>27</v>
      </c>
      <c r="DY27">
        <v>2</v>
      </c>
      <c r="EG27" t="s">
        <v>27</v>
      </c>
      <c r="EH27">
        <v>1</v>
      </c>
      <c r="EJ27" t="s">
        <v>27</v>
      </c>
      <c r="EK27">
        <v>2</v>
      </c>
      <c r="EM27" t="s">
        <v>27</v>
      </c>
      <c r="EN27">
        <v>2</v>
      </c>
      <c r="ES27" t="s">
        <v>27</v>
      </c>
      <c r="ET27">
        <v>2</v>
      </c>
      <c r="EV27" t="s">
        <v>27</v>
      </c>
      <c r="EW27">
        <v>3</v>
      </c>
    </row>
    <row r="28" spans="1:154">
      <c r="A28" s="8" t="s">
        <v>104</v>
      </c>
      <c r="W28" t="s">
        <v>27</v>
      </c>
      <c r="X28">
        <v>9</v>
      </c>
      <c r="Z28" t="s">
        <v>27</v>
      </c>
      <c r="AA28">
        <v>2</v>
      </c>
      <c r="AC28" s="16" t="s">
        <v>27</v>
      </c>
      <c r="AD28" s="16" t="s">
        <v>82</v>
      </c>
      <c r="AF28" t="s">
        <v>27</v>
      </c>
      <c r="AG28">
        <v>2</v>
      </c>
      <c r="AI28" t="s">
        <v>27</v>
      </c>
      <c r="AJ28">
        <v>1</v>
      </c>
      <c r="AL28" t="s">
        <v>27</v>
      </c>
      <c r="AM28">
        <v>6</v>
      </c>
      <c r="AU28" t="s">
        <v>27</v>
      </c>
      <c r="AV28">
        <v>4</v>
      </c>
      <c r="AX28" t="s">
        <v>27</v>
      </c>
      <c r="AY28">
        <v>1</v>
      </c>
      <c r="BA28" t="s">
        <v>27</v>
      </c>
      <c r="BB28">
        <v>6</v>
      </c>
      <c r="BD28" t="s">
        <v>27</v>
      </c>
      <c r="BE28">
        <v>8</v>
      </c>
      <c r="BG28" t="s">
        <v>27</v>
      </c>
      <c r="BH28" t="s">
        <v>82</v>
      </c>
      <c r="BJ28" t="s">
        <v>27</v>
      </c>
      <c r="BK28">
        <v>6</v>
      </c>
      <c r="BS28" t="s">
        <v>27</v>
      </c>
      <c r="BT28">
        <v>7</v>
      </c>
      <c r="BV28" t="s">
        <v>27</v>
      </c>
      <c r="BW28">
        <v>3</v>
      </c>
      <c r="BY28" t="s">
        <v>27</v>
      </c>
      <c r="BZ28">
        <v>8</v>
      </c>
      <c r="CB28" t="s">
        <v>27</v>
      </c>
      <c r="CC28" t="s">
        <v>82</v>
      </c>
      <c r="CN28" t="s">
        <v>27</v>
      </c>
      <c r="CO28">
        <v>1</v>
      </c>
      <c r="CZ28" t="s">
        <v>27</v>
      </c>
      <c r="DA28">
        <v>5</v>
      </c>
      <c r="DC28" t="s">
        <v>27</v>
      </c>
      <c r="DD28">
        <v>9</v>
      </c>
      <c r="DF28" t="s">
        <v>27</v>
      </c>
      <c r="DG28">
        <v>6</v>
      </c>
      <c r="DI28" t="s">
        <v>27</v>
      </c>
      <c r="DJ28">
        <v>12</v>
      </c>
      <c r="DL28" t="s">
        <v>27</v>
      </c>
      <c r="DM28">
        <v>5</v>
      </c>
      <c r="DO28" t="s">
        <v>27</v>
      </c>
      <c r="DP28">
        <v>2</v>
      </c>
      <c r="DR28" t="s">
        <v>27</v>
      </c>
      <c r="DS28">
        <v>9</v>
      </c>
      <c r="DU28" t="s">
        <v>27</v>
      </c>
      <c r="DV28">
        <v>4</v>
      </c>
      <c r="ED28" t="s">
        <v>27</v>
      </c>
      <c r="EE28">
        <v>6</v>
      </c>
      <c r="EG28" t="s">
        <v>27</v>
      </c>
      <c r="EH28">
        <v>1</v>
      </c>
      <c r="EM28" t="s">
        <v>27</v>
      </c>
      <c r="EN28">
        <v>7</v>
      </c>
      <c r="EP28" t="s">
        <v>27</v>
      </c>
      <c r="EQ28">
        <v>5</v>
      </c>
      <c r="ES28" t="s">
        <v>27</v>
      </c>
      <c r="ET28">
        <v>7</v>
      </c>
      <c r="EV28" t="s">
        <v>27</v>
      </c>
      <c r="EW28">
        <v>8</v>
      </c>
    </row>
    <row r="29" spans="1:154">
      <c r="A29" s="8" t="s">
        <v>105</v>
      </c>
      <c r="K29" t="s">
        <v>27</v>
      </c>
      <c r="L29">
        <v>11</v>
      </c>
      <c r="N29" t="s">
        <v>27</v>
      </c>
      <c r="O29" t="s">
        <v>82</v>
      </c>
      <c r="W29" t="s">
        <v>27</v>
      </c>
      <c r="X29">
        <v>1</v>
      </c>
      <c r="Z29" t="s">
        <v>27</v>
      </c>
      <c r="AA29">
        <v>1</v>
      </c>
      <c r="AC29" s="16" t="s">
        <v>27</v>
      </c>
      <c r="AD29" s="16">
        <v>1</v>
      </c>
      <c r="AO29" t="s">
        <v>27</v>
      </c>
      <c r="AP29">
        <v>6</v>
      </c>
      <c r="AR29" t="s">
        <v>27</v>
      </c>
      <c r="AS29">
        <v>12</v>
      </c>
      <c r="AU29" t="s">
        <v>27</v>
      </c>
      <c r="AV29" t="s">
        <v>82</v>
      </c>
      <c r="BA29" t="s">
        <v>27</v>
      </c>
      <c r="BB29">
        <v>11</v>
      </c>
      <c r="BD29" t="s">
        <v>27</v>
      </c>
      <c r="BE29" t="s">
        <v>83</v>
      </c>
      <c r="BG29" t="s">
        <v>27</v>
      </c>
      <c r="BH29" t="s">
        <v>82</v>
      </c>
      <c r="BJ29" t="s">
        <v>27</v>
      </c>
      <c r="BK29" t="s">
        <v>82</v>
      </c>
      <c r="BV29" t="s">
        <v>27</v>
      </c>
      <c r="BW29" t="s">
        <v>82</v>
      </c>
      <c r="CK29" t="s">
        <v>27</v>
      </c>
      <c r="CL29">
        <v>10</v>
      </c>
      <c r="CN29" t="s">
        <v>27</v>
      </c>
      <c r="CO29">
        <v>3</v>
      </c>
      <c r="CQ29" t="s">
        <v>27</v>
      </c>
      <c r="CR29">
        <v>8</v>
      </c>
      <c r="DR29" t="s">
        <v>27</v>
      </c>
      <c r="DS29">
        <v>4</v>
      </c>
      <c r="ED29" t="s">
        <v>27</v>
      </c>
      <c r="EE29" t="s">
        <v>82</v>
      </c>
      <c r="EM29" t="s">
        <v>27</v>
      </c>
      <c r="EN29">
        <v>7</v>
      </c>
      <c r="EP29" t="s">
        <v>27</v>
      </c>
      <c r="EQ29">
        <v>4</v>
      </c>
      <c r="ES29" t="s">
        <v>27</v>
      </c>
      <c r="ET29">
        <v>1</v>
      </c>
      <c r="EV29" t="s">
        <v>27</v>
      </c>
      <c r="EW29" t="s">
        <v>82</v>
      </c>
    </row>
    <row r="30" spans="1:154">
      <c r="A30" s="8" t="s">
        <v>106</v>
      </c>
      <c r="K30" t="s">
        <v>27</v>
      </c>
      <c r="L30">
        <v>12</v>
      </c>
      <c r="CZ30" t="s">
        <v>27</v>
      </c>
      <c r="DA30">
        <v>3</v>
      </c>
      <c r="DC30" t="s">
        <v>27</v>
      </c>
      <c r="DD30">
        <v>15</v>
      </c>
      <c r="DI30" t="s">
        <v>27</v>
      </c>
      <c r="DJ30" t="s">
        <v>82</v>
      </c>
      <c r="ED30" t="s">
        <v>27</v>
      </c>
      <c r="EE30">
        <v>14</v>
      </c>
      <c r="EG30" t="s">
        <v>27</v>
      </c>
      <c r="EH30">
        <v>2</v>
      </c>
      <c r="EJ30" t="s">
        <v>27</v>
      </c>
      <c r="EK30">
        <v>1</v>
      </c>
    </row>
    <row r="31" spans="1:154">
      <c r="A31" s="8" t="s">
        <v>107</v>
      </c>
      <c r="K31" t="s">
        <v>27</v>
      </c>
      <c r="L31" t="s">
        <v>82</v>
      </c>
      <c r="N31" t="s">
        <v>28</v>
      </c>
      <c r="O31" t="s">
        <v>82</v>
      </c>
      <c r="Q31" t="s">
        <v>27</v>
      </c>
      <c r="R31" t="s">
        <v>82</v>
      </c>
      <c r="T31" t="s">
        <v>28</v>
      </c>
      <c r="U31" t="s">
        <v>82</v>
      </c>
      <c r="W31" t="s">
        <v>28</v>
      </c>
      <c r="X31" t="s">
        <v>83</v>
      </c>
      <c r="Z31" t="s">
        <v>28</v>
      </c>
      <c r="AA31" t="s">
        <v>82</v>
      </c>
      <c r="AC31" s="16" t="s">
        <v>28</v>
      </c>
      <c r="AD31" s="16" t="s">
        <v>83</v>
      </c>
      <c r="AF31" t="s">
        <v>26</v>
      </c>
      <c r="AG31" t="s">
        <v>83</v>
      </c>
      <c r="AI31" t="s">
        <v>27</v>
      </c>
      <c r="AJ31" t="s">
        <v>82</v>
      </c>
      <c r="AL31" t="s">
        <v>28</v>
      </c>
      <c r="AM31" t="s">
        <v>83</v>
      </c>
      <c r="AO31" t="s">
        <v>28</v>
      </c>
      <c r="AP31" t="s">
        <v>82</v>
      </c>
      <c r="AR31" t="s">
        <v>28</v>
      </c>
      <c r="AS31" t="s">
        <v>82</v>
      </c>
      <c r="AU31" t="s">
        <v>26</v>
      </c>
      <c r="AV31" t="s">
        <v>83</v>
      </c>
      <c r="AX31" t="s">
        <v>28</v>
      </c>
      <c r="AY31" t="s">
        <v>82</v>
      </c>
      <c r="BA31" t="s">
        <v>27</v>
      </c>
      <c r="BB31" t="s">
        <v>82</v>
      </c>
      <c r="BD31" t="s">
        <v>27</v>
      </c>
      <c r="BE31" t="s">
        <v>82</v>
      </c>
      <c r="BG31" t="s">
        <v>27</v>
      </c>
      <c r="BH31" t="s">
        <v>82</v>
      </c>
      <c r="BJ31" t="s">
        <v>27</v>
      </c>
      <c r="BK31" t="s">
        <v>82</v>
      </c>
      <c r="BM31" t="s">
        <v>27</v>
      </c>
      <c r="BN31" t="s">
        <v>82</v>
      </c>
      <c r="BP31" t="s">
        <v>27</v>
      </c>
      <c r="BQ31">
        <v>10</v>
      </c>
      <c r="BS31" t="s">
        <v>28</v>
      </c>
      <c r="BT31" t="s">
        <v>82</v>
      </c>
      <c r="BV31" t="s">
        <v>27</v>
      </c>
      <c r="BW31">
        <v>5</v>
      </c>
      <c r="BY31" t="s">
        <v>27</v>
      </c>
      <c r="BZ31" t="s">
        <v>82</v>
      </c>
      <c r="CB31" t="s">
        <v>27</v>
      </c>
      <c r="CC31" t="s">
        <v>82</v>
      </c>
      <c r="CE31" t="s">
        <v>27</v>
      </c>
      <c r="CF31" t="s">
        <v>82</v>
      </c>
      <c r="CH31" t="s">
        <v>27</v>
      </c>
      <c r="CI31" t="s">
        <v>82</v>
      </c>
      <c r="CK31" t="s">
        <v>27</v>
      </c>
      <c r="CL31" t="s">
        <v>82</v>
      </c>
      <c r="CN31" t="s">
        <v>27</v>
      </c>
      <c r="CO31" t="s">
        <v>82</v>
      </c>
      <c r="CQ31" t="s">
        <v>27</v>
      </c>
      <c r="CR31" t="s">
        <v>82</v>
      </c>
      <c r="CT31" t="s">
        <v>27</v>
      </c>
      <c r="CU31" t="s">
        <v>82</v>
      </c>
      <c r="DC31" t="s">
        <v>28</v>
      </c>
      <c r="DD31" t="s">
        <v>82</v>
      </c>
      <c r="DF31" t="s">
        <v>27</v>
      </c>
      <c r="DG31" t="s">
        <v>82</v>
      </c>
      <c r="DI31" t="s">
        <v>27</v>
      </c>
      <c r="DJ31">
        <v>1</v>
      </c>
      <c r="DL31" t="s">
        <v>28</v>
      </c>
      <c r="DM31" t="s">
        <v>82</v>
      </c>
      <c r="DO31" t="s">
        <v>27</v>
      </c>
      <c r="DP31">
        <v>13</v>
      </c>
      <c r="DR31" t="s">
        <v>27</v>
      </c>
      <c r="DS31" t="s">
        <v>82</v>
      </c>
      <c r="DU31" t="s">
        <v>27</v>
      </c>
      <c r="DV31" t="s">
        <v>82</v>
      </c>
      <c r="DX31" t="s">
        <v>28</v>
      </c>
      <c r="DY31" t="s">
        <v>82</v>
      </c>
      <c r="EA31" t="s">
        <v>27</v>
      </c>
      <c r="EB31">
        <v>2</v>
      </c>
      <c r="EG31" t="s">
        <v>28</v>
      </c>
      <c r="EH31" t="s">
        <v>83</v>
      </c>
      <c r="EJ31" t="s">
        <v>27</v>
      </c>
      <c r="EK31" t="s">
        <v>82</v>
      </c>
      <c r="EM31" t="s">
        <v>28</v>
      </c>
      <c r="EN31" t="s">
        <v>83</v>
      </c>
      <c r="EP31" t="s">
        <v>28</v>
      </c>
      <c r="EQ31" t="s">
        <v>83</v>
      </c>
      <c r="ES31" t="s">
        <v>28</v>
      </c>
      <c r="ET31" t="s">
        <v>83</v>
      </c>
      <c r="EV31" t="s">
        <v>26</v>
      </c>
      <c r="EW31" t="s">
        <v>82</v>
      </c>
    </row>
    <row r="32" spans="1:154">
      <c r="A32" s="8" t="s">
        <v>108</v>
      </c>
      <c r="K32" t="s">
        <v>27</v>
      </c>
      <c r="L32">
        <v>3</v>
      </c>
      <c r="N32" t="s">
        <v>27</v>
      </c>
      <c r="O32">
        <v>12</v>
      </c>
      <c r="Q32" t="s">
        <v>27</v>
      </c>
      <c r="R32">
        <v>4</v>
      </c>
      <c r="T32" t="s">
        <v>27</v>
      </c>
      <c r="U32">
        <v>3</v>
      </c>
      <c r="W32" t="s">
        <v>27</v>
      </c>
      <c r="X32" t="s">
        <v>82</v>
      </c>
      <c r="Z32" t="s">
        <v>27</v>
      </c>
      <c r="AA32">
        <v>3</v>
      </c>
      <c r="AF32" t="s">
        <v>27</v>
      </c>
      <c r="AG32" t="s">
        <v>82</v>
      </c>
      <c r="AI32" t="s">
        <v>27</v>
      </c>
      <c r="AJ32" t="s">
        <v>82</v>
      </c>
      <c r="AL32" t="s">
        <v>27</v>
      </c>
      <c r="AM32">
        <v>4</v>
      </c>
      <c r="AO32" t="s">
        <v>28</v>
      </c>
      <c r="AP32" t="s">
        <v>82</v>
      </c>
      <c r="AR32" t="s">
        <v>28</v>
      </c>
      <c r="AS32" t="s">
        <v>82</v>
      </c>
      <c r="AX32" t="s">
        <v>27</v>
      </c>
      <c r="AY32" t="s">
        <v>82</v>
      </c>
      <c r="BD32" t="s">
        <v>28</v>
      </c>
      <c r="BE32" t="s">
        <v>82</v>
      </c>
      <c r="BG32" t="s">
        <v>27</v>
      </c>
      <c r="BH32" t="s">
        <v>82</v>
      </c>
      <c r="BJ32" t="s">
        <v>27</v>
      </c>
      <c r="BK32" t="s">
        <v>82</v>
      </c>
      <c r="BM32" t="s">
        <v>28</v>
      </c>
      <c r="BN32" t="s">
        <v>82</v>
      </c>
      <c r="BP32" t="s">
        <v>28</v>
      </c>
      <c r="BQ32" t="s">
        <v>82</v>
      </c>
      <c r="BS32" t="s">
        <v>27</v>
      </c>
      <c r="BT32">
        <v>2</v>
      </c>
      <c r="BV32" t="s">
        <v>28</v>
      </c>
      <c r="BW32" t="s">
        <v>82</v>
      </c>
      <c r="BY32" t="s">
        <v>27</v>
      </c>
      <c r="BZ32">
        <v>2</v>
      </c>
      <c r="CB32" t="s">
        <v>27</v>
      </c>
      <c r="CC32">
        <v>4</v>
      </c>
      <c r="CE32" t="s">
        <v>27</v>
      </c>
      <c r="CF32">
        <v>7</v>
      </c>
      <c r="CH32" t="s">
        <v>27</v>
      </c>
      <c r="CI32">
        <v>5</v>
      </c>
      <c r="CK32" t="s">
        <v>27</v>
      </c>
      <c r="CL32">
        <v>6</v>
      </c>
      <c r="CN32" t="s">
        <v>27</v>
      </c>
      <c r="CO32" t="s">
        <v>82</v>
      </c>
      <c r="CQ32" t="s">
        <v>27</v>
      </c>
      <c r="CR32" t="s">
        <v>82</v>
      </c>
      <c r="CT32" t="s">
        <v>27</v>
      </c>
      <c r="CU32">
        <v>3</v>
      </c>
      <c r="CW32" t="s">
        <v>27</v>
      </c>
      <c r="CX32">
        <v>1</v>
      </c>
      <c r="CZ32" t="s">
        <v>27</v>
      </c>
      <c r="DA32">
        <v>2</v>
      </c>
      <c r="DF32" t="s">
        <v>27</v>
      </c>
      <c r="DG32">
        <v>5</v>
      </c>
      <c r="DI32" t="s">
        <v>27</v>
      </c>
      <c r="DJ32">
        <v>7</v>
      </c>
      <c r="DL32" t="s">
        <v>27</v>
      </c>
      <c r="DM32">
        <v>5</v>
      </c>
      <c r="DO32" t="s">
        <v>27</v>
      </c>
      <c r="DP32">
        <v>8</v>
      </c>
      <c r="DR32" t="s">
        <v>27</v>
      </c>
      <c r="DS32">
        <v>7</v>
      </c>
      <c r="DU32" t="s">
        <v>27</v>
      </c>
      <c r="DV32">
        <v>6</v>
      </c>
      <c r="DX32" t="s">
        <v>27</v>
      </c>
      <c r="DY32" t="s">
        <v>82</v>
      </c>
      <c r="EA32" t="s">
        <v>27</v>
      </c>
      <c r="EB32" t="s">
        <v>82</v>
      </c>
      <c r="ED32" t="s">
        <v>27</v>
      </c>
      <c r="EE32" t="s">
        <v>82</v>
      </c>
      <c r="EG32" t="s">
        <v>27</v>
      </c>
      <c r="EH32">
        <v>4</v>
      </c>
      <c r="EJ32" t="s">
        <v>27</v>
      </c>
      <c r="EK32" t="s">
        <v>82</v>
      </c>
      <c r="EP32" t="s">
        <v>27</v>
      </c>
      <c r="EQ32">
        <v>1</v>
      </c>
      <c r="ES32" t="s">
        <v>27</v>
      </c>
      <c r="ET32">
        <v>1</v>
      </c>
      <c r="EV32" t="s">
        <v>27</v>
      </c>
      <c r="EW32">
        <v>2</v>
      </c>
    </row>
    <row r="33" spans="1:153">
      <c r="A33" s="8" t="s">
        <v>109</v>
      </c>
      <c r="K33" t="s">
        <v>27</v>
      </c>
      <c r="L33">
        <v>3</v>
      </c>
      <c r="N33" t="s">
        <v>27</v>
      </c>
      <c r="O33">
        <v>4</v>
      </c>
      <c r="T33" t="s">
        <v>27</v>
      </c>
      <c r="U33">
        <v>1</v>
      </c>
      <c r="W33" t="s">
        <v>27</v>
      </c>
      <c r="X33">
        <v>9</v>
      </c>
      <c r="Z33" t="s">
        <v>27</v>
      </c>
      <c r="AA33">
        <v>5</v>
      </c>
      <c r="AC33" s="16" t="s">
        <v>27</v>
      </c>
      <c r="AD33" s="16">
        <v>4</v>
      </c>
      <c r="AI33" t="s">
        <v>27</v>
      </c>
      <c r="AJ33">
        <v>2</v>
      </c>
      <c r="AR33" t="s">
        <v>27</v>
      </c>
      <c r="AS33">
        <v>2</v>
      </c>
      <c r="AU33" t="s">
        <v>27</v>
      </c>
      <c r="AV33">
        <v>1</v>
      </c>
      <c r="BA33" t="s">
        <v>27</v>
      </c>
      <c r="BB33">
        <v>7</v>
      </c>
      <c r="BD33" t="s">
        <v>27</v>
      </c>
      <c r="BE33">
        <v>7</v>
      </c>
      <c r="BJ33" t="s">
        <v>27</v>
      </c>
      <c r="BK33">
        <v>1</v>
      </c>
      <c r="CN33" t="s">
        <v>27</v>
      </c>
      <c r="CO33">
        <v>1</v>
      </c>
      <c r="DF33" t="s">
        <v>27</v>
      </c>
      <c r="DG33">
        <v>2</v>
      </c>
      <c r="DL33" t="s">
        <v>27</v>
      </c>
      <c r="DM33">
        <v>2</v>
      </c>
      <c r="DO33" t="s">
        <v>27</v>
      </c>
      <c r="DP33">
        <v>2</v>
      </c>
      <c r="DR33" t="s">
        <v>27</v>
      </c>
      <c r="DS33">
        <v>4</v>
      </c>
      <c r="DU33" t="s">
        <v>27</v>
      </c>
      <c r="DV33">
        <v>2</v>
      </c>
      <c r="DX33" t="s">
        <v>27</v>
      </c>
      <c r="DY33">
        <v>3</v>
      </c>
      <c r="EA33" t="s">
        <v>27</v>
      </c>
      <c r="EB33">
        <v>2</v>
      </c>
      <c r="ED33" t="s">
        <v>27</v>
      </c>
      <c r="EE33">
        <v>4</v>
      </c>
      <c r="EG33" t="s">
        <v>27</v>
      </c>
      <c r="EH33">
        <v>12</v>
      </c>
      <c r="EJ33" t="s">
        <v>27</v>
      </c>
      <c r="EK33">
        <v>2</v>
      </c>
      <c r="EM33" t="s">
        <v>27</v>
      </c>
      <c r="EN33">
        <v>4</v>
      </c>
      <c r="EP33" t="s">
        <v>27</v>
      </c>
      <c r="EQ33">
        <v>2</v>
      </c>
    </row>
    <row r="34" spans="1:153">
      <c r="A34" s="8" t="s">
        <v>110</v>
      </c>
      <c r="K34" t="s">
        <v>27</v>
      </c>
      <c r="L34">
        <v>15</v>
      </c>
      <c r="N34" t="s">
        <v>27</v>
      </c>
      <c r="O34">
        <v>5</v>
      </c>
      <c r="Q34" t="s">
        <v>27</v>
      </c>
      <c r="R34">
        <v>7</v>
      </c>
      <c r="T34" t="s">
        <v>27</v>
      </c>
      <c r="U34">
        <v>5</v>
      </c>
      <c r="AC34" s="16" t="s">
        <v>27</v>
      </c>
      <c r="AD34" s="16">
        <v>1</v>
      </c>
      <c r="BA34" t="s">
        <v>27</v>
      </c>
      <c r="BB34">
        <v>2</v>
      </c>
      <c r="BJ34" t="s">
        <v>27</v>
      </c>
      <c r="BK34">
        <v>1</v>
      </c>
      <c r="CE34" t="s">
        <v>27</v>
      </c>
      <c r="CF34">
        <v>14</v>
      </c>
      <c r="CN34" t="s">
        <v>27</v>
      </c>
      <c r="CO34">
        <v>4</v>
      </c>
      <c r="CQ34" t="s">
        <v>27</v>
      </c>
      <c r="CR34">
        <v>1</v>
      </c>
      <c r="CT34" t="s">
        <v>27</v>
      </c>
      <c r="CU34">
        <v>7</v>
      </c>
      <c r="DF34" t="s">
        <v>27</v>
      </c>
      <c r="DG34">
        <v>12</v>
      </c>
      <c r="DI34" t="s">
        <v>27</v>
      </c>
      <c r="DJ34">
        <v>5</v>
      </c>
      <c r="DL34" t="s">
        <v>27</v>
      </c>
      <c r="DM34">
        <v>13</v>
      </c>
      <c r="DO34" t="s">
        <v>27</v>
      </c>
      <c r="DP34">
        <v>3</v>
      </c>
      <c r="DR34" t="s">
        <v>27</v>
      </c>
      <c r="DS34">
        <v>5</v>
      </c>
      <c r="DU34" t="s">
        <v>27</v>
      </c>
      <c r="DV34">
        <v>7</v>
      </c>
      <c r="DX34" t="s">
        <v>27</v>
      </c>
      <c r="DY34">
        <v>1</v>
      </c>
      <c r="EA34" t="s">
        <v>27</v>
      </c>
      <c r="EB34" t="s">
        <v>82</v>
      </c>
      <c r="ED34" t="s">
        <v>27</v>
      </c>
      <c r="EE34">
        <v>12</v>
      </c>
      <c r="EG34" t="s">
        <v>27</v>
      </c>
      <c r="EH34">
        <v>14</v>
      </c>
      <c r="EJ34" t="s">
        <v>27</v>
      </c>
      <c r="EK34">
        <v>16</v>
      </c>
      <c r="EM34" t="s">
        <v>27</v>
      </c>
      <c r="EN34">
        <v>2</v>
      </c>
    </row>
    <row r="35" spans="1:153">
      <c r="A35" s="8" t="s">
        <v>111</v>
      </c>
      <c r="K35" t="s">
        <v>27</v>
      </c>
      <c r="L35">
        <v>1</v>
      </c>
      <c r="N35" t="s">
        <v>27</v>
      </c>
      <c r="O35">
        <v>2</v>
      </c>
      <c r="Q35" t="s">
        <v>27</v>
      </c>
      <c r="R35">
        <v>2</v>
      </c>
      <c r="T35" t="s">
        <v>27</v>
      </c>
      <c r="U35">
        <v>5</v>
      </c>
      <c r="W35" t="s">
        <v>27</v>
      </c>
      <c r="X35">
        <v>6</v>
      </c>
      <c r="Z35" t="s">
        <v>27</v>
      </c>
      <c r="AA35">
        <v>7</v>
      </c>
      <c r="AO35" t="s">
        <v>27</v>
      </c>
      <c r="AP35">
        <v>1</v>
      </c>
      <c r="AU35" t="s">
        <v>27</v>
      </c>
      <c r="AV35">
        <v>5</v>
      </c>
      <c r="BA35" t="s">
        <v>27</v>
      </c>
      <c r="BB35">
        <v>2</v>
      </c>
      <c r="CT35" t="s">
        <v>27</v>
      </c>
      <c r="CU35">
        <v>1</v>
      </c>
      <c r="CW35" t="s">
        <v>27</v>
      </c>
      <c r="CX35">
        <v>16</v>
      </c>
      <c r="CZ35" t="s">
        <v>27</v>
      </c>
      <c r="DA35">
        <v>15</v>
      </c>
      <c r="DC35" t="s">
        <v>27</v>
      </c>
      <c r="DD35">
        <v>19</v>
      </c>
      <c r="DF35" t="s">
        <v>27</v>
      </c>
      <c r="DG35">
        <v>1</v>
      </c>
      <c r="DI35" t="s">
        <v>27</v>
      </c>
      <c r="DJ35">
        <v>1</v>
      </c>
      <c r="DL35" t="s">
        <v>27</v>
      </c>
      <c r="DM35">
        <v>1</v>
      </c>
      <c r="DO35" t="s">
        <v>27</v>
      </c>
      <c r="DP35">
        <v>2</v>
      </c>
      <c r="DR35" t="s">
        <v>27</v>
      </c>
      <c r="DS35">
        <v>7</v>
      </c>
      <c r="DU35" t="s">
        <v>27</v>
      </c>
      <c r="DV35">
        <v>4</v>
      </c>
      <c r="DX35" t="s">
        <v>27</v>
      </c>
      <c r="DY35">
        <v>3</v>
      </c>
      <c r="EA35" t="s">
        <v>27</v>
      </c>
      <c r="EB35">
        <v>1</v>
      </c>
      <c r="ED35" t="s">
        <v>27</v>
      </c>
      <c r="EE35">
        <v>2</v>
      </c>
      <c r="EM35" t="s">
        <v>27</v>
      </c>
      <c r="EN35">
        <v>1</v>
      </c>
      <c r="EP35" t="s">
        <v>27</v>
      </c>
      <c r="EQ35">
        <v>4</v>
      </c>
    </row>
    <row r="36" spans="1:153">
      <c r="A36" s="8" t="s">
        <v>112</v>
      </c>
      <c r="K36" t="s">
        <v>27</v>
      </c>
      <c r="L36">
        <v>18</v>
      </c>
      <c r="W36" t="s">
        <v>27</v>
      </c>
      <c r="X36">
        <v>1</v>
      </c>
      <c r="Z36" t="s">
        <v>27</v>
      </c>
      <c r="AA36">
        <v>8</v>
      </c>
      <c r="AC36" s="16" t="s">
        <v>27</v>
      </c>
      <c r="AD36" s="16">
        <v>1</v>
      </c>
      <c r="AL36" t="s">
        <v>27</v>
      </c>
      <c r="AM36">
        <v>2</v>
      </c>
      <c r="AX36" t="s">
        <v>27</v>
      </c>
      <c r="AY36">
        <v>25</v>
      </c>
      <c r="BA36" t="s">
        <v>27</v>
      </c>
      <c r="BB36">
        <v>9</v>
      </c>
      <c r="BG36" t="s">
        <v>27</v>
      </c>
      <c r="BH36">
        <v>11</v>
      </c>
      <c r="BJ36" t="s">
        <v>27</v>
      </c>
      <c r="BK36">
        <v>6</v>
      </c>
      <c r="BS36" t="s">
        <v>27</v>
      </c>
      <c r="BT36">
        <v>7</v>
      </c>
      <c r="BY36" t="s">
        <v>27</v>
      </c>
      <c r="BZ36">
        <v>3</v>
      </c>
      <c r="CB36" t="s">
        <v>27</v>
      </c>
      <c r="CC36">
        <v>4</v>
      </c>
      <c r="CH36" t="s">
        <v>27</v>
      </c>
      <c r="CI36">
        <v>1</v>
      </c>
      <c r="DC36" t="s">
        <v>27</v>
      </c>
      <c r="DD36">
        <v>2</v>
      </c>
      <c r="DR36" t="s">
        <v>27</v>
      </c>
      <c r="DS36">
        <v>9</v>
      </c>
      <c r="ED36" t="s">
        <v>27</v>
      </c>
      <c r="EE36">
        <v>12</v>
      </c>
      <c r="EM36" t="s">
        <v>27</v>
      </c>
      <c r="EN36">
        <v>23</v>
      </c>
      <c r="ES36" t="s">
        <v>27</v>
      </c>
      <c r="ET36">
        <v>1</v>
      </c>
    </row>
    <row r="37" spans="1:153">
      <c r="A37" s="8" t="s">
        <v>113</v>
      </c>
      <c r="K37" t="s">
        <v>27</v>
      </c>
      <c r="L37" t="s">
        <v>82</v>
      </c>
      <c r="N37" t="s">
        <v>27</v>
      </c>
      <c r="O37" t="s">
        <v>84</v>
      </c>
      <c r="Q37" t="s">
        <v>27</v>
      </c>
      <c r="R37" t="s">
        <v>84</v>
      </c>
      <c r="T37" t="s">
        <v>27</v>
      </c>
      <c r="U37" t="s">
        <v>83</v>
      </c>
      <c r="W37" t="s">
        <v>28</v>
      </c>
      <c r="X37" t="s">
        <v>84</v>
      </c>
      <c r="Z37" t="s">
        <v>27</v>
      </c>
      <c r="AA37" t="s">
        <v>84</v>
      </c>
      <c r="AC37" s="16" t="s">
        <v>27</v>
      </c>
      <c r="AD37" s="16" t="s">
        <v>84</v>
      </c>
      <c r="AF37" t="s">
        <v>27</v>
      </c>
      <c r="AG37" t="s">
        <v>83</v>
      </c>
      <c r="AI37" t="s">
        <v>27</v>
      </c>
      <c r="AJ37" t="s">
        <v>82</v>
      </c>
      <c r="AL37" t="s">
        <v>27</v>
      </c>
      <c r="AM37" t="s">
        <v>82</v>
      </c>
      <c r="AO37" t="s">
        <v>27</v>
      </c>
      <c r="AP37" t="s">
        <v>82</v>
      </c>
      <c r="AR37" t="s">
        <v>27</v>
      </c>
      <c r="AS37">
        <v>6</v>
      </c>
      <c r="AU37" t="s">
        <v>27</v>
      </c>
      <c r="AV37" t="s">
        <v>83</v>
      </c>
      <c r="AX37" t="s">
        <v>27</v>
      </c>
      <c r="AY37">
        <v>2</v>
      </c>
      <c r="BA37" t="s">
        <v>27</v>
      </c>
      <c r="BB37" t="s">
        <v>83</v>
      </c>
      <c r="BD37" t="s">
        <v>27</v>
      </c>
      <c r="BE37" t="s">
        <v>82</v>
      </c>
      <c r="BG37" t="s">
        <v>27</v>
      </c>
      <c r="BH37" t="s">
        <v>82</v>
      </c>
      <c r="BJ37" t="s">
        <v>27</v>
      </c>
      <c r="BK37" t="s">
        <v>82</v>
      </c>
      <c r="BS37" t="s">
        <v>27</v>
      </c>
      <c r="BT37" t="s">
        <v>82</v>
      </c>
      <c r="BV37" t="s">
        <v>27</v>
      </c>
      <c r="BW37">
        <v>2</v>
      </c>
      <c r="BY37" t="s">
        <v>27</v>
      </c>
      <c r="BZ37">
        <v>5</v>
      </c>
      <c r="CB37" t="s">
        <v>27</v>
      </c>
      <c r="CC37" t="s">
        <v>83</v>
      </c>
      <c r="CE37" t="s">
        <v>27</v>
      </c>
      <c r="CF37" t="s">
        <v>82</v>
      </c>
      <c r="CH37" t="s">
        <v>27</v>
      </c>
      <c r="CI37" t="s">
        <v>82</v>
      </c>
      <c r="CK37" t="s">
        <v>27</v>
      </c>
      <c r="CL37">
        <v>5</v>
      </c>
      <c r="CN37" t="s">
        <v>27</v>
      </c>
      <c r="CO37">
        <v>2</v>
      </c>
      <c r="CT37" t="s">
        <v>27</v>
      </c>
      <c r="CU37">
        <v>1</v>
      </c>
      <c r="CW37" t="s">
        <v>27</v>
      </c>
      <c r="CX37" t="s">
        <v>84</v>
      </c>
      <c r="CZ37" t="s">
        <v>27</v>
      </c>
      <c r="DA37" t="s">
        <v>84</v>
      </c>
      <c r="DC37" t="s">
        <v>27</v>
      </c>
      <c r="DD37" t="s">
        <v>84</v>
      </c>
      <c r="DF37" t="s">
        <v>27</v>
      </c>
      <c r="DG37" t="s">
        <v>82</v>
      </c>
      <c r="DI37" t="s">
        <v>27</v>
      </c>
      <c r="DJ37" t="s">
        <v>82</v>
      </c>
      <c r="DL37" t="s">
        <v>27</v>
      </c>
      <c r="DM37" t="s">
        <v>83</v>
      </c>
      <c r="DO37" t="s">
        <v>27</v>
      </c>
      <c r="DP37" t="s">
        <v>84</v>
      </c>
      <c r="DR37" t="s">
        <v>27</v>
      </c>
      <c r="DS37" t="s">
        <v>82</v>
      </c>
      <c r="DU37" t="s">
        <v>27</v>
      </c>
      <c r="DV37" t="s">
        <v>84</v>
      </c>
      <c r="DX37" t="s">
        <v>27</v>
      </c>
      <c r="DY37" t="s">
        <v>84</v>
      </c>
      <c r="EA37" t="s">
        <v>27</v>
      </c>
      <c r="EB37" t="s">
        <v>83</v>
      </c>
      <c r="ED37" t="s">
        <v>27</v>
      </c>
      <c r="EE37" t="s">
        <v>83</v>
      </c>
      <c r="EG37" t="s">
        <v>27</v>
      </c>
      <c r="EH37" t="s">
        <v>84</v>
      </c>
      <c r="EJ37" t="s">
        <v>27</v>
      </c>
      <c r="EK37" t="s">
        <v>83</v>
      </c>
      <c r="EM37" t="s">
        <v>27</v>
      </c>
      <c r="EN37" t="s">
        <v>82</v>
      </c>
      <c r="EP37" t="s">
        <v>27</v>
      </c>
      <c r="EQ37" t="s">
        <v>84</v>
      </c>
      <c r="ES37" t="s">
        <v>27</v>
      </c>
      <c r="ET37" t="s">
        <v>83</v>
      </c>
      <c r="EV37" t="s">
        <v>27</v>
      </c>
      <c r="EW37" t="s">
        <v>83</v>
      </c>
    </row>
    <row r="38" spans="1:153">
      <c r="A38" s="8" t="s">
        <v>114</v>
      </c>
      <c r="K38" t="s">
        <v>27</v>
      </c>
      <c r="L38">
        <v>9</v>
      </c>
      <c r="N38" s="15" t="s">
        <v>27</v>
      </c>
      <c r="O38" s="15">
        <v>65</v>
      </c>
      <c r="Z38" t="s">
        <v>27</v>
      </c>
      <c r="AA38">
        <v>7</v>
      </c>
      <c r="AC38" s="16" t="s">
        <v>27</v>
      </c>
      <c r="AD38" s="16">
        <v>3</v>
      </c>
      <c r="AR38" t="s">
        <v>27</v>
      </c>
      <c r="AS38">
        <v>5</v>
      </c>
      <c r="AX38" t="s">
        <v>27</v>
      </c>
      <c r="AY38">
        <v>1</v>
      </c>
      <c r="BA38" t="s">
        <v>27</v>
      </c>
      <c r="BB38">
        <v>12</v>
      </c>
      <c r="BG38" t="s">
        <v>27</v>
      </c>
      <c r="BH38">
        <v>32</v>
      </c>
      <c r="BP38" t="s">
        <v>27</v>
      </c>
      <c r="BQ38">
        <v>2</v>
      </c>
      <c r="BY38" t="s">
        <v>27</v>
      </c>
      <c r="BZ38">
        <v>1</v>
      </c>
      <c r="CB38" t="s">
        <v>27</v>
      </c>
      <c r="CC38">
        <v>2</v>
      </c>
      <c r="CH38" t="s">
        <v>27</v>
      </c>
      <c r="CI38">
        <v>1</v>
      </c>
      <c r="CK38" t="s">
        <v>27</v>
      </c>
      <c r="CL38">
        <v>12</v>
      </c>
      <c r="CW38" t="s">
        <v>27</v>
      </c>
      <c r="CX38">
        <v>1</v>
      </c>
      <c r="DC38" t="s">
        <v>27</v>
      </c>
      <c r="DD38">
        <v>2</v>
      </c>
      <c r="DI38" t="s">
        <v>27</v>
      </c>
      <c r="DJ38">
        <v>5</v>
      </c>
    </row>
    <row r="39" spans="1:153">
      <c r="A39" s="9" t="s">
        <v>115</v>
      </c>
    </row>
    <row r="40" spans="1:153">
      <c r="A40" s="9" t="s">
        <v>116</v>
      </c>
    </row>
    <row r="41" spans="1:153">
      <c r="A41" s="9" t="s">
        <v>117</v>
      </c>
      <c r="K41" t="s">
        <v>27</v>
      </c>
      <c r="L41">
        <v>1</v>
      </c>
      <c r="N41" t="s">
        <v>27</v>
      </c>
      <c r="O41">
        <v>2</v>
      </c>
      <c r="CH41" t="s">
        <v>27</v>
      </c>
      <c r="CI41">
        <v>1</v>
      </c>
      <c r="CK41" t="s">
        <v>27</v>
      </c>
      <c r="CL41">
        <v>1</v>
      </c>
      <c r="CQ41" t="s">
        <v>27</v>
      </c>
      <c r="CR41">
        <v>2</v>
      </c>
      <c r="DL41" t="s">
        <v>27</v>
      </c>
      <c r="DM41">
        <v>2</v>
      </c>
      <c r="DU41" t="s">
        <v>27</v>
      </c>
      <c r="DV41">
        <v>1</v>
      </c>
    </row>
    <row r="42" spans="1:153">
      <c r="A42" s="9" t="s">
        <v>118</v>
      </c>
    </row>
    <row r="43" spans="1:153">
      <c r="A43" s="9" t="s">
        <v>119</v>
      </c>
    </row>
    <row r="44" spans="1:153">
      <c r="A44" s="9" t="s">
        <v>120</v>
      </c>
    </row>
    <row r="45" spans="1:153">
      <c r="A45" s="9" t="s">
        <v>121</v>
      </c>
    </row>
    <row r="46" spans="1:153">
      <c r="A46" s="9" t="s">
        <v>122</v>
      </c>
    </row>
    <row r="47" spans="1:153">
      <c r="A47" s="9" t="s">
        <v>123</v>
      </c>
    </row>
    <row r="48" spans="1:153">
      <c r="A48" s="9" t="s">
        <v>124</v>
      </c>
    </row>
    <row r="49" spans="1:153">
      <c r="A49" s="9" t="s">
        <v>125</v>
      </c>
    </row>
    <row r="50" spans="1:153">
      <c r="A50" s="9" t="s">
        <v>126</v>
      </c>
    </row>
    <row r="51" spans="1:153">
      <c r="A51" s="9" t="s">
        <v>127</v>
      </c>
    </row>
    <row r="52" spans="1:153">
      <c r="A52" s="9" t="s">
        <v>128</v>
      </c>
      <c r="W52" t="s">
        <v>27</v>
      </c>
      <c r="X52">
        <v>1</v>
      </c>
      <c r="Z52" t="s">
        <v>27</v>
      </c>
      <c r="AA52">
        <v>2</v>
      </c>
      <c r="AC52" s="16" t="s">
        <v>27</v>
      </c>
      <c r="AD52" s="16">
        <v>7</v>
      </c>
      <c r="AF52" t="s">
        <v>27</v>
      </c>
      <c r="AG52">
        <v>4</v>
      </c>
      <c r="AI52" t="s">
        <v>27</v>
      </c>
      <c r="AJ52">
        <v>2</v>
      </c>
      <c r="AL52" t="s">
        <v>27</v>
      </c>
      <c r="AM52">
        <v>3</v>
      </c>
      <c r="AX52" t="s">
        <v>27</v>
      </c>
      <c r="AY52">
        <v>8</v>
      </c>
      <c r="BA52" t="s">
        <v>27</v>
      </c>
      <c r="BB52">
        <v>8</v>
      </c>
      <c r="BD52" t="s">
        <v>27</v>
      </c>
      <c r="BE52">
        <v>2</v>
      </c>
      <c r="BG52" t="s">
        <v>27</v>
      </c>
      <c r="BH52">
        <v>1</v>
      </c>
      <c r="BP52" t="s">
        <v>27</v>
      </c>
      <c r="BQ52">
        <v>1</v>
      </c>
      <c r="BS52" t="s">
        <v>27</v>
      </c>
      <c r="BT52" t="s">
        <v>82</v>
      </c>
      <c r="BV52" t="s">
        <v>27</v>
      </c>
      <c r="BW52" t="s">
        <v>82</v>
      </c>
      <c r="BY52" t="s">
        <v>27</v>
      </c>
      <c r="BZ52">
        <v>5</v>
      </c>
      <c r="CB52" t="s">
        <v>27</v>
      </c>
      <c r="CC52">
        <v>3</v>
      </c>
      <c r="EM52" t="s">
        <v>27</v>
      </c>
      <c r="EN52">
        <v>10</v>
      </c>
      <c r="ES52" t="s">
        <v>27</v>
      </c>
      <c r="ET52">
        <v>2</v>
      </c>
      <c r="EV52" t="s">
        <v>27</v>
      </c>
      <c r="EW52">
        <v>4</v>
      </c>
    </row>
    <row r="53" spans="1:153">
      <c r="A53" s="9" t="s">
        <v>129</v>
      </c>
      <c r="CW53" t="s">
        <v>27</v>
      </c>
      <c r="CX53">
        <v>22</v>
      </c>
      <c r="CZ53" t="s">
        <v>28</v>
      </c>
      <c r="DA53">
        <v>82</v>
      </c>
      <c r="DC53" t="s">
        <v>27</v>
      </c>
      <c r="DD53">
        <v>56</v>
      </c>
    </row>
    <row r="54" spans="1:153">
      <c r="A54" s="9" t="s">
        <v>130</v>
      </c>
    </row>
    <row r="55" spans="1:153">
      <c r="A55" s="9" t="s">
        <v>131</v>
      </c>
    </row>
    <row r="56" spans="1:153">
      <c r="A56" s="9" t="s">
        <v>132</v>
      </c>
    </row>
    <row r="57" spans="1:153">
      <c r="A57" s="9" t="s">
        <v>133</v>
      </c>
      <c r="CQ57" s="15" t="s">
        <v>27</v>
      </c>
      <c r="CR57" s="15">
        <v>2</v>
      </c>
    </row>
    <row r="58" spans="1:153">
      <c r="A58" s="9" t="s">
        <v>134</v>
      </c>
    </row>
    <row r="59" spans="1:153">
      <c r="A59" s="9" t="s">
        <v>135</v>
      </c>
    </row>
    <row r="60" spans="1:153">
      <c r="A60" s="9" t="s">
        <v>136</v>
      </c>
    </row>
    <row r="61" spans="1:153">
      <c r="A61" s="9" t="s">
        <v>137</v>
      </c>
    </row>
    <row r="62" spans="1:153">
      <c r="A62" s="9" t="s">
        <v>138</v>
      </c>
    </row>
    <row r="63" spans="1:153">
      <c r="A63" s="9" t="s">
        <v>139</v>
      </c>
    </row>
    <row r="64" spans="1:153">
      <c r="A64" s="9" t="s">
        <v>140</v>
      </c>
    </row>
    <row r="65" spans="1:147">
      <c r="A65" s="9" t="s">
        <v>141</v>
      </c>
    </row>
    <row r="66" spans="1:147">
      <c r="A66" s="9" t="s">
        <v>142</v>
      </c>
      <c r="EP66" t="s">
        <v>27</v>
      </c>
      <c r="EQ66">
        <v>1</v>
      </c>
    </row>
    <row r="67" spans="1:147">
      <c r="A67" s="9" t="s">
        <v>143</v>
      </c>
      <c r="ED67" t="s">
        <v>27</v>
      </c>
      <c r="EE67">
        <v>1</v>
      </c>
    </row>
    <row r="68" spans="1:147">
      <c r="A68" s="9" t="s">
        <v>144</v>
      </c>
    </row>
    <row r="69" spans="1:147">
      <c r="A69" s="9" t="s">
        <v>145</v>
      </c>
    </row>
    <row r="70" spans="1:147">
      <c r="A70" s="9" t="s">
        <v>146</v>
      </c>
    </row>
    <row r="71" spans="1:147">
      <c r="A71" s="9" t="s">
        <v>147</v>
      </c>
    </row>
    <row r="72" spans="1:147">
      <c r="A72" s="9" t="s">
        <v>148</v>
      </c>
    </row>
    <row r="73" spans="1:147">
      <c r="A73" s="9" t="s">
        <v>149</v>
      </c>
    </row>
    <row r="74" spans="1:147">
      <c r="A74" s="9" t="s">
        <v>150</v>
      </c>
    </row>
    <row r="75" spans="1:147">
      <c r="A75" s="9" t="s">
        <v>151</v>
      </c>
      <c r="CK75" t="s">
        <v>27</v>
      </c>
      <c r="CL75">
        <v>2</v>
      </c>
    </row>
    <row r="76" spans="1:147">
      <c r="A76" s="9" t="s">
        <v>152</v>
      </c>
      <c r="CT76" t="s">
        <v>27</v>
      </c>
      <c r="CU76">
        <v>2</v>
      </c>
      <c r="CW76" t="s">
        <v>27</v>
      </c>
      <c r="CX76">
        <v>2</v>
      </c>
      <c r="DR76" t="s">
        <v>27</v>
      </c>
      <c r="DS76">
        <v>7</v>
      </c>
      <c r="EJ76" t="s">
        <v>27</v>
      </c>
      <c r="EK76">
        <v>1</v>
      </c>
    </row>
    <row r="77" spans="1:147">
      <c r="A77" s="9" t="s">
        <v>153</v>
      </c>
      <c r="AI77" t="s">
        <v>27</v>
      </c>
      <c r="AJ77">
        <v>4</v>
      </c>
    </row>
    <row r="78" spans="1:147">
      <c r="A78" s="9" t="s">
        <v>154</v>
      </c>
    </row>
    <row r="79" spans="1:147">
      <c r="A79" s="9" t="s">
        <v>155</v>
      </c>
      <c r="EJ79" t="s">
        <v>27</v>
      </c>
      <c r="EK79">
        <v>2</v>
      </c>
    </row>
    <row r="80" spans="1:147">
      <c r="A80" s="9" t="s">
        <v>156</v>
      </c>
    </row>
    <row r="81" spans="1:153">
      <c r="A81" s="9" t="s">
        <v>157</v>
      </c>
    </row>
    <row r="82" spans="1:153">
      <c r="A82" s="9" t="s">
        <v>158</v>
      </c>
      <c r="CB82" t="s">
        <v>27</v>
      </c>
      <c r="CC82">
        <v>1</v>
      </c>
      <c r="CW82" t="s">
        <v>27</v>
      </c>
      <c r="CX82">
        <v>2</v>
      </c>
      <c r="CZ82" t="s">
        <v>27</v>
      </c>
      <c r="DA82">
        <v>2</v>
      </c>
      <c r="EJ82" t="s">
        <v>27</v>
      </c>
      <c r="EK82">
        <v>1</v>
      </c>
      <c r="EV82" t="s">
        <v>27</v>
      </c>
      <c r="EW82">
        <v>4</v>
      </c>
    </row>
    <row r="83" spans="1:153">
      <c r="A83" s="9" t="s">
        <v>159</v>
      </c>
      <c r="W83" s="16"/>
      <c r="X83" s="16"/>
    </row>
    <row r="84" spans="1:153">
      <c r="A84" s="9" t="s">
        <v>160</v>
      </c>
    </row>
    <row r="85" spans="1:153">
      <c r="A85" s="9" t="s">
        <v>161</v>
      </c>
    </row>
    <row r="86" spans="1:153">
      <c r="A86" s="20" t="s">
        <v>162</v>
      </c>
      <c r="W86" t="s">
        <v>27</v>
      </c>
      <c r="X86">
        <v>1</v>
      </c>
      <c r="AX86" t="s">
        <v>27</v>
      </c>
      <c r="AY86">
        <v>1</v>
      </c>
      <c r="BV86" t="s">
        <v>27</v>
      </c>
      <c r="BW86">
        <v>32</v>
      </c>
      <c r="CB86" t="s">
        <v>27</v>
      </c>
      <c r="CC86">
        <v>1</v>
      </c>
      <c r="DI86" t="s">
        <v>27</v>
      </c>
      <c r="DJ86">
        <v>1</v>
      </c>
      <c r="ED86" t="s">
        <v>27</v>
      </c>
      <c r="EE86">
        <v>1</v>
      </c>
      <c r="EJ86" t="s">
        <v>27</v>
      </c>
      <c r="EK86">
        <v>1</v>
      </c>
    </row>
    <row r="87" spans="1:153">
      <c r="A87" s="9" t="s">
        <v>163</v>
      </c>
    </row>
    <row r="88" spans="1:153">
      <c r="A88" s="9" t="s">
        <v>164</v>
      </c>
      <c r="CB88" t="s">
        <v>27</v>
      </c>
      <c r="CC88">
        <v>1</v>
      </c>
    </row>
    <row r="89" spans="1:153">
      <c r="A89" s="9" t="s">
        <v>165</v>
      </c>
      <c r="AC89" s="16" t="s">
        <v>27</v>
      </c>
      <c r="AD89" s="16">
        <v>1</v>
      </c>
      <c r="AR89" t="s">
        <v>27</v>
      </c>
      <c r="AS89">
        <v>1</v>
      </c>
      <c r="AU89" t="s">
        <v>27</v>
      </c>
      <c r="AV89">
        <v>2</v>
      </c>
      <c r="BM89" t="s">
        <v>27</v>
      </c>
      <c r="BN89">
        <v>2</v>
      </c>
    </row>
    <row r="90" spans="1:153">
      <c r="A90" s="9" t="s">
        <v>166</v>
      </c>
    </row>
    <row r="91" spans="1:153">
      <c r="A91" s="9" t="s">
        <v>167</v>
      </c>
    </row>
    <row r="92" spans="1:153">
      <c r="A92" s="9" t="s">
        <v>168</v>
      </c>
      <c r="DR92" t="s">
        <v>27</v>
      </c>
      <c r="DS92">
        <v>1</v>
      </c>
    </row>
    <row r="93" spans="1:153">
      <c r="A93" s="9" t="s">
        <v>169</v>
      </c>
    </row>
    <row r="94" spans="1:153">
      <c r="A94" s="9" t="s">
        <v>170</v>
      </c>
    </row>
    <row r="95" spans="1:153">
      <c r="A95" s="9" t="s">
        <v>171</v>
      </c>
    </row>
    <row r="96" spans="1:153">
      <c r="A96" s="9" t="s">
        <v>172</v>
      </c>
      <c r="K96" t="s">
        <v>27</v>
      </c>
      <c r="L96">
        <v>2</v>
      </c>
      <c r="AU96" t="s">
        <v>27</v>
      </c>
      <c r="AV96">
        <v>1</v>
      </c>
      <c r="BG96" t="s">
        <v>27</v>
      </c>
      <c r="BH96">
        <v>1</v>
      </c>
      <c r="BJ96" t="s">
        <v>27</v>
      </c>
      <c r="BK96">
        <v>1</v>
      </c>
      <c r="DI96" t="s">
        <v>27</v>
      </c>
      <c r="DJ96">
        <v>1</v>
      </c>
      <c r="ED96" t="s">
        <v>27</v>
      </c>
      <c r="EE96">
        <v>3</v>
      </c>
    </row>
    <row r="97" spans="1:153">
      <c r="A97" s="9" t="s">
        <v>173</v>
      </c>
    </row>
    <row r="98" spans="1:153">
      <c r="A98" s="9" t="s">
        <v>174</v>
      </c>
    </row>
    <row r="99" spans="1:153">
      <c r="A99" s="9" t="s">
        <v>175</v>
      </c>
      <c r="K99" t="s">
        <v>27</v>
      </c>
      <c r="L99">
        <v>2</v>
      </c>
      <c r="N99" t="s">
        <v>27</v>
      </c>
      <c r="O99">
        <v>4</v>
      </c>
      <c r="AO99" t="s">
        <v>27</v>
      </c>
      <c r="AP99">
        <v>1</v>
      </c>
      <c r="AU99" t="s">
        <v>27</v>
      </c>
      <c r="AV99">
        <v>1</v>
      </c>
      <c r="AX99" t="s">
        <v>27</v>
      </c>
      <c r="AY99">
        <v>10</v>
      </c>
      <c r="BA99" t="s">
        <v>27</v>
      </c>
      <c r="BB99">
        <v>3</v>
      </c>
      <c r="BM99" t="s">
        <v>27</v>
      </c>
      <c r="BN99">
        <v>3</v>
      </c>
      <c r="BV99" t="s">
        <v>27</v>
      </c>
      <c r="BW99">
        <v>3</v>
      </c>
      <c r="CE99" t="s">
        <v>27</v>
      </c>
      <c r="CF99">
        <v>1</v>
      </c>
      <c r="CN99" t="s">
        <v>27</v>
      </c>
      <c r="CO99">
        <v>2</v>
      </c>
      <c r="DI99" t="s">
        <v>27</v>
      </c>
      <c r="DJ99">
        <v>2</v>
      </c>
      <c r="DL99" t="s">
        <v>27</v>
      </c>
      <c r="DM99">
        <v>1</v>
      </c>
      <c r="DO99" t="s">
        <v>27</v>
      </c>
      <c r="DP99">
        <v>1</v>
      </c>
      <c r="DR99" t="s">
        <v>27</v>
      </c>
      <c r="DS99">
        <v>2</v>
      </c>
      <c r="DX99" t="s">
        <v>27</v>
      </c>
      <c r="DY99">
        <v>1</v>
      </c>
      <c r="EA99" t="s">
        <v>27</v>
      </c>
      <c r="EB99">
        <v>1</v>
      </c>
      <c r="EV99" t="s">
        <v>27</v>
      </c>
      <c r="EW99">
        <v>2</v>
      </c>
    </row>
    <row r="100" spans="1:153">
      <c r="A100" s="9" t="s">
        <v>176</v>
      </c>
    </row>
    <row r="101" spans="1:153">
      <c r="A101" s="9" t="s">
        <v>177</v>
      </c>
    </row>
    <row r="102" spans="1:153">
      <c r="A102" s="9" t="s">
        <v>178</v>
      </c>
      <c r="CE102" t="s">
        <v>27</v>
      </c>
      <c r="CF102">
        <v>12</v>
      </c>
    </row>
    <row r="103" spans="1:153">
      <c r="A103" s="9" t="s">
        <v>179</v>
      </c>
    </row>
    <row r="104" spans="1:153">
      <c r="A104" s="9" t="s">
        <v>180</v>
      </c>
    </row>
    <row r="105" spans="1:153">
      <c r="A105" s="9" t="s">
        <v>181</v>
      </c>
    </row>
    <row r="106" spans="1:153">
      <c r="A106" s="9" t="s">
        <v>182</v>
      </c>
    </row>
    <row r="107" spans="1:153">
      <c r="A107" s="9" t="s">
        <v>183</v>
      </c>
    </row>
    <row r="108" spans="1:153">
      <c r="A108" s="9" t="s">
        <v>184</v>
      </c>
      <c r="N108" t="s">
        <v>27</v>
      </c>
      <c r="O108">
        <v>6</v>
      </c>
      <c r="Q108" t="s">
        <v>27</v>
      </c>
      <c r="R108">
        <v>2</v>
      </c>
      <c r="T108" t="s">
        <v>27</v>
      </c>
      <c r="U108">
        <v>1</v>
      </c>
      <c r="W108" t="s">
        <v>27</v>
      </c>
      <c r="X108">
        <v>3</v>
      </c>
      <c r="Z108" t="s">
        <v>27</v>
      </c>
      <c r="AA108">
        <v>3</v>
      </c>
      <c r="AC108" s="16" t="s">
        <v>27</v>
      </c>
      <c r="AD108" s="16">
        <v>9</v>
      </c>
      <c r="AF108" t="s">
        <v>27</v>
      </c>
      <c r="AG108">
        <v>7</v>
      </c>
      <c r="AI108" t="s">
        <v>27</v>
      </c>
      <c r="AJ108">
        <v>6</v>
      </c>
      <c r="AL108" t="s">
        <v>27</v>
      </c>
      <c r="AM108">
        <v>3</v>
      </c>
      <c r="AO108" t="s">
        <v>27</v>
      </c>
      <c r="AP108">
        <v>8</v>
      </c>
      <c r="AR108" t="s">
        <v>27</v>
      </c>
      <c r="AS108">
        <v>8</v>
      </c>
      <c r="AU108" t="s">
        <v>27</v>
      </c>
      <c r="AV108">
        <v>6</v>
      </c>
      <c r="AX108" t="s">
        <v>27</v>
      </c>
      <c r="AY108">
        <v>6</v>
      </c>
      <c r="BD108" t="s">
        <v>27</v>
      </c>
      <c r="BE108">
        <v>13</v>
      </c>
      <c r="BJ108" t="s">
        <v>27</v>
      </c>
      <c r="BK108">
        <v>8</v>
      </c>
      <c r="BM108" t="s">
        <v>27</v>
      </c>
      <c r="BN108">
        <v>7</v>
      </c>
      <c r="BS108" t="s">
        <v>27</v>
      </c>
      <c r="BT108">
        <v>3</v>
      </c>
      <c r="BV108" t="s">
        <v>27</v>
      </c>
      <c r="BW108">
        <v>2</v>
      </c>
      <c r="BY108" t="s">
        <v>27</v>
      </c>
      <c r="BZ108">
        <v>4</v>
      </c>
      <c r="CE108" t="s">
        <v>27</v>
      </c>
      <c r="CF108">
        <v>17</v>
      </c>
      <c r="CH108" t="s">
        <v>27</v>
      </c>
      <c r="CI108">
        <v>1</v>
      </c>
      <c r="CK108" t="s">
        <v>27</v>
      </c>
      <c r="CL108">
        <v>14</v>
      </c>
      <c r="CN108" t="s">
        <v>27</v>
      </c>
      <c r="CO108">
        <v>12</v>
      </c>
      <c r="CQ108" t="s">
        <v>27</v>
      </c>
      <c r="CR108">
        <v>9</v>
      </c>
      <c r="CT108" t="s">
        <v>27</v>
      </c>
      <c r="CU108">
        <v>3</v>
      </c>
      <c r="CZ108" t="s">
        <v>27</v>
      </c>
      <c r="DA108">
        <v>1</v>
      </c>
      <c r="DC108" t="s">
        <v>27</v>
      </c>
      <c r="DD108">
        <v>3</v>
      </c>
      <c r="DF108" t="s">
        <v>27</v>
      </c>
      <c r="DG108">
        <v>22</v>
      </c>
      <c r="DI108" t="s">
        <v>27</v>
      </c>
      <c r="DJ108">
        <v>2</v>
      </c>
      <c r="DR108" t="s">
        <v>27</v>
      </c>
      <c r="DS108">
        <v>9</v>
      </c>
      <c r="DU108" t="s">
        <v>27</v>
      </c>
      <c r="DV108">
        <v>7</v>
      </c>
      <c r="EG108" t="s">
        <v>27</v>
      </c>
      <c r="EH108">
        <v>10</v>
      </c>
      <c r="EM108" t="s">
        <v>27</v>
      </c>
      <c r="EN108">
        <v>11</v>
      </c>
      <c r="EP108" t="s">
        <v>27</v>
      </c>
      <c r="EQ108">
        <v>7</v>
      </c>
      <c r="ES108" t="s">
        <v>27</v>
      </c>
      <c r="ET108">
        <v>1</v>
      </c>
      <c r="EV108" t="s">
        <v>27</v>
      </c>
      <c r="EW108">
        <v>1</v>
      </c>
    </row>
    <row r="109" spans="1:153">
      <c r="A109" s="9" t="s">
        <v>185</v>
      </c>
    </row>
    <row r="110" spans="1:153">
      <c r="A110" s="9" t="s">
        <v>186</v>
      </c>
    </row>
    <row r="111" spans="1:153">
      <c r="A111" s="9" t="s">
        <v>187</v>
      </c>
      <c r="CE111" t="s">
        <v>27</v>
      </c>
      <c r="CF111">
        <v>2</v>
      </c>
    </row>
    <row r="112" spans="1:153">
      <c r="A112" s="9" t="s">
        <v>188</v>
      </c>
    </row>
    <row r="113" spans="1:153">
      <c r="A113" s="9" t="s">
        <v>189</v>
      </c>
      <c r="AF113" t="s">
        <v>27</v>
      </c>
      <c r="AG113">
        <v>3</v>
      </c>
      <c r="AI113" t="s">
        <v>27</v>
      </c>
      <c r="AJ113" t="s">
        <v>82</v>
      </c>
      <c r="AX113" t="s">
        <v>27</v>
      </c>
      <c r="AY113">
        <v>1</v>
      </c>
      <c r="BD113" t="s">
        <v>27</v>
      </c>
      <c r="BE113">
        <v>3</v>
      </c>
      <c r="BS113" t="s">
        <v>27</v>
      </c>
      <c r="BT113">
        <v>4</v>
      </c>
      <c r="BY113" t="s">
        <v>27</v>
      </c>
      <c r="BZ113">
        <v>8</v>
      </c>
      <c r="CB113" t="s">
        <v>27</v>
      </c>
      <c r="CC113">
        <v>12</v>
      </c>
      <c r="EP113" t="s">
        <v>27</v>
      </c>
      <c r="EQ113">
        <v>3</v>
      </c>
      <c r="EV113" t="s">
        <v>27</v>
      </c>
      <c r="EW113">
        <v>3</v>
      </c>
    </row>
    <row r="114" spans="1:153">
      <c r="A114" s="9" t="s">
        <v>190</v>
      </c>
    </row>
    <row r="115" spans="1:153">
      <c r="A115" s="9" t="s">
        <v>191</v>
      </c>
    </row>
    <row r="116" spans="1:153">
      <c r="A116" s="9" t="s">
        <v>192</v>
      </c>
    </row>
    <row r="117" spans="1:153">
      <c r="A117" s="9" t="s">
        <v>193</v>
      </c>
    </row>
    <row r="118" spans="1:153">
      <c r="A118" s="9" t="s">
        <v>194</v>
      </c>
    </row>
    <row r="119" spans="1:153">
      <c r="A119" s="9" t="s">
        <v>195</v>
      </c>
    </row>
    <row r="120" spans="1:153">
      <c r="A120" s="9" t="s">
        <v>196</v>
      </c>
    </row>
    <row r="121" spans="1:153">
      <c r="A121" s="9" t="s">
        <v>197</v>
      </c>
    </row>
    <row r="122" spans="1:153">
      <c r="A122" s="9" t="s">
        <v>198</v>
      </c>
    </row>
    <row r="123" spans="1:153">
      <c r="A123" s="9" t="s">
        <v>199</v>
      </c>
    </row>
    <row r="124" spans="1:153">
      <c r="A124" s="9" t="s">
        <v>200</v>
      </c>
    </row>
    <row r="125" spans="1:153">
      <c r="A125" s="9" t="s">
        <v>201</v>
      </c>
    </row>
    <row r="126" spans="1:153">
      <c r="A126" s="9" t="s">
        <v>202</v>
      </c>
    </row>
    <row r="127" spans="1:153">
      <c r="A127" s="9" t="s">
        <v>203</v>
      </c>
      <c r="AX127" t="s">
        <v>27</v>
      </c>
      <c r="AY127">
        <v>2</v>
      </c>
      <c r="BA127" t="s">
        <v>27</v>
      </c>
      <c r="BB127">
        <v>12</v>
      </c>
      <c r="BG127" t="s">
        <v>27</v>
      </c>
      <c r="BH127">
        <v>4</v>
      </c>
      <c r="BJ127" t="s">
        <v>27</v>
      </c>
      <c r="BK127">
        <v>1</v>
      </c>
      <c r="BP127" t="s">
        <v>27</v>
      </c>
      <c r="BQ127">
        <v>6</v>
      </c>
      <c r="BS127" t="s">
        <v>27</v>
      </c>
      <c r="BT127">
        <v>4</v>
      </c>
      <c r="BY127" t="s">
        <v>27</v>
      </c>
      <c r="BZ127">
        <v>3</v>
      </c>
      <c r="CB127" t="s">
        <v>27</v>
      </c>
      <c r="CC127">
        <v>4</v>
      </c>
      <c r="CZ127" t="s">
        <v>27</v>
      </c>
      <c r="DA127">
        <v>3</v>
      </c>
      <c r="EM127" t="s">
        <v>27</v>
      </c>
      <c r="EN127">
        <v>1</v>
      </c>
      <c r="ES127" t="s">
        <v>27</v>
      </c>
      <c r="ET127">
        <v>1</v>
      </c>
      <c r="EV127" t="s">
        <v>27</v>
      </c>
      <c r="EW127">
        <v>12</v>
      </c>
    </row>
    <row r="128" spans="1:153">
      <c r="A128" s="9" t="s">
        <v>204</v>
      </c>
    </row>
    <row r="129" spans="1:153">
      <c r="A129" s="9" t="s">
        <v>205</v>
      </c>
    </row>
    <row r="130" spans="1:153">
      <c r="A130" s="9" t="s">
        <v>206</v>
      </c>
    </row>
    <row r="131" spans="1:153">
      <c r="A131" s="9" t="s">
        <v>207</v>
      </c>
    </row>
    <row r="132" spans="1:153">
      <c r="A132" s="9" t="s">
        <v>208</v>
      </c>
    </row>
    <row r="133" spans="1:153">
      <c r="A133" s="9" t="s">
        <v>209</v>
      </c>
    </row>
    <row r="134" spans="1:153">
      <c r="A134" s="9" t="s">
        <v>210</v>
      </c>
      <c r="CZ134" t="s">
        <v>27</v>
      </c>
      <c r="DA134">
        <v>2</v>
      </c>
    </row>
    <row r="135" spans="1:153">
      <c r="A135" s="9" t="s">
        <v>211</v>
      </c>
    </row>
    <row r="136" spans="1:153">
      <c r="A136" s="9" t="s">
        <v>212</v>
      </c>
    </row>
    <row r="137" spans="1:153">
      <c r="A137" s="9" t="s">
        <v>213</v>
      </c>
    </row>
    <row r="138" spans="1:153">
      <c r="A138" s="9" t="s">
        <v>214</v>
      </c>
    </row>
    <row r="139" spans="1:153">
      <c r="A139" s="9" t="s">
        <v>215</v>
      </c>
      <c r="K139" t="s">
        <v>27</v>
      </c>
      <c r="L139">
        <v>2</v>
      </c>
      <c r="N139" t="s">
        <v>27</v>
      </c>
      <c r="O139">
        <v>12</v>
      </c>
      <c r="Q139" t="s">
        <v>28</v>
      </c>
      <c r="R139">
        <v>28</v>
      </c>
      <c r="T139" t="s">
        <v>27</v>
      </c>
      <c r="U139">
        <v>8</v>
      </c>
      <c r="W139" t="s">
        <v>27</v>
      </c>
      <c r="X139">
        <v>3</v>
      </c>
      <c r="Z139" t="s">
        <v>27</v>
      </c>
      <c r="AA139">
        <v>3</v>
      </c>
      <c r="AC139" s="16" t="s">
        <v>27</v>
      </c>
      <c r="AD139" s="16">
        <v>7</v>
      </c>
      <c r="AF139" t="s">
        <v>27</v>
      </c>
      <c r="AG139">
        <v>2</v>
      </c>
      <c r="AI139" t="s">
        <v>27</v>
      </c>
      <c r="AJ139">
        <v>1</v>
      </c>
      <c r="AL139" t="s">
        <v>27</v>
      </c>
      <c r="AM139">
        <v>3</v>
      </c>
      <c r="AO139" t="s">
        <v>27</v>
      </c>
      <c r="AP139">
        <v>14</v>
      </c>
      <c r="AR139" t="s">
        <v>27</v>
      </c>
      <c r="AS139">
        <v>7</v>
      </c>
      <c r="AU139" t="s">
        <v>27</v>
      </c>
      <c r="AV139">
        <v>7</v>
      </c>
      <c r="AX139" t="s">
        <v>27</v>
      </c>
      <c r="AY139">
        <v>26</v>
      </c>
      <c r="BA139" t="s">
        <v>27</v>
      </c>
      <c r="BB139">
        <v>30</v>
      </c>
      <c r="BD139" t="s">
        <v>27</v>
      </c>
      <c r="BE139">
        <v>2</v>
      </c>
      <c r="BG139" t="s">
        <v>27</v>
      </c>
      <c r="BH139">
        <v>2</v>
      </c>
      <c r="BJ139" t="s">
        <v>27</v>
      </c>
      <c r="BK139">
        <v>8</v>
      </c>
      <c r="BM139" t="s">
        <v>27</v>
      </c>
      <c r="BN139">
        <v>29</v>
      </c>
      <c r="BP139" t="s">
        <v>27</v>
      </c>
      <c r="BQ139">
        <v>14</v>
      </c>
      <c r="BS139" t="s">
        <v>27</v>
      </c>
      <c r="BT139">
        <v>6</v>
      </c>
      <c r="BV139" t="s">
        <v>27</v>
      </c>
      <c r="BW139">
        <v>5</v>
      </c>
      <c r="BY139" t="s">
        <v>27</v>
      </c>
      <c r="BZ139">
        <v>24</v>
      </c>
      <c r="CB139" t="s">
        <v>27</v>
      </c>
      <c r="CC139">
        <v>3</v>
      </c>
      <c r="CE139" t="s">
        <v>27</v>
      </c>
      <c r="CF139">
        <v>13</v>
      </c>
      <c r="CH139" t="s">
        <v>27</v>
      </c>
      <c r="CI139">
        <v>18</v>
      </c>
      <c r="CK139" t="s">
        <v>27</v>
      </c>
      <c r="CL139">
        <v>8</v>
      </c>
      <c r="CN139" t="s">
        <v>28</v>
      </c>
      <c r="CO139">
        <v>23</v>
      </c>
      <c r="CQ139" t="s">
        <v>27</v>
      </c>
      <c r="CR139">
        <v>16</v>
      </c>
      <c r="CT139" t="s">
        <v>27</v>
      </c>
      <c r="CU139">
        <v>6</v>
      </c>
      <c r="DF139" t="s">
        <v>27</v>
      </c>
      <c r="DG139">
        <v>29</v>
      </c>
      <c r="DI139" t="s">
        <v>27</v>
      </c>
      <c r="DJ139">
        <v>4</v>
      </c>
      <c r="DL139" t="s">
        <v>27</v>
      </c>
      <c r="DM139">
        <v>21</v>
      </c>
      <c r="DO139" t="s">
        <v>27</v>
      </c>
      <c r="DP139">
        <v>5</v>
      </c>
      <c r="DR139" t="s">
        <v>27</v>
      </c>
      <c r="DS139">
        <v>4</v>
      </c>
      <c r="DU139" t="s">
        <v>27</v>
      </c>
      <c r="DV139">
        <v>20</v>
      </c>
      <c r="DX139" t="s">
        <v>27</v>
      </c>
      <c r="DY139">
        <v>9</v>
      </c>
      <c r="EA139" t="s">
        <v>27</v>
      </c>
      <c r="EB139">
        <v>3</v>
      </c>
      <c r="ED139" t="s">
        <v>27</v>
      </c>
      <c r="EE139">
        <v>40</v>
      </c>
      <c r="EG139" t="s">
        <v>27</v>
      </c>
      <c r="EH139">
        <v>50</v>
      </c>
      <c r="EJ139" t="s">
        <v>27</v>
      </c>
      <c r="EK139">
        <v>12</v>
      </c>
      <c r="EM139" t="s">
        <v>27</v>
      </c>
      <c r="EN139">
        <v>44</v>
      </c>
      <c r="EP139" t="s">
        <v>27</v>
      </c>
      <c r="EQ139">
        <v>4</v>
      </c>
      <c r="ES139" t="s">
        <v>27</v>
      </c>
      <c r="ET139">
        <v>15</v>
      </c>
      <c r="EV139" t="s">
        <v>27</v>
      </c>
      <c r="EW139">
        <v>8</v>
      </c>
    </row>
    <row r="140" spans="1:153">
      <c r="A140" s="9" t="s">
        <v>216</v>
      </c>
    </row>
    <row r="141" spans="1:153">
      <c r="A141" s="9" t="s">
        <v>217</v>
      </c>
      <c r="K141" t="s">
        <v>27</v>
      </c>
      <c r="L141">
        <v>14</v>
      </c>
      <c r="AI141" t="s">
        <v>27</v>
      </c>
      <c r="AJ141">
        <v>2</v>
      </c>
      <c r="AL141" t="s">
        <v>27</v>
      </c>
      <c r="AM141">
        <v>1</v>
      </c>
      <c r="AX141" t="s">
        <v>27</v>
      </c>
      <c r="AY141">
        <v>26</v>
      </c>
      <c r="BA141" t="s">
        <v>27</v>
      </c>
      <c r="BB141">
        <v>11</v>
      </c>
      <c r="BG141" t="s">
        <v>27</v>
      </c>
      <c r="BH141">
        <v>4</v>
      </c>
      <c r="DR141" t="s">
        <v>27</v>
      </c>
      <c r="DS141">
        <v>7</v>
      </c>
      <c r="DU141" t="s">
        <v>27</v>
      </c>
      <c r="DV141">
        <v>1</v>
      </c>
      <c r="ED141" t="s">
        <v>27</v>
      </c>
      <c r="EE141">
        <v>12</v>
      </c>
      <c r="EJ141" t="s">
        <v>27</v>
      </c>
      <c r="EK141">
        <v>1</v>
      </c>
      <c r="EM141" t="s">
        <v>27</v>
      </c>
      <c r="EN141">
        <v>19</v>
      </c>
      <c r="ES141" t="s">
        <v>27</v>
      </c>
      <c r="ET141">
        <v>1</v>
      </c>
    </row>
    <row r="142" spans="1:153">
      <c r="A142" s="9" t="s">
        <v>218</v>
      </c>
    </row>
    <row r="143" spans="1:153">
      <c r="A143" s="9" t="s">
        <v>219</v>
      </c>
      <c r="CE143" t="s">
        <v>27</v>
      </c>
      <c r="CF143">
        <v>1</v>
      </c>
      <c r="EJ143" t="s">
        <v>27</v>
      </c>
      <c r="EK143">
        <v>2</v>
      </c>
    </row>
    <row r="144" spans="1:153">
      <c r="A144" s="20" t="s">
        <v>220</v>
      </c>
      <c r="W144" t="s">
        <v>27</v>
      </c>
      <c r="X144">
        <v>3</v>
      </c>
      <c r="Z144" t="s">
        <v>27</v>
      </c>
      <c r="AA144">
        <v>1</v>
      </c>
      <c r="AC144" s="16" t="s">
        <v>27</v>
      </c>
      <c r="AD144" s="16">
        <v>2</v>
      </c>
    </row>
    <row r="145" spans="1:150">
      <c r="A145" s="9" t="s">
        <v>221</v>
      </c>
    </row>
    <row r="146" spans="1:150">
      <c r="A146" s="9" t="s">
        <v>222</v>
      </c>
    </row>
    <row r="147" spans="1:150">
      <c r="A147" s="9" t="s">
        <v>223</v>
      </c>
      <c r="K147" t="s">
        <v>27</v>
      </c>
      <c r="L147" t="s">
        <v>82</v>
      </c>
      <c r="BA147" t="s">
        <v>27</v>
      </c>
      <c r="BB147" t="s">
        <v>82</v>
      </c>
      <c r="CN147" t="s">
        <v>27</v>
      </c>
      <c r="CO147" t="s">
        <v>82</v>
      </c>
      <c r="CQ147" t="s">
        <v>27</v>
      </c>
      <c r="CR147" t="s">
        <v>82</v>
      </c>
      <c r="CT147" t="s">
        <v>27</v>
      </c>
      <c r="CU147" t="s">
        <v>82</v>
      </c>
      <c r="DI147" t="s">
        <v>27</v>
      </c>
      <c r="DJ147" t="s">
        <v>82</v>
      </c>
      <c r="ED147" t="s">
        <v>27</v>
      </c>
      <c r="EE147">
        <v>9</v>
      </c>
      <c r="EM147" t="s">
        <v>27</v>
      </c>
      <c r="EN147">
        <v>5</v>
      </c>
    </row>
    <row r="148" spans="1:150">
      <c r="A148" s="9" t="s">
        <v>224</v>
      </c>
    </row>
    <row r="149" spans="1:150">
      <c r="A149" s="9" t="s">
        <v>225</v>
      </c>
      <c r="AU149" t="s">
        <v>27</v>
      </c>
      <c r="AV149">
        <v>3</v>
      </c>
    </row>
    <row r="150" spans="1:150">
      <c r="A150" s="9" t="s">
        <v>226</v>
      </c>
    </row>
    <row r="151" spans="1:150">
      <c r="A151" s="9" t="s">
        <v>227</v>
      </c>
      <c r="K151" t="s">
        <v>27</v>
      </c>
      <c r="L151">
        <v>1</v>
      </c>
      <c r="BA151" t="s">
        <v>27</v>
      </c>
      <c r="BB151">
        <v>7</v>
      </c>
      <c r="DX151" t="s">
        <v>27</v>
      </c>
      <c r="DY151">
        <v>1</v>
      </c>
    </row>
    <row r="152" spans="1:150">
      <c r="A152" s="9" t="s">
        <v>228</v>
      </c>
      <c r="AI152" t="s">
        <v>27</v>
      </c>
      <c r="AJ152">
        <v>1</v>
      </c>
    </row>
    <row r="153" spans="1:150">
      <c r="A153" s="9" t="s">
        <v>229</v>
      </c>
      <c r="CB153" t="s">
        <v>27</v>
      </c>
      <c r="CC153">
        <v>2</v>
      </c>
    </row>
    <row r="154" spans="1:150">
      <c r="A154" s="9" t="s">
        <v>230</v>
      </c>
    </row>
    <row r="155" spans="1:150">
      <c r="A155" s="9" t="s">
        <v>231</v>
      </c>
    </row>
    <row r="156" spans="1:150">
      <c r="A156" s="9" t="s">
        <v>232</v>
      </c>
      <c r="T156" t="s">
        <v>27</v>
      </c>
      <c r="U156">
        <v>1</v>
      </c>
      <c r="Z156" t="s">
        <v>27</v>
      </c>
      <c r="AA156">
        <v>1</v>
      </c>
      <c r="BA156" t="s">
        <v>27</v>
      </c>
      <c r="BB156">
        <v>1</v>
      </c>
      <c r="CE156" t="s">
        <v>27</v>
      </c>
      <c r="CF156">
        <v>1</v>
      </c>
      <c r="DF156" t="s">
        <v>27</v>
      </c>
      <c r="DG156">
        <v>3</v>
      </c>
    </row>
    <row r="157" spans="1:150">
      <c r="A157" s="9" t="s">
        <v>233</v>
      </c>
      <c r="K157" t="s">
        <v>27</v>
      </c>
      <c r="L157">
        <v>2</v>
      </c>
      <c r="N157" t="s">
        <v>27</v>
      </c>
      <c r="O157">
        <v>5</v>
      </c>
      <c r="Q157" t="s">
        <v>27</v>
      </c>
      <c r="R157">
        <v>9</v>
      </c>
      <c r="BA157" t="s">
        <v>27</v>
      </c>
      <c r="BB157">
        <v>2</v>
      </c>
      <c r="BG157" t="s">
        <v>27</v>
      </c>
      <c r="BH157">
        <v>1</v>
      </c>
      <c r="BJ157" t="s">
        <v>27</v>
      </c>
      <c r="BK157">
        <v>4</v>
      </c>
      <c r="BS157" t="s">
        <v>27</v>
      </c>
      <c r="BT157">
        <v>6</v>
      </c>
      <c r="BV157" t="s">
        <v>27</v>
      </c>
      <c r="BW157">
        <v>3</v>
      </c>
      <c r="BY157" t="s">
        <v>27</v>
      </c>
      <c r="BZ157">
        <v>4</v>
      </c>
      <c r="CB157" t="s">
        <v>27</v>
      </c>
      <c r="CC157">
        <v>1</v>
      </c>
      <c r="CE157" t="s">
        <v>27</v>
      </c>
      <c r="CF157">
        <v>10</v>
      </c>
      <c r="CH157" t="s">
        <v>27</v>
      </c>
      <c r="CI157">
        <v>3</v>
      </c>
      <c r="CK157" t="s">
        <v>27</v>
      </c>
      <c r="CL157">
        <v>4</v>
      </c>
      <c r="CN157" t="s">
        <v>27</v>
      </c>
      <c r="CO157">
        <v>1</v>
      </c>
      <c r="CT157" t="s">
        <v>27</v>
      </c>
      <c r="CU157">
        <v>4</v>
      </c>
      <c r="CZ157" t="s">
        <v>27</v>
      </c>
      <c r="DA157">
        <v>14</v>
      </c>
      <c r="DF157" t="s">
        <v>27</v>
      </c>
      <c r="DG157">
        <v>4</v>
      </c>
      <c r="DI157" t="s">
        <v>27</v>
      </c>
      <c r="DJ157">
        <v>2</v>
      </c>
      <c r="DL157" t="s">
        <v>27</v>
      </c>
      <c r="DM157">
        <v>2</v>
      </c>
      <c r="DO157" t="s">
        <v>27</v>
      </c>
      <c r="DP157">
        <v>1</v>
      </c>
      <c r="DR157" t="s">
        <v>27</v>
      </c>
      <c r="DS157">
        <v>3</v>
      </c>
      <c r="DX157" t="s">
        <v>27</v>
      </c>
      <c r="DY157">
        <v>3</v>
      </c>
      <c r="EA157" t="s">
        <v>27</v>
      </c>
      <c r="EB157">
        <v>2</v>
      </c>
      <c r="EG157" t="s">
        <v>27</v>
      </c>
      <c r="EH157">
        <v>4</v>
      </c>
      <c r="EJ157" t="s">
        <v>27</v>
      </c>
      <c r="EK157">
        <v>4</v>
      </c>
      <c r="EM157" t="s">
        <v>27</v>
      </c>
      <c r="EN157">
        <v>2</v>
      </c>
      <c r="ES157" t="s">
        <v>27</v>
      </c>
      <c r="ET157">
        <v>1</v>
      </c>
    </row>
    <row r="158" spans="1:150">
      <c r="A158" s="9" t="s">
        <v>234</v>
      </c>
    </row>
    <row r="159" spans="1:150">
      <c r="A159" s="9" t="s">
        <v>235</v>
      </c>
    </row>
    <row r="160" spans="1:150">
      <c r="A160" s="9" t="s">
        <v>236</v>
      </c>
      <c r="K160" t="s">
        <v>27</v>
      </c>
      <c r="L160">
        <v>2</v>
      </c>
      <c r="N160" t="s">
        <v>27</v>
      </c>
      <c r="O160">
        <v>1</v>
      </c>
      <c r="Q160" t="s">
        <v>27</v>
      </c>
      <c r="R160">
        <v>1</v>
      </c>
      <c r="AX160" t="s">
        <v>27</v>
      </c>
      <c r="AY160">
        <v>1</v>
      </c>
      <c r="BM160" t="s">
        <v>27</v>
      </c>
      <c r="BN160">
        <v>2</v>
      </c>
      <c r="CE160" t="s">
        <v>27</v>
      </c>
      <c r="CF160">
        <v>17</v>
      </c>
      <c r="CK160" t="s">
        <v>27</v>
      </c>
      <c r="CL160">
        <v>12</v>
      </c>
      <c r="CN160" t="s">
        <v>27</v>
      </c>
      <c r="CO160">
        <v>4</v>
      </c>
      <c r="CQ160" t="s">
        <v>27</v>
      </c>
      <c r="CR160">
        <v>1</v>
      </c>
      <c r="CT160" t="s">
        <v>27</v>
      </c>
      <c r="CU160">
        <v>3</v>
      </c>
      <c r="CZ160" t="s">
        <v>27</v>
      </c>
      <c r="DA160">
        <v>1</v>
      </c>
      <c r="DL160" t="s">
        <v>27</v>
      </c>
      <c r="DM160">
        <v>1</v>
      </c>
      <c r="DO160" t="s">
        <v>27</v>
      </c>
      <c r="DP160">
        <v>2</v>
      </c>
      <c r="DX160" t="s">
        <v>27</v>
      </c>
      <c r="DY160">
        <v>3</v>
      </c>
      <c r="EA160" t="s">
        <v>27</v>
      </c>
      <c r="EB160">
        <v>3</v>
      </c>
      <c r="ED160" t="s">
        <v>27</v>
      </c>
      <c r="EE160">
        <v>5</v>
      </c>
      <c r="EG160" t="s">
        <v>27</v>
      </c>
      <c r="EH160">
        <v>6</v>
      </c>
      <c r="EJ160" t="s">
        <v>27</v>
      </c>
      <c r="EK160">
        <v>1</v>
      </c>
    </row>
    <row r="161" spans="1:141">
      <c r="A161" s="9" t="s">
        <v>237</v>
      </c>
    </row>
    <row r="162" spans="1:141">
      <c r="A162" s="9" t="s">
        <v>238</v>
      </c>
    </row>
    <row r="163" spans="1:141">
      <c r="A163" s="9" t="s">
        <v>239</v>
      </c>
    </row>
    <row r="164" spans="1:141">
      <c r="A164" s="9" t="s">
        <v>240</v>
      </c>
    </row>
    <row r="165" spans="1:141">
      <c r="A165" s="9" t="s">
        <v>241</v>
      </c>
    </row>
    <row r="166" spans="1:141">
      <c r="A166" s="9" t="s">
        <v>242</v>
      </c>
    </row>
    <row r="167" spans="1:141">
      <c r="A167" s="9" t="s">
        <v>243</v>
      </c>
    </row>
    <row r="168" spans="1:141">
      <c r="A168" s="9" t="s">
        <v>244</v>
      </c>
    </row>
    <row r="169" spans="1:141">
      <c r="A169" s="9" t="s">
        <v>245</v>
      </c>
    </row>
    <row r="170" spans="1:141">
      <c r="A170" s="9" t="s">
        <v>246</v>
      </c>
      <c r="T170" t="s">
        <v>27</v>
      </c>
      <c r="U170">
        <v>1</v>
      </c>
      <c r="BA170" t="s">
        <v>27</v>
      </c>
      <c r="BB170">
        <v>1</v>
      </c>
      <c r="CE170" t="s">
        <v>27</v>
      </c>
      <c r="CF170">
        <v>9</v>
      </c>
      <c r="CK170" t="s">
        <v>27</v>
      </c>
      <c r="CL170">
        <v>2</v>
      </c>
      <c r="CT170" t="s">
        <v>27</v>
      </c>
      <c r="CU170">
        <v>3</v>
      </c>
      <c r="DC170" t="s">
        <v>27</v>
      </c>
      <c r="DD170">
        <v>2</v>
      </c>
      <c r="DU170" t="s">
        <v>27</v>
      </c>
      <c r="DV170">
        <v>3</v>
      </c>
    </row>
    <row r="171" spans="1:141">
      <c r="A171" s="9" t="s">
        <v>247</v>
      </c>
      <c r="W171" t="s">
        <v>27</v>
      </c>
      <c r="X171">
        <v>11</v>
      </c>
      <c r="Z171" t="s">
        <v>27</v>
      </c>
      <c r="AA171" t="s">
        <v>82</v>
      </c>
      <c r="AC171" s="16" t="s">
        <v>27</v>
      </c>
      <c r="AD171" s="16" t="s">
        <v>82</v>
      </c>
      <c r="AF171" t="s">
        <v>27</v>
      </c>
      <c r="AG171">
        <v>15</v>
      </c>
      <c r="AI171" t="s">
        <v>27</v>
      </c>
      <c r="AJ171">
        <v>9</v>
      </c>
      <c r="AL171" t="s">
        <v>27</v>
      </c>
      <c r="AM171">
        <v>3</v>
      </c>
      <c r="BA171" t="s">
        <v>27</v>
      </c>
      <c r="BB171">
        <v>1</v>
      </c>
      <c r="BD171" t="s">
        <v>27</v>
      </c>
      <c r="BE171">
        <v>1</v>
      </c>
      <c r="BM171" t="s">
        <v>27</v>
      </c>
      <c r="BN171">
        <v>1</v>
      </c>
      <c r="DU171" t="s">
        <v>27</v>
      </c>
      <c r="DV171">
        <v>1</v>
      </c>
      <c r="EJ171" t="s">
        <v>27</v>
      </c>
      <c r="EK171">
        <v>2</v>
      </c>
    </row>
    <row r="172" spans="1:141">
      <c r="A172" s="9" t="s">
        <v>248</v>
      </c>
    </row>
    <row r="173" spans="1:141">
      <c r="A173" s="9" t="s">
        <v>249</v>
      </c>
    </row>
    <row r="174" spans="1:141">
      <c r="A174" s="9" t="s">
        <v>250</v>
      </c>
    </row>
    <row r="175" spans="1:141">
      <c r="A175" s="9" t="s">
        <v>251</v>
      </c>
    </row>
    <row r="176" spans="1:141">
      <c r="A176" s="9" t="s">
        <v>252</v>
      </c>
    </row>
    <row r="177" spans="1:147">
      <c r="A177" s="9" t="s">
        <v>253</v>
      </c>
    </row>
    <row r="178" spans="1:147">
      <c r="A178" s="9" t="s">
        <v>254</v>
      </c>
    </row>
    <row r="179" spans="1:147">
      <c r="A179" s="9" t="s">
        <v>255</v>
      </c>
    </row>
    <row r="180" spans="1:147">
      <c r="A180" s="9" t="s">
        <v>256</v>
      </c>
    </row>
    <row r="181" spans="1:147">
      <c r="A181" s="9" t="s">
        <v>257</v>
      </c>
    </row>
    <row r="182" spans="1:147">
      <c r="A182" s="9" t="s">
        <v>258</v>
      </c>
      <c r="EP182" t="s">
        <v>27</v>
      </c>
      <c r="EQ182">
        <v>1</v>
      </c>
    </row>
    <row r="183" spans="1:147">
      <c r="A183" s="10" t="s">
        <v>259</v>
      </c>
    </row>
    <row r="184" spans="1:147">
      <c r="A184" s="9" t="s">
        <v>260</v>
      </c>
    </row>
    <row r="185" spans="1:147">
      <c r="A185" s="9" t="s">
        <v>261</v>
      </c>
    </row>
    <row r="186" spans="1:147">
      <c r="A186" s="9" t="s">
        <v>262</v>
      </c>
    </row>
    <row r="187" spans="1:147">
      <c r="A187" s="9" t="s">
        <v>262</v>
      </c>
    </row>
    <row r="188" spans="1:147">
      <c r="A188" s="9" t="s">
        <v>263</v>
      </c>
    </row>
    <row r="189" spans="1:147">
      <c r="A189" s="9" t="s">
        <v>264</v>
      </c>
      <c r="T189" t="s">
        <v>27</v>
      </c>
      <c r="U189">
        <v>1</v>
      </c>
      <c r="CE189" t="s">
        <v>27</v>
      </c>
      <c r="CF189">
        <v>3</v>
      </c>
      <c r="CH189" t="s">
        <v>27</v>
      </c>
      <c r="CI189">
        <v>9</v>
      </c>
      <c r="DL189" t="s">
        <v>27</v>
      </c>
      <c r="DM189">
        <v>42</v>
      </c>
      <c r="DO189" t="s">
        <v>27</v>
      </c>
      <c r="DP189">
        <v>15</v>
      </c>
      <c r="DR189" t="s">
        <v>27</v>
      </c>
      <c r="DS189">
        <v>7</v>
      </c>
      <c r="DU189" t="s">
        <v>27</v>
      </c>
      <c r="DV189" s="16">
        <v>24</v>
      </c>
      <c r="DX189" t="s">
        <v>27</v>
      </c>
      <c r="DY189" s="15">
        <v>36</v>
      </c>
      <c r="EA189" t="s">
        <v>27</v>
      </c>
      <c r="EB189">
        <v>4</v>
      </c>
      <c r="EG189" t="s">
        <v>27</v>
      </c>
      <c r="EH189">
        <v>18</v>
      </c>
    </row>
    <row r="190" spans="1:147">
      <c r="A190" s="9" t="s">
        <v>265</v>
      </c>
    </row>
    <row r="191" spans="1:147">
      <c r="A191" s="9" t="s">
        <v>266</v>
      </c>
    </row>
    <row r="192" spans="1:147">
      <c r="A192" s="9" t="s">
        <v>267</v>
      </c>
      <c r="BD192" t="s">
        <v>27</v>
      </c>
      <c r="BE192" t="s">
        <v>82</v>
      </c>
      <c r="BG192" t="s">
        <v>27</v>
      </c>
      <c r="BH192" t="s">
        <v>82</v>
      </c>
      <c r="BJ192" t="s">
        <v>27</v>
      </c>
      <c r="BK192" t="s">
        <v>82</v>
      </c>
      <c r="BY192" t="s">
        <v>27</v>
      </c>
      <c r="BZ192">
        <v>1</v>
      </c>
      <c r="EM192" t="s">
        <v>27</v>
      </c>
      <c r="EN192">
        <v>1</v>
      </c>
      <c r="EP192" t="s">
        <v>27</v>
      </c>
      <c r="EQ192">
        <v>2</v>
      </c>
    </row>
    <row r="193" spans="1:54">
      <c r="A193" s="9" t="s">
        <v>268</v>
      </c>
      <c r="K193" s="15" t="s">
        <v>27</v>
      </c>
      <c r="L193" s="15" t="s">
        <v>84</v>
      </c>
      <c r="BA193" t="s">
        <v>27</v>
      </c>
      <c r="BB193">
        <v>8</v>
      </c>
    </row>
    <row r="194" spans="1:54">
      <c r="A194" s="9" t="s">
        <v>269</v>
      </c>
    </row>
    <row r="195" spans="1:54">
      <c r="A195" s="9" t="s">
        <v>270</v>
      </c>
    </row>
    <row r="196" spans="1:54">
      <c r="A196" s="9" t="s">
        <v>271</v>
      </c>
      <c r="K196" s="16" t="s">
        <v>27</v>
      </c>
      <c r="L196" s="16">
        <v>4</v>
      </c>
      <c r="N196" s="15" t="s">
        <v>27</v>
      </c>
      <c r="O196" s="15">
        <v>1</v>
      </c>
    </row>
    <row r="197" spans="1:54">
      <c r="A197" s="9" t="s">
        <v>272</v>
      </c>
    </row>
    <row r="198" spans="1:54">
      <c r="A198" s="9" t="s">
        <v>273</v>
      </c>
    </row>
    <row r="199" spans="1:54">
      <c r="A199" s="9" t="s">
        <v>274</v>
      </c>
    </row>
    <row r="200" spans="1:54">
      <c r="A200" s="9" t="s">
        <v>275</v>
      </c>
    </row>
    <row r="201" spans="1:54">
      <c r="A201" s="9" t="s">
        <v>276</v>
      </c>
    </row>
    <row r="202" spans="1:54">
      <c r="A202" s="9" t="s">
        <v>101</v>
      </c>
    </row>
    <row r="203" spans="1:54">
      <c r="A203" s="9" t="s">
        <v>277</v>
      </c>
    </row>
    <row r="204" spans="1:54">
      <c r="A204" s="9" t="s">
        <v>278</v>
      </c>
    </row>
    <row r="205" spans="1:54">
      <c r="A205" s="9" t="s">
        <v>279</v>
      </c>
    </row>
    <row r="206" spans="1:54">
      <c r="A206" s="9" t="s">
        <v>280</v>
      </c>
    </row>
    <row r="207" spans="1:54">
      <c r="A207" s="9" t="s">
        <v>281</v>
      </c>
    </row>
    <row r="208" spans="1:54">
      <c r="A208" s="9" t="s">
        <v>282</v>
      </c>
    </row>
    <row r="209" spans="1:126">
      <c r="A209" s="9" t="s">
        <v>283</v>
      </c>
    </row>
    <row r="210" spans="1:126">
      <c r="A210" s="9" t="s">
        <v>284</v>
      </c>
    </row>
    <row r="211" spans="1:126">
      <c r="A211" s="9" t="s">
        <v>285</v>
      </c>
      <c r="Q211" t="s">
        <v>27</v>
      </c>
      <c r="R211">
        <v>1</v>
      </c>
      <c r="DR211" t="s">
        <v>27</v>
      </c>
      <c r="DS211">
        <v>2</v>
      </c>
      <c r="DU211" t="s">
        <v>27</v>
      </c>
      <c r="DV211">
        <v>4</v>
      </c>
    </row>
    <row r="212" spans="1:126">
      <c r="A212" s="9" t="s">
        <v>286</v>
      </c>
    </row>
    <row r="213" spans="1:126">
      <c r="A213" s="9" t="s">
        <v>287</v>
      </c>
      <c r="CE213" t="s">
        <v>27</v>
      </c>
      <c r="CF213">
        <v>3</v>
      </c>
      <c r="CK213" t="s">
        <v>27</v>
      </c>
      <c r="CL213">
        <v>10</v>
      </c>
      <c r="CN213" t="s">
        <v>27</v>
      </c>
      <c r="CO213">
        <v>11</v>
      </c>
      <c r="CT213" t="s">
        <v>27</v>
      </c>
      <c r="CU213">
        <v>2</v>
      </c>
      <c r="DO213" t="s">
        <v>27</v>
      </c>
      <c r="DP213">
        <v>1</v>
      </c>
    </row>
    <row r="214" spans="1:126">
      <c r="A214" s="9" t="s">
        <v>288</v>
      </c>
    </row>
    <row r="215" spans="1:126">
      <c r="A215" s="9" t="s">
        <v>289</v>
      </c>
    </row>
    <row r="216" spans="1:126">
      <c r="A216" s="9" t="s">
        <v>290</v>
      </c>
    </row>
    <row r="217" spans="1:126">
      <c r="A217" s="9" t="s">
        <v>291</v>
      </c>
    </row>
    <row r="218" spans="1:126">
      <c r="A218" s="9" t="s">
        <v>292</v>
      </c>
    </row>
    <row r="219" spans="1:126">
      <c r="A219" s="9" t="s">
        <v>293</v>
      </c>
    </row>
    <row r="220" spans="1:126">
      <c r="A220" s="9" t="s">
        <v>294</v>
      </c>
      <c r="W220" t="s">
        <v>27</v>
      </c>
      <c r="X220">
        <v>1</v>
      </c>
      <c r="CE220" t="s">
        <v>27</v>
      </c>
      <c r="CF220">
        <v>1</v>
      </c>
      <c r="CW220" t="s">
        <v>27</v>
      </c>
      <c r="CX220">
        <v>2</v>
      </c>
    </row>
    <row r="221" spans="1:126">
      <c r="A221" s="9" t="s">
        <v>295</v>
      </c>
    </row>
    <row r="222" spans="1:126">
      <c r="A222" s="9" t="s">
        <v>296</v>
      </c>
    </row>
    <row r="223" spans="1:126">
      <c r="A223" s="9" t="s">
        <v>297</v>
      </c>
    </row>
    <row r="224" spans="1:126">
      <c r="A224" s="9" t="s">
        <v>298</v>
      </c>
    </row>
    <row r="225" spans="1:138">
      <c r="A225" s="9" t="s">
        <v>299</v>
      </c>
    </row>
    <row r="226" spans="1:138">
      <c r="A226" s="9" t="s">
        <v>300</v>
      </c>
    </row>
    <row r="227" spans="1:138">
      <c r="A227" s="9" t="s">
        <v>301</v>
      </c>
    </row>
    <row r="228" spans="1:138">
      <c r="A228" s="9" t="s">
        <v>302</v>
      </c>
    </row>
    <row r="229" spans="1:138">
      <c r="A229" s="9" t="s">
        <v>303</v>
      </c>
    </row>
    <row r="230" spans="1:138">
      <c r="A230" s="9" t="s">
        <v>304</v>
      </c>
    </row>
    <row r="231" spans="1:138">
      <c r="A231" s="9" t="s">
        <v>305</v>
      </c>
    </row>
    <row r="232" spans="1:138">
      <c r="A232" s="9" t="s">
        <v>306</v>
      </c>
    </row>
    <row r="233" spans="1:138">
      <c r="A233" s="9" t="s">
        <v>307</v>
      </c>
    </row>
    <row r="234" spans="1:138">
      <c r="A234" s="9" t="s">
        <v>308</v>
      </c>
      <c r="AR234" t="s">
        <v>27</v>
      </c>
      <c r="AS234">
        <v>2</v>
      </c>
    </row>
    <row r="235" spans="1:138">
      <c r="A235" s="9" t="s">
        <v>309</v>
      </c>
    </row>
    <row r="236" spans="1:138">
      <c r="A236" s="9" t="s">
        <v>310</v>
      </c>
      <c r="W236" t="s">
        <v>27</v>
      </c>
      <c r="X236">
        <v>1</v>
      </c>
      <c r="Z236" t="s">
        <v>27</v>
      </c>
      <c r="AA236">
        <v>12</v>
      </c>
      <c r="AR236" t="s">
        <v>28</v>
      </c>
      <c r="AS236">
        <v>142</v>
      </c>
      <c r="CW236" t="s">
        <v>27</v>
      </c>
      <c r="CX236">
        <v>22</v>
      </c>
      <c r="CZ236" t="s">
        <v>27</v>
      </c>
      <c r="DA236">
        <v>63</v>
      </c>
      <c r="DC236" t="s">
        <v>27</v>
      </c>
      <c r="DD236">
        <v>26</v>
      </c>
      <c r="DL236" t="s">
        <v>27</v>
      </c>
      <c r="DM236">
        <v>6</v>
      </c>
      <c r="DU236" t="s">
        <v>27</v>
      </c>
      <c r="DV236">
        <v>18</v>
      </c>
      <c r="EG236" t="s">
        <v>27</v>
      </c>
      <c r="EH236">
        <v>1</v>
      </c>
    </row>
    <row r="237" spans="1:138">
      <c r="A237" s="9" t="s">
        <v>311</v>
      </c>
    </row>
    <row r="238" spans="1:138">
      <c r="A238" s="9" t="s">
        <v>312</v>
      </c>
    </row>
    <row r="239" spans="1:138">
      <c r="A239" s="9" t="s">
        <v>313</v>
      </c>
    </row>
    <row r="240" spans="1:138">
      <c r="A240" s="9" t="s">
        <v>314</v>
      </c>
      <c r="Q240" t="s">
        <v>27</v>
      </c>
      <c r="R240">
        <v>3</v>
      </c>
      <c r="CN240" t="s">
        <v>27</v>
      </c>
      <c r="CO240">
        <v>1</v>
      </c>
    </row>
    <row r="241" spans="1:99">
      <c r="A241" s="9" t="s">
        <v>315</v>
      </c>
    </row>
    <row r="242" spans="1:99">
      <c r="A242" s="9" t="s">
        <v>316</v>
      </c>
    </row>
    <row r="243" spans="1:99">
      <c r="A243" s="9" t="s">
        <v>317</v>
      </c>
    </row>
    <row r="244" spans="1:99">
      <c r="A244" s="9" t="s">
        <v>318</v>
      </c>
    </row>
    <row r="245" spans="1:99">
      <c r="A245" s="9" t="s">
        <v>319</v>
      </c>
    </row>
    <row r="246" spans="1:99">
      <c r="A246" s="9" t="s">
        <v>320</v>
      </c>
    </row>
    <row r="247" spans="1:99">
      <c r="A247" s="9" t="s">
        <v>321</v>
      </c>
    </row>
    <row r="248" spans="1:99">
      <c r="A248" s="9" t="s">
        <v>322</v>
      </c>
    </row>
    <row r="249" spans="1:99">
      <c r="A249" s="9" t="s">
        <v>323</v>
      </c>
    </row>
    <row r="250" spans="1:99">
      <c r="A250" s="9" t="s">
        <v>324</v>
      </c>
    </row>
    <row r="251" spans="1:99">
      <c r="A251" s="9" t="s">
        <v>325</v>
      </c>
    </row>
    <row r="252" spans="1:99">
      <c r="A252" s="9" t="s">
        <v>326</v>
      </c>
    </row>
    <row r="253" spans="1:99">
      <c r="A253" s="9" t="s">
        <v>327</v>
      </c>
      <c r="CT253" t="s">
        <v>27</v>
      </c>
      <c r="CU253">
        <v>1</v>
      </c>
    </row>
    <row r="254" spans="1:99">
      <c r="A254" s="9" t="s">
        <v>328</v>
      </c>
    </row>
    <row r="255" spans="1:99">
      <c r="A255" s="9" t="s">
        <v>329</v>
      </c>
    </row>
    <row r="256" spans="1:99">
      <c r="A256" s="9" t="s">
        <v>330</v>
      </c>
    </row>
    <row r="257" spans="1:141">
      <c r="A257" s="9" t="s">
        <v>331</v>
      </c>
    </row>
    <row r="258" spans="1:141">
      <c r="A258" s="9" t="s">
        <v>332</v>
      </c>
    </row>
    <row r="259" spans="1:141">
      <c r="A259" s="9" t="s">
        <v>333</v>
      </c>
    </row>
    <row r="260" spans="1:141">
      <c r="A260" s="9" t="s">
        <v>334</v>
      </c>
    </row>
    <row r="261" spans="1:141">
      <c r="A261" s="9" t="s">
        <v>335</v>
      </c>
    </row>
    <row r="262" spans="1:141">
      <c r="A262" s="9" t="s">
        <v>108</v>
      </c>
    </row>
    <row r="263" spans="1:141">
      <c r="A263" s="9" t="s">
        <v>336</v>
      </c>
      <c r="N263" t="s">
        <v>27</v>
      </c>
      <c r="O263">
        <v>2</v>
      </c>
      <c r="CQ263" t="s">
        <v>27</v>
      </c>
      <c r="CR263">
        <v>8</v>
      </c>
      <c r="CT263" t="s">
        <v>28</v>
      </c>
      <c r="CU263" t="s">
        <v>82</v>
      </c>
      <c r="DO263" t="s">
        <v>27</v>
      </c>
      <c r="DP263">
        <v>1</v>
      </c>
    </row>
    <row r="264" spans="1:141">
      <c r="A264" s="9" t="s">
        <v>337</v>
      </c>
    </row>
    <row r="265" spans="1:141">
      <c r="A265" s="20" t="s">
        <v>338</v>
      </c>
      <c r="W265" s="15" t="s">
        <v>27</v>
      </c>
      <c r="X265" s="15" t="s">
        <v>82</v>
      </c>
      <c r="Z265" t="s">
        <v>27</v>
      </c>
      <c r="AA265" t="s">
        <v>82</v>
      </c>
      <c r="AC265" s="16" t="s">
        <v>27</v>
      </c>
      <c r="AD265" s="16" t="s">
        <v>82</v>
      </c>
      <c r="AF265" t="s">
        <v>27</v>
      </c>
      <c r="AG265" t="s">
        <v>82</v>
      </c>
      <c r="AL265" t="s">
        <v>27</v>
      </c>
      <c r="AM265" t="s">
        <v>82</v>
      </c>
      <c r="AO265" t="s">
        <v>27</v>
      </c>
      <c r="AP265">
        <v>4</v>
      </c>
      <c r="AR265" t="s">
        <v>27</v>
      </c>
      <c r="AS265">
        <v>7</v>
      </c>
      <c r="AU265" t="s">
        <v>27</v>
      </c>
      <c r="AV265" t="s">
        <v>82</v>
      </c>
      <c r="BA265" t="s">
        <v>27</v>
      </c>
      <c r="BB265">
        <v>4</v>
      </c>
      <c r="BG265" t="s">
        <v>27</v>
      </c>
      <c r="BH265">
        <v>7</v>
      </c>
      <c r="BJ265" t="s">
        <v>27</v>
      </c>
      <c r="BK265">
        <v>10</v>
      </c>
      <c r="BP265" t="s">
        <v>27</v>
      </c>
      <c r="BQ265">
        <v>1</v>
      </c>
      <c r="BS265" t="s">
        <v>27</v>
      </c>
      <c r="BT265">
        <v>3</v>
      </c>
      <c r="BV265" t="s">
        <v>27</v>
      </c>
      <c r="BW265">
        <v>1</v>
      </c>
      <c r="BY265" t="s">
        <v>27</v>
      </c>
      <c r="BZ265">
        <v>8</v>
      </c>
      <c r="CB265" t="s">
        <v>27</v>
      </c>
      <c r="CC265">
        <v>5</v>
      </c>
    </row>
    <row r="266" spans="1:141">
      <c r="A266" s="9" t="s">
        <v>339</v>
      </c>
    </row>
    <row r="267" spans="1:141">
      <c r="A267" s="9" t="s">
        <v>340</v>
      </c>
    </row>
    <row r="268" spans="1:141">
      <c r="A268" s="9" t="s">
        <v>341</v>
      </c>
      <c r="Q268" t="s">
        <v>27</v>
      </c>
      <c r="R268">
        <v>9</v>
      </c>
      <c r="CT268" t="s">
        <v>27</v>
      </c>
      <c r="CU268">
        <v>2</v>
      </c>
      <c r="CW268" t="s">
        <v>27</v>
      </c>
      <c r="CX268">
        <v>5</v>
      </c>
      <c r="CZ268" t="s">
        <v>27</v>
      </c>
      <c r="DA268">
        <v>2</v>
      </c>
      <c r="DU268" t="s">
        <v>27</v>
      </c>
      <c r="DV268">
        <v>5</v>
      </c>
      <c r="EA268" t="s">
        <v>27</v>
      </c>
      <c r="EB268">
        <v>1</v>
      </c>
      <c r="EG268" t="s">
        <v>27</v>
      </c>
      <c r="EH268">
        <v>1</v>
      </c>
      <c r="EJ268" t="s">
        <v>27</v>
      </c>
      <c r="EK268">
        <v>1</v>
      </c>
    </row>
    <row r="269" spans="1:141">
      <c r="A269" s="9" t="s">
        <v>342</v>
      </c>
    </row>
    <row r="270" spans="1:141">
      <c r="A270" s="9" t="s">
        <v>343</v>
      </c>
    </row>
    <row r="271" spans="1:141">
      <c r="A271" s="9" t="s">
        <v>344</v>
      </c>
    </row>
    <row r="272" spans="1:141">
      <c r="A272" s="9" t="s">
        <v>345</v>
      </c>
      <c r="BG272" t="s">
        <v>27</v>
      </c>
      <c r="BH272">
        <v>4</v>
      </c>
    </row>
    <row r="273" spans="1:138">
      <c r="A273" s="9" t="s">
        <v>346</v>
      </c>
    </row>
    <row r="274" spans="1:138">
      <c r="A274" s="9" t="s">
        <v>347</v>
      </c>
    </row>
    <row r="275" spans="1:138">
      <c r="A275" s="9" t="s">
        <v>348</v>
      </c>
    </row>
    <row r="276" spans="1:138">
      <c r="A276" s="9" t="s">
        <v>349</v>
      </c>
    </row>
    <row r="277" spans="1:138">
      <c r="A277" s="9" t="s">
        <v>350</v>
      </c>
    </row>
    <row r="278" spans="1:138">
      <c r="A278" s="9" t="s">
        <v>351</v>
      </c>
    </row>
    <row r="279" spans="1:138">
      <c r="A279" s="9" t="s">
        <v>352</v>
      </c>
      <c r="Q279" t="s">
        <v>27</v>
      </c>
      <c r="R279">
        <v>8</v>
      </c>
      <c r="T279" t="s">
        <v>27</v>
      </c>
      <c r="U279">
        <v>4</v>
      </c>
      <c r="AU279" t="s">
        <v>27</v>
      </c>
      <c r="AV279">
        <v>6</v>
      </c>
      <c r="BD279" t="s">
        <v>27</v>
      </c>
      <c r="BE279">
        <v>8</v>
      </c>
      <c r="BS279" t="s">
        <v>27</v>
      </c>
      <c r="BT279">
        <v>36</v>
      </c>
      <c r="BV279" t="s">
        <v>27</v>
      </c>
      <c r="BW279">
        <v>2</v>
      </c>
      <c r="CB279" t="s">
        <v>27</v>
      </c>
      <c r="CC279">
        <v>4</v>
      </c>
      <c r="CE279" t="s">
        <v>27</v>
      </c>
      <c r="CF279">
        <v>3</v>
      </c>
      <c r="CH279" t="s">
        <v>27</v>
      </c>
      <c r="CI279">
        <v>1</v>
      </c>
      <c r="CK279" t="s">
        <v>27</v>
      </c>
      <c r="CL279">
        <v>1</v>
      </c>
      <c r="CN279" t="s">
        <v>27</v>
      </c>
      <c r="CO279">
        <v>5</v>
      </c>
      <c r="CQ279" t="s">
        <v>27</v>
      </c>
      <c r="CR279">
        <v>7</v>
      </c>
      <c r="CT279" t="s">
        <v>27</v>
      </c>
      <c r="CU279">
        <v>10</v>
      </c>
      <c r="DC279" t="s">
        <v>27</v>
      </c>
      <c r="DD279">
        <v>1</v>
      </c>
      <c r="DF279" t="s">
        <v>27</v>
      </c>
      <c r="DG279">
        <v>2</v>
      </c>
      <c r="DI279" t="s">
        <v>27</v>
      </c>
      <c r="DJ279">
        <v>10</v>
      </c>
      <c r="DL279" t="s">
        <v>27</v>
      </c>
      <c r="DM279">
        <v>12</v>
      </c>
      <c r="DO279" t="s">
        <v>27</v>
      </c>
      <c r="DP279">
        <v>4</v>
      </c>
      <c r="DU279" t="s">
        <v>27</v>
      </c>
      <c r="DV279">
        <v>29</v>
      </c>
      <c r="EG279" t="s">
        <v>27</v>
      </c>
      <c r="EH279">
        <v>25</v>
      </c>
    </row>
    <row r="280" spans="1:138">
      <c r="A280" s="9" t="s">
        <v>353</v>
      </c>
    </row>
    <row r="281" spans="1:138">
      <c r="A281" s="9" t="s">
        <v>354</v>
      </c>
    </row>
    <row r="282" spans="1:138">
      <c r="A282" s="9" t="s">
        <v>355</v>
      </c>
      <c r="DU282" t="s">
        <v>27</v>
      </c>
      <c r="DV282">
        <v>1</v>
      </c>
    </row>
    <row r="283" spans="1:138">
      <c r="A283" s="9" t="s">
        <v>356</v>
      </c>
    </row>
    <row r="284" spans="1:138">
      <c r="A284" s="9" t="s">
        <v>357</v>
      </c>
    </row>
    <row r="285" spans="1:138">
      <c r="A285" s="9" t="s">
        <v>358</v>
      </c>
    </row>
    <row r="286" spans="1:138">
      <c r="A286" s="9" t="s">
        <v>359</v>
      </c>
    </row>
    <row r="287" spans="1:138">
      <c r="A287" s="9" t="s">
        <v>360</v>
      </c>
    </row>
    <row r="288" spans="1:138">
      <c r="A288" s="9" t="s">
        <v>361</v>
      </c>
    </row>
    <row r="289" spans="1:153">
      <c r="A289" s="9" t="s">
        <v>362</v>
      </c>
    </row>
    <row r="290" spans="1:153">
      <c r="A290" s="9" t="s">
        <v>363</v>
      </c>
      <c r="K290" t="s">
        <v>27</v>
      </c>
      <c r="L290">
        <v>6</v>
      </c>
      <c r="N290" t="s">
        <v>27</v>
      </c>
      <c r="O290">
        <v>4</v>
      </c>
      <c r="Q290" t="s">
        <v>28</v>
      </c>
      <c r="R290" t="s">
        <v>82</v>
      </c>
      <c r="T290" t="s">
        <v>96</v>
      </c>
      <c r="U290" t="s">
        <v>82</v>
      </c>
      <c r="CH290" t="s">
        <v>27</v>
      </c>
      <c r="CI290">
        <v>2</v>
      </c>
      <c r="CK290" t="s">
        <v>28</v>
      </c>
      <c r="CL290">
        <v>4</v>
      </c>
      <c r="CN290" t="s">
        <v>28</v>
      </c>
      <c r="CO290">
        <v>9</v>
      </c>
      <c r="DC290" t="s">
        <v>27</v>
      </c>
      <c r="DD290">
        <v>3</v>
      </c>
      <c r="DL290" t="s">
        <v>27</v>
      </c>
      <c r="DM290">
        <v>1</v>
      </c>
      <c r="DO290" t="s">
        <v>27</v>
      </c>
      <c r="DP290">
        <v>1</v>
      </c>
      <c r="DU290" t="s">
        <v>28</v>
      </c>
      <c r="DV290" t="s">
        <v>82</v>
      </c>
      <c r="DX290" t="s">
        <v>96</v>
      </c>
      <c r="DY290" t="s">
        <v>82</v>
      </c>
      <c r="EA290" t="s">
        <v>364</v>
      </c>
      <c r="EB290" t="s">
        <v>82</v>
      </c>
    </row>
    <row r="291" spans="1:153">
      <c r="A291" s="9" t="s">
        <v>365</v>
      </c>
      <c r="K291" t="s">
        <v>27</v>
      </c>
      <c r="L291" t="s">
        <v>82</v>
      </c>
      <c r="N291" t="s">
        <v>27</v>
      </c>
      <c r="O291">
        <v>2</v>
      </c>
      <c r="W291" t="s">
        <v>27</v>
      </c>
      <c r="X291" t="s">
        <v>82</v>
      </c>
      <c r="Z291" t="s">
        <v>27</v>
      </c>
      <c r="AA291">
        <v>5</v>
      </c>
      <c r="AC291" s="16" t="s">
        <v>27</v>
      </c>
      <c r="AD291" s="16" t="s">
        <v>82</v>
      </c>
      <c r="AF291" t="s">
        <v>27</v>
      </c>
      <c r="AG291" t="s">
        <v>83</v>
      </c>
      <c r="AI291" t="s">
        <v>27</v>
      </c>
      <c r="AJ291" t="s">
        <v>82</v>
      </c>
      <c r="AL291" t="s">
        <v>27</v>
      </c>
      <c r="AM291" t="s">
        <v>82</v>
      </c>
      <c r="AO291" t="s">
        <v>27</v>
      </c>
      <c r="AP291" t="s">
        <v>82</v>
      </c>
      <c r="AU291" t="s">
        <v>27</v>
      </c>
      <c r="AV291">
        <v>2</v>
      </c>
      <c r="AX291" t="s">
        <v>27</v>
      </c>
      <c r="AY291" t="s">
        <v>82</v>
      </c>
      <c r="BA291" t="s">
        <v>27</v>
      </c>
      <c r="BB291" t="s">
        <v>82</v>
      </c>
      <c r="BD291" t="s">
        <v>27</v>
      </c>
      <c r="BE291" t="s">
        <v>82</v>
      </c>
      <c r="BG291" t="s">
        <v>27</v>
      </c>
      <c r="BH291" t="s">
        <v>83</v>
      </c>
      <c r="BJ291" t="s">
        <v>27</v>
      </c>
      <c r="BK291" t="s">
        <v>82</v>
      </c>
      <c r="BP291" t="s">
        <v>27</v>
      </c>
      <c r="BQ291">
        <v>1</v>
      </c>
      <c r="BS291" t="s">
        <v>27</v>
      </c>
      <c r="BT291" t="s">
        <v>82</v>
      </c>
      <c r="BY291" t="s">
        <v>27</v>
      </c>
      <c r="BZ291">
        <v>6</v>
      </c>
      <c r="CB291" t="s">
        <v>27</v>
      </c>
      <c r="CC291">
        <v>4</v>
      </c>
      <c r="DR291" t="s">
        <v>27</v>
      </c>
      <c r="DS291" t="s">
        <v>83</v>
      </c>
      <c r="ED291" t="s">
        <v>27</v>
      </c>
      <c r="EE291" t="s">
        <v>82</v>
      </c>
      <c r="EM291" t="s">
        <v>27</v>
      </c>
      <c r="EN291" t="s">
        <v>82</v>
      </c>
      <c r="EP291" t="s">
        <v>27</v>
      </c>
      <c r="EQ291">
        <v>4</v>
      </c>
      <c r="ES291" t="s">
        <v>27</v>
      </c>
      <c r="ET291" t="s">
        <v>82</v>
      </c>
      <c r="EV291" t="s">
        <v>27</v>
      </c>
      <c r="EW291" t="s">
        <v>82</v>
      </c>
    </row>
    <row r="292" spans="1:153">
      <c r="A292" s="9" t="s">
        <v>366</v>
      </c>
      <c r="Z292" t="s">
        <v>27</v>
      </c>
      <c r="AA292">
        <v>1</v>
      </c>
      <c r="AO292" t="s">
        <v>27</v>
      </c>
      <c r="AP292">
        <v>1</v>
      </c>
      <c r="AU292" t="s">
        <v>27</v>
      </c>
      <c r="AV292">
        <v>1</v>
      </c>
      <c r="AX292" t="s">
        <v>27</v>
      </c>
      <c r="AY292">
        <v>2</v>
      </c>
      <c r="BA292" t="s">
        <v>27</v>
      </c>
      <c r="BB292">
        <v>1</v>
      </c>
      <c r="BD292" t="s">
        <v>27</v>
      </c>
      <c r="BE292">
        <v>5</v>
      </c>
      <c r="BG292" t="s">
        <v>27</v>
      </c>
      <c r="BH292">
        <v>1</v>
      </c>
      <c r="BM292" t="s">
        <v>27</v>
      </c>
      <c r="BN292">
        <v>3</v>
      </c>
      <c r="BP292" t="s">
        <v>27</v>
      </c>
      <c r="BQ292">
        <v>1</v>
      </c>
      <c r="BV292" t="s">
        <v>27</v>
      </c>
      <c r="BW292">
        <v>2</v>
      </c>
      <c r="BY292" t="s">
        <v>27</v>
      </c>
      <c r="BZ292">
        <v>2</v>
      </c>
      <c r="CB292" t="s">
        <v>27</v>
      </c>
      <c r="CC292">
        <v>1</v>
      </c>
      <c r="CQ292" t="s">
        <v>27</v>
      </c>
      <c r="CR292">
        <v>1</v>
      </c>
      <c r="CT292" t="s">
        <v>27</v>
      </c>
      <c r="CU292">
        <v>1</v>
      </c>
      <c r="CW292" t="s">
        <v>27</v>
      </c>
      <c r="CX292">
        <v>1</v>
      </c>
      <c r="CZ292" t="s">
        <v>27</v>
      </c>
      <c r="DA292">
        <v>1</v>
      </c>
      <c r="DO292" t="s">
        <v>27</v>
      </c>
      <c r="DP292">
        <v>2</v>
      </c>
    </row>
    <row r="293" spans="1:153">
      <c r="A293" s="9" t="s">
        <v>367</v>
      </c>
      <c r="T293" t="s">
        <v>27</v>
      </c>
      <c r="U293">
        <v>2</v>
      </c>
      <c r="V293" s="18">
        <v>2</v>
      </c>
      <c r="AC293" s="16" t="s">
        <v>27</v>
      </c>
      <c r="AD293" s="16">
        <v>1</v>
      </c>
      <c r="AE293" s="18">
        <v>3</v>
      </c>
      <c r="AF293" t="s">
        <v>27</v>
      </c>
      <c r="AG293">
        <v>8</v>
      </c>
      <c r="AH293" s="18">
        <v>11</v>
      </c>
      <c r="AI293" t="s">
        <v>27</v>
      </c>
      <c r="AJ293">
        <v>9</v>
      </c>
      <c r="AK293" s="18">
        <v>54</v>
      </c>
      <c r="AL293" t="s">
        <v>27</v>
      </c>
      <c r="AM293">
        <v>4</v>
      </c>
      <c r="AN293" s="18">
        <v>7</v>
      </c>
      <c r="AR293" t="s">
        <v>27</v>
      </c>
      <c r="AS293">
        <v>1</v>
      </c>
      <c r="AT293" s="18">
        <v>1</v>
      </c>
      <c r="AU293" t="s">
        <v>27</v>
      </c>
      <c r="AV293">
        <v>2</v>
      </c>
      <c r="AW293" s="18">
        <v>7</v>
      </c>
      <c r="AX293" t="s">
        <v>27</v>
      </c>
      <c r="AY293">
        <v>6</v>
      </c>
      <c r="AZ293" s="18">
        <v>13</v>
      </c>
      <c r="BA293" t="s">
        <v>27</v>
      </c>
      <c r="BB293">
        <v>4</v>
      </c>
      <c r="BC293" s="18">
        <v>30</v>
      </c>
      <c r="BD293" t="s">
        <v>27</v>
      </c>
      <c r="BE293">
        <v>1</v>
      </c>
      <c r="BF293" s="18">
        <v>5</v>
      </c>
      <c r="BG293" t="s">
        <v>27</v>
      </c>
      <c r="BH293">
        <v>9</v>
      </c>
      <c r="BI293" s="18">
        <v>118</v>
      </c>
      <c r="BJ293" t="s">
        <v>27</v>
      </c>
      <c r="BK293">
        <v>2</v>
      </c>
      <c r="BL293" s="18">
        <v>4</v>
      </c>
      <c r="BP293" t="s">
        <v>27</v>
      </c>
      <c r="BQ293">
        <v>4</v>
      </c>
      <c r="BR293" s="18">
        <v>18</v>
      </c>
      <c r="BS293" t="s">
        <v>27</v>
      </c>
      <c r="BT293">
        <v>13</v>
      </c>
      <c r="BU293" s="18">
        <v>86</v>
      </c>
      <c r="BV293" t="s">
        <v>27</v>
      </c>
      <c r="BW293">
        <v>5</v>
      </c>
      <c r="BX293" s="18">
        <v>28</v>
      </c>
      <c r="BY293" t="s">
        <v>27</v>
      </c>
      <c r="BZ293">
        <v>8</v>
      </c>
      <c r="CA293" s="18">
        <v>61</v>
      </c>
      <c r="CB293" t="s">
        <v>27</v>
      </c>
      <c r="CC293">
        <v>10</v>
      </c>
      <c r="CD293" s="18">
        <v>91</v>
      </c>
      <c r="CE293" t="s">
        <v>27</v>
      </c>
      <c r="CF293">
        <v>6</v>
      </c>
      <c r="CG293" s="18">
        <v>30</v>
      </c>
      <c r="CH293" t="s">
        <v>27</v>
      </c>
      <c r="CI293">
        <v>5</v>
      </c>
      <c r="CJ293" s="18">
        <v>11</v>
      </c>
      <c r="CK293" t="s">
        <v>27</v>
      </c>
      <c r="CL293">
        <v>6</v>
      </c>
      <c r="CM293" s="18">
        <v>37</v>
      </c>
      <c r="CN293" t="s">
        <v>27</v>
      </c>
      <c r="CO293">
        <v>4</v>
      </c>
      <c r="CP293" s="18">
        <v>8</v>
      </c>
      <c r="CQ293" t="s">
        <v>27</v>
      </c>
      <c r="CR293">
        <v>3</v>
      </c>
      <c r="CS293" s="18">
        <v>24</v>
      </c>
      <c r="CT293" t="s">
        <v>27</v>
      </c>
      <c r="CU293">
        <v>3</v>
      </c>
      <c r="CV293" s="18">
        <v>11</v>
      </c>
      <c r="CW293" t="s">
        <v>27</v>
      </c>
      <c r="CX293" s="22" t="s">
        <v>368</v>
      </c>
      <c r="CY293" s="18">
        <v>113</v>
      </c>
      <c r="CZ293" t="s">
        <v>27</v>
      </c>
      <c r="DA293" s="22" t="s">
        <v>368</v>
      </c>
      <c r="DB293" s="18">
        <v>28</v>
      </c>
      <c r="DC293" t="s">
        <v>27</v>
      </c>
      <c r="DD293" s="22" t="s">
        <v>368</v>
      </c>
      <c r="DE293" s="18">
        <v>74</v>
      </c>
      <c r="DF293" t="s">
        <v>27</v>
      </c>
      <c r="DG293">
        <v>2</v>
      </c>
      <c r="DH293" s="18">
        <v>18</v>
      </c>
      <c r="DI293" t="s">
        <v>27</v>
      </c>
      <c r="DJ293">
        <v>2</v>
      </c>
      <c r="DK293" s="18">
        <v>14</v>
      </c>
      <c r="DO293" t="s">
        <v>27</v>
      </c>
      <c r="DP293">
        <v>1</v>
      </c>
      <c r="DQ293" s="18">
        <v>6</v>
      </c>
      <c r="EJ293" t="s">
        <v>27</v>
      </c>
      <c r="EK293" s="22" t="s">
        <v>368</v>
      </c>
      <c r="EL293" s="18">
        <v>33</v>
      </c>
      <c r="EM293" t="s">
        <v>27</v>
      </c>
      <c r="EN293" s="22" t="s">
        <v>368</v>
      </c>
      <c r="EO293" s="18">
        <v>98</v>
      </c>
      <c r="EP293" t="s">
        <v>27</v>
      </c>
      <c r="EQ293">
        <v>32</v>
      </c>
      <c r="ES293" t="s">
        <v>27</v>
      </c>
      <c r="ET293" s="22" t="s">
        <v>368</v>
      </c>
      <c r="EU293" s="18">
        <v>51</v>
      </c>
      <c r="EV293" t="s">
        <v>27</v>
      </c>
      <c r="EW293">
        <v>2</v>
      </c>
    </row>
    <row r="294" spans="1:153">
      <c r="A294" s="9" t="s">
        <v>369</v>
      </c>
    </row>
    <row r="295" spans="1:153">
      <c r="A295" s="9" t="s">
        <v>370</v>
      </c>
      <c r="Z295" t="s">
        <v>27</v>
      </c>
      <c r="AA295">
        <v>1</v>
      </c>
      <c r="CW295" t="s">
        <v>27</v>
      </c>
      <c r="CX295">
        <v>1</v>
      </c>
      <c r="CZ295" t="s">
        <v>27</v>
      </c>
      <c r="DA295">
        <v>2</v>
      </c>
      <c r="DC295" t="s">
        <v>27</v>
      </c>
      <c r="DD295">
        <v>5</v>
      </c>
      <c r="DR295" t="s">
        <v>27</v>
      </c>
      <c r="DS295">
        <v>1</v>
      </c>
    </row>
    <row r="296" spans="1:153">
      <c r="A296" s="9" t="s">
        <v>371</v>
      </c>
      <c r="K296" t="s">
        <v>27</v>
      </c>
      <c r="L296">
        <v>10</v>
      </c>
      <c r="W296" t="s">
        <v>27</v>
      </c>
      <c r="X296">
        <v>2</v>
      </c>
      <c r="BA296" t="s">
        <v>27</v>
      </c>
      <c r="BB296">
        <v>2</v>
      </c>
      <c r="CN296" t="s">
        <v>27</v>
      </c>
      <c r="CO296">
        <v>1</v>
      </c>
      <c r="DI296" t="s">
        <v>27</v>
      </c>
      <c r="DJ296">
        <v>1</v>
      </c>
      <c r="DL296" t="s">
        <v>27</v>
      </c>
      <c r="DM296">
        <v>2</v>
      </c>
      <c r="DO296" t="s">
        <v>27</v>
      </c>
      <c r="DP296">
        <v>2</v>
      </c>
      <c r="DR296" t="s">
        <v>27</v>
      </c>
      <c r="DS296">
        <v>3</v>
      </c>
      <c r="DU296" t="s">
        <v>27</v>
      </c>
      <c r="DV296">
        <v>3</v>
      </c>
      <c r="DX296" t="s">
        <v>27</v>
      </c>
      <c r="DY296">
        <v>1</v>
      </c>
      <c r="EA296" t="s">
        <v>27</v>
      </c>
      <c r="EB296">
        <v>5</v>
      </c>
      <c r="EG296" t="s">
        <v>27</v>
      </c>
      <c r="EH296">
        <v>4</v>
      </c>
    </row>
    <row r="297" spans="1:153">
      <c r="A297" s="9" t="s">
        <v>372</v>
      </c>
    </row>
    <row r="298" spans="1:153">
      <c r="A298" s="9" t="s">
        <v>373</v>
      </c>
    </row>
    <row r="299" spans="1:153">
      <c r="A299" s="9" t="s">
        <v>374</v>
      </c>
      <c r="K299" t="s">
        <v>27</v>
      </c>
      <c r="L299">
        <v>7</v>
      </c>
      <c r="N299" t="s">
        <v>27</v>
      </c>
      <c r="O299">
        <v>2</v>
      </c>
      <c r="Q299" t="s">
        <v>27</v>
      </c>
      <c r="R299">
        <v>1</v>
      </c>
      <c r="AR299" t="s">
        <v>27</v>
      </c>
      <c r="AS299">
        <v>1</v>
      </c>
      <c r="AU299" t="s">
        <v>27</v>
      </c>
      <c r="AV299">
        <v>2</v>
      </c>
      <c r="AX299" t="s">
        <v>27</v>
      </c>
      <c r="AY299">
        <v>3</v>
      </c>
      <c r="BA299" t="s">
        <v>27</v>
      </c>
      <c r="BB299">
        <v>2</v>
      </c>
      <c r="BD299" t="s">
        <v>27</v>
      </c>
      <c r="BE299">
        <v>1</v>
      </c>
      <c r="CK299" t="s">
        <v>27</v>
      </c>
      <c r="CL299">
        <v>2</v>
      </c>
      <c r="CQ299" t="s">
        <v>27</v>
      </c>
      <c r="CR299">
        <v>1</v>
      </c>
      <c r="DC299" t="s">
        <v>27</v>
      </c>
      <c r="DD299">
        <v>2</v>
      </c>
      <c r="DF299" t="s">
        <v>27</v>
      </c>
      <c r="DG299">
        <v>1</v>
      </c>
      <c r="DL299" t="s">
        <v>27</v>
      </c>
      <c r="DM299">
        <v>1</v>
      </c>
      <c r="DO299" t="s">
        <v>27</v>
      </c>
      <c r="DP299">
        <v>13</v>
      </c>
      <c r="DR299" t="s">
        <v>27</v>
      </c>
      <c r="DS299">
        <v>4</v>
      </c>
      <c r="DU299" t="s">
        <v>27</v>
      </c>
      <c r="DV299">
        <v>2</v>
      </c>
      <c r="EA299" t="s">
        <v>27</v>
      </c>
      <c r="EB299">
        <v>11</v>
      </c>
      <c r="ED299" t="s">
        <v>27</v>
      </c>
      <c r="EE299">
        <v>7</v>
      </c>
      <c r="EG299" t="s">
        <v>27</v>
      </c>
      <c r="EH299">
        <v>3</v>
      </c>
    </row>
    <row r="300" spans="1:153">
      <c r="A300" s="9" t="s">
        <v>375</v>
      </c>
    </row>
    <row r="301" spans="1:153">
      <c r="A301" s="9" t="s">
        <v>376</v>
      </c>
      <c r="K301" s="15" t="s">
        <v>27</v>
      </c>
      <c r="L301" s="15" t="s">
        <v>82</v>
      </c>
      <c r="Q301" s="15" t="s">
        <v>27</v>
      </c>
      <c r="R301" s="15">
        <v>1</v>
      </c>
      <c r="T301" s="15" t="s">
        <v>27</v>
      </c>
      <c r="U301" s="15">
        <v>1</v>
      </c>
      <c r="DU301" s="15" t="s">
        <v>27</v>
      </c>
      <c r="DV301" s="15">
        <v>1</v>
      </c>
    </row>
    <row r="302" spans="1:153">
      <c r="A302" s="9" t="s">
        <v>377</v>
      </c>
      <c r="K302" s="16"/>
      <c r="L302" s="16"/>
      <c r="Q302" s="15" t="s">
        <v>27</v>
      </c>
      <c r="R302" s="15">
        <v>4</v>
      </c>
    </row>
    <row r="303" spans="1:153">
      <c r="A303" s="9" t="s">
        <v>378</v>
      </c>
    </row>
    <row r="304" spans="1:153">
      <c r="A304" s="9" t="s">
        <v>379</v>
      </c>
    </row>
    <row r="305" spans="1:153">
      <c r="A305" s="9" t="s">
        <v>380</v>
      </c>
    </row>
    <row r="306" spans="1:153">
      <c r="A306" s="9" t="s">
        <v>381</v>
      </c>
    </row>
    <row r="307" spans="1:153">
      <c r="A307" s="9" t="s">
        <v>382</v>
      </c>
    </row>
    <row r="308" spans="1:153">
      <c r="A308" s="9" t="s">
        <v>383</v>
      </c>
    </row>
    <row r="309" spans="1:153">
      <c r="A309" s="9" t="s">
        <v>384</v>
      </c>
    </row>
    <row r="310" spans="1:153">
      <c r="A310" s="9" t="s">
        <v>385</v>
      </c>
      <c r="BG310" t="s">
        <v>27</v>
      </c>
      <c r="BH310">
        <v>3</v>
      </c>
      <c r="BJ310" t="s">
        <v>27</v>
      </c>
      <c r="BK310">
        <v>1</v>
      </c>
    </row>
    <row r="311" spans="1:153">
      <c r="A311" s="9" t="s">
        <v>386</v>
      </c>
      <c r="AI311" t="s">
        <v>27</v>
      </c>
      <c r="AJ311">
        <v>1</v>
      </c>
    </row>
    <row r="312" spans="1:153">
      <c r="A312" s="9" t="s">
        <v>387</v>
      </c>
    </row>
    <row r="313" spans="1:153">
      <c r="A313" s="9" t="s">
        <v>388</v>
      </c>
      <c r="K313" t="s">
        <v>27</v>
      </c>
      <c r="L313">
        <v>20</v>
      </c>
      <c r="N313" t="s">
        <v>27</v>
      </c>
      <c r="O313">
        <v>44</v>
      </c>
      <c r="Q313" t="s">
        <v>27</v>
      </c>
      <c r="R313">
        <v>2</v>
      </c>
      <c r="W313" t="s">
        <v>27</v>
      </c>
      <c r="X313">
        <v>10</v>
      </c>
      <c r="Z313" t="s">
        <v>27</v>
      </c>
      <c r="AA313">
        <v>1</v>
      </c>
      <c r="AF313" t="s">
        <v>27</v>
      </c>
      <c r="AG313">
        <v>4</v>
      </c>
      <c r="AI313" t="s">
        <v>27</v>
      </c>
      <c r="AJ313">
        <v>6</v>
      </c>
      <c r="AL313" t="s">
        <v>27</v>
      </c>
      <c r="AM313">
        <v>6</v>
      </c>
      <c r="BA313" t="s">
        <v>27</v>
      </c>
      <c r="BB313">
        <v>19</v>
      </c>
      <c r="BG313" t="s">
        <v>27</v>
      </c>
      <c r="BH313">
        <v>4</v>
      </c>
      <c r="BS313" t="s">
        <v>27</v>
      </c>
      <c r="BT313">
        <v>2</v>
      </c>
      <c r="BV313" t="s">
        <v>27</v>
      </c>
      <c r="BW313">
        <v>31</v>
      </c>
      <c r="BY313" t="s">
        <v>27</v>
      </c>
      <c r="BZ313">
        <v>2</v>
      </c>
      <c r="CB313" t="s">
        <v>27</v>
      </c>
      <c r="CC313">
        <v>4</v>
      </c>
      <c r="CE313" t="s">
        <v>27</v>
      </c>
      <c r="CF313">
        <v>2</v>
      </c>
      <c r="CK313" t="s">
        <v>27</v>
      </c>
      <c r="CL313">
        <v>2</v>
      </c>
      <c r="CQ313" t="s">
        <v>27</v>
      </c>
      <c r="CR313">
        <v>4</v>
      </c>
      <c r="CT313" t="s">
        <v>27</v>
      </c>
      <c r="CU313">
        <v>3</v>
      </c>
      <c r="DI313" t="s">
        <v>27</v>
      </c>
      <c r="DJ313">
        <v>1</v>
      </c>
      <c r="DL313" t="s">
        <v>27</v>
      </c>
      <c r="DM313">
        <v>2</v>
      </c>
      <c r="DR313" t="s">
        <v>27</v>
      </c>
      <c r="DS313">
        <v>3</v>
      </c>
      <c r="DU313" t="s">
        <v>27</v>
      </c>
      <c r="DV313">
        <v>14</v>
      </c>
      <c r="EG313" t="s">
        <v>27</v>
      </c>
      <c r="EH313">
        <v>9</v>
      </c>
      <c r="EM313" t="s">
        <v>27</v>
      </c>
      <c r="EN313">
        <v>14</v>
      </c>
      <c r="EV313" t="s">
        <v>27</v>
      </c>
      <c r="EW313">
        <v>3</v>
      </c>
    </row>
    <row r="314" spans="1:153">
      <c r="A314" s="9" t="s">
        <v>389</v>
      </c>
    </row>
    <row r="315" spans="1:153">
      <c r="A315" s="9" t="s">
        <v>390</v>
      </c>
    </row>
    <row r="316" spans="1:153">
      <c r="A316" s="9" t="s">
        <v>391</v>
      </c>
      <c r="AU316" t="s">
        <v>27</v>
      </c>
      <c r="AV316">
        <v>35</v>
      </c>
      <c r="BD316" t="s">
        <v>27</v>
      </c>
      <c r="BE316">
        <v>20</v>
      </c>
      <c r="BJ316" t="s">
        <v>27</v>
      </c>
      <c r="BK316">
        <v>23</v>
      </c>
      <c r="BP316" t="s">
        <v>27</v>
      </c>
      <c r="BQ316">
        <v>1</v>
      </c>
      <c r="BS316" t="s">
        <v>27</v>
      </c>
      <c r="BT316">
        <v>19</v>
      </c>
      <c r="CB316" t="s">
        <v>27</v>
      </c>
      <c r="CC316">
        <v>50</v>
      </c>
      <c r="ES316" t="s">
        <v>27</v>
      </c>
      <c r="ET316">
        <v>7</v>
      </c>
    </row>
    <row r="317" spans="1:153">
      <c r="A317" s="9" t="s">
        <v>392</v>
      </c>
    </row>
    <row r="318" spans="1:153">
      <c r="A318" s="9" t="s">
        <v>393</v>
      </c>
    </row>
    <row r="319" spans="1:153">
      <c r="A319" s="9" t="s">
        <v>394</v>
      </c>
      <c r="N319" t="s">
        <v>27</v>
      </c>
      <c r="O319">
        <v>5</v>
      </c>
      <c r="Q319" t="s">
        <v>27</v>
      </c>
      <c r="R319">
        <v>10</v>
      </c>
      <c r="T319" t="s">
        <v>27</v>
      </c>
      <c r="U319">
        <v>15</v>
      </c>
      <c r="AF319" t="s">
        <v>27</v>
      </c>
      <c r="AG319">
        <v>8</v>
      </c>
      <c r="BJ319" t="s">
        <v>27</v>
      </c>
      <c r="BK319">
        <v>3</v>
      </c>
      <c r="CN319" t="s">
        <v>27</v>
      </c>
      <c r="CO319">
        <v>38</v>
      </c>
      <c r="CQ319" t="s">
        <v>27</v>
      </c>
      <c r="CR319">
        <v>28</v>
      </c>
      <c r="CT319" t="s">
        <v>27</v>
      </c>
      <c r="CU319">
        <v>59</v>
      </c>
      <c r="DL319" t="s">
        <v>27</v>
      </c>
      <c r="DM319">
        <v>7</v>
      </c>
      <c r="DO319" t="s">
        <v>27</v>
      </c>
      <c r="DP319">
        <v>13</v>
      </c>
      <c r="DR319" t="s">
        <v>27</v>
      </c>
      <c r="DS319">
        <v>26</v>
      </c>
      <c r="DU319" t="s">
        <v>27</v>
      </c>
      <c r="DV319">
        <v>12</v>
      </c>
      <c r="DX319" t="s">
        <v>27</v>
      </c>
      <c r="DY319">
        <v>14</v>
      </c>
      <c r="EA319" t="s">
        <v>27</v>
      </c>
      <c r="EB319">
        <v>4</v>
      </c>
      <c r="EG319" t="s">
        <v>27</v>
      </c>
      <c r="EH319">
        <v>18</v>
      </c>
    </row>
    <row r="320" spans="1:153">
      <c r="A320" s="9" t="s">
        <v>395</v>
      </c>
    </row>
    <row r="321" spans="1:153">
      <c r="A321" s="9" t="s">
        <v>114</v>
      </c>
      <c r="ED321" t="s">
        <v>27</v>
      </c>
      <c r="EE321">
        <v>16</v>
      </c>
      <c r="EJ321" t="s">
        <v>27</v>
      </c>
      <c r="EK321">
        <v>4</v>
      </c>
      <c r="EM321" t="s">
        <v>27</v>
      </c>
      <c r="EN321">
        <v>18</v>
      </c>
      <c r="EP321" t="s">
        <v>27</v>
      </c>
      <c r="EQ321">
        <v>3</v>
      </c>
      <c r="EV321" t="s">
        <v>27</v>
      </c>
      <c r="EW321">
        <v>37</v>
      </c>
    </row>
    <row r="322" spans="1:153">
      <c r="A322" s="20" t="s">
        <v>396</v>
      </c>
      <c r="BG322" t="s">
        <v>27</v>
      </c>
      <c r="BH322">
        <v>4</v>
      </c>
      <c r="BS322" t="s">
        <v>27</v>
      </c>
      <c r="BT322">
        <v>3</v>
      </c>
    </row>
    <row r="323" spans="1:153">
      <c r="A323" s="9" t="s">
        <v>397</v>
      </c>
    </row>
    <row r="324" spans="1:153">
      <c r="A324" s="9" t="s">
        <v>398</v>
      </c>
      <c r="T324" t="s">
        <v>27</v>
      </c>
      <c r="U324">
        <v>2</v>
      </c>
      <c r="CN324" t="s">
        <v>27</v>
      </c>
      <c r="CO324">
        <v>2</v>
      </c>
      <c r="CQ324" t="s">
        <v>27</v>
      </c>
      <c r="CR324">
        <v>4</v>
      </c>
      <c r="CT324" t="s">
        <v>27</v>
      </c>
      <c r="CU324">
        <v>7</v>
      </c>
      <c r="EJ324" t="s">
        <v>27</v>
      </c>
      <c r="EK324">
        <v>1</v>
      </c>
    </row>
    <row r="325" spans="1:153">
      <c r="A325" s="9" t="s">
        <v>399</v>
      </c>
    </row>
    <row r="326" spans="1:153">
      <c r="A326" s="9" t="s">
        <v>400</v>
      </c>
    </row>
    <row r="327" spans="1:153">
      <c r="A327" s="9" t="s">
        <v>401</v>
      </c>
      <c r="BS327" t="s">
        <v>27</v>
      </c>
      <c r="BT327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D74A-AD4C-404C-8585-F534E48E0A0A}">
  <dimension ref="A1:EX327"/>
  <sheetViews>
    <sheetView workbookViewId="0">
      <pane xSplit="9" ySplit="8" topLeftCell="N187" activePane="bottomRight" state="frozen"/>
      <selection pane="bottomRight" activeCell="AL9" sqref="AL9"/>
      <selection pane="bottomLeft" activeCell="A10" sqref="A10"/>
      <selection pane="topRight" activeCell="K1" sqref="K1"/>
    </sheetView>
  </sheetViews>
  <sheetFormatPr defaultColWidth="8.85546875" defaultRowHeight="15"/>
  <cols>
    <col min="1" max="1" width="27.140625" bestFit="1" customWidth="1"/>
    <col min="2" max="2" width="7.42578125" hidden="1" customWidth="1"/>
    <col min="3" max="3" width="14.140625" hidden="1" customWidth="1"/>
    <col min="4" max="4" width="5.140625" hidden="1" customWidth="1"/>
    <col min="5" max="5" width="11.85546875" hidden="1" customWidth="1"/>
    <col min="6" max="6" width="5.7109375" hidden="1" customWidth="1"/>
    <col min="7" max="7" width="10.140625" hidden="1" customWidth="1"/>
    <col min="8" max="9" width="9.42578125" hidden="1" customWidth="1"/>
    <col min="10" max="10" width="19.140625" bestFit="1" customWidth="1"/>
    <col min="11" max="12" width="10.7109375" bestFit="1" customWidth="1"/>
    <col min="13" max="13" width="10.7109375" style="18" customWidth="1"/>
    <col min="14" max="15" width="10.7109375" bestFit="1" customWidth="1"/>
    <col min="16" max="16" width="10.7109375" style="18" customWidth="1"/>
    <col min="17" max="18" width="10.7109375" bestFit="1" customWidth="1"/>
    <col min="19" max="19" width="10.7109375" style="18" customWidth="1"/>
    <col min="20" max="21" width="10.7109375" bestFit="1" customWidth="1"/>
    <col min="22" max="22" width="10.7109375" style="18" bestFit="1" customWidth="1"/>
    <col min="23" max="24" width="9.7109375" bestFit="1" customWidth="1"/>
    <col min="25" max="25" width="9.7109375" style="18" bestFit="1" customWidth="1"/>
    <col min="26" max="27" width="9.7109375" bestFit="1" customWidth="1"/>
    <col min="28" max="28" width="9.7109375" style="18" bestFit="1" customWidth="1"/>
    <col min="29" max="30" width="9.7109375" bestFit="1" customWidth="1"/>
    <col min="31" max="31" width="9.7109375" style="18" bestFit="1" customWidth="1"/>
    <col min="32" max="33" width="9.7109375" bestFit="1" customWidth="1"/>
    <col min="34" max="34" width="9.7109375" style="18" bestFit="1" customWidth="1"/>
    <col min="35" max="36" width="9.7109375" bestFit="1" customWidth="1"/>
    <col min="37" max="37" width="9.7109375" style="18" bestFit="1" customWidth="1"/>
    <col min="38" max="39" width="9.7109375" bestFit="1" customWidth="1"/>
    <col min="40" max="40" width="9.7109375" style="18" bestFit="1" customWidth="1"/>
    <col min="41" max="42" width="9.7109375" bestFit="1" customWidth="1"/>
    <col min="43" max="43" width="9.7109375" style="18" bestFit="1" customWidth="1"/>
    <col min="44" max="45" width="9.7109375" bestFit="1" customWidth="1"/>
    <col min="46" max="46" width="9.7109375" style="18" bestFit="1" customWidth="1"/>
    <col min="47" max="48" width="9.7109375" bestFit="1" customWidth="1"/>
    <col min="49" max="49" width="9.7109375" style="18" bestFit="1" customWidth="1"/>
    <col min="50" max="51" width="9.7109375" bestFit="1" customWidth="1"/>
    <col min="52" max="52" width="9.7109375" style="18" bestFit="1" customWidth="1"/>
    <col min="53" max="54" width="9.7109375" bestFit="1" customWidth="1"/>
    <col min="55" max="55" width="9.7109375" style="18" bestFit="1" customWidth="1"/>
    <col min="56" max="57" width="9.7109375" bestFit="1" customWidth="1"/>
    <col min="58" max="58" width="9.7109375" style="18" bestFit="1" customWidth="1"/>
    <col min="59" max="60" width="9.7109375" bestFit="1" customWidth="1"/>
    <col min="61" max="61" width="9.7109375" style="18" bestFit="1" customWidth="1"/>
    <col min="62" max="63" width="9.7109375" bestFit="1" customWidth="1"/>
    <col min="64" max="64" width="9.7109375" style="18" bestFit="1" customWidth="1"/>
    <col min="65" max="66" width="9.7109375" bestFit="1" customWidth="1"/>
    <col min="67" max="67" width="9.7109375" style="18" bestFit="1" customWidth="1"/>
    <col min="68" max="69" width="9.7109375" bestFit="1" customWidth="1"/>
    <col min="70" max="70" width="9.7109375" style="18" bestFit="1" customWidth="1"/>
    <col min="71" max="72" width="9.7109375" bestFit="1" customWidth="1"/>
    <col min="73" max="73" width="9.7109375" style="18" bestFit="1" customWidth="1"/>
    <col min="74" max="75" width="9.7109375" bestFit="1" customWidth="1"/>
    <col min="76" max="76" width="9.7109375" style="18" bestFit="1" customWidth="1"/>
    <col min="77" max="78" width="9.7109375" bestFit="1" customWidth="1"/>
    <col min="79" max="79" width="9.7109375" style="18" bestFit="1" customWidth="1"/>
    <col min="80" max="81" width="9.7109375" bestFit="1" customWidth="1"/>
    <col min="82" max="82" width="9.7109375" style="18" bestFit="1" customWidth="1"/>
    <col min="83" max="84" width="9.7109375" bestFit="1" customWidth="1"/>
    <col min="85" max="85" width="9.7109375" style="18" bestFit="1" customWidth="1"/>
    <col min="86" max="87" width="9.7109375" bestFit="1" customWidth="1"/>
    <col min="88" max="88" width="9.7109375" style="18" bestFit="1" customWidth="1"/>
    <col min="89" max="90" width="9.7109375" bestFit="1" customWidth="1"/>
    <col min="91" max="91" width="9.7109375" style="18" bestFit="1" customWidth="1"/>
    <col min="92" max="93" width="9.7109375" bestFit="1" customWidth="1"/>
    <col min="94" max="94" width="9.7109375" style="18" bestFit="1" customWidth="1"/>
    <col min="95" max="95" width="9.42578125" customWidth="1"/>
    <col min="96" max="96" width="9.7109375" bestFit="1" customWidth="1"/>
    <col min="97" max="97" width="9.7109375" style="18" bestFit="1" customWidth="1"/>
    <col min="98" max="99" width="9.7109375" bestFit="1" customWidth="1"/>
    <col min="100" max="100" width="9.7109375" style="18" bestFit="1" customWidth="1"/>
    <col min="101" max="102" width="10.7109375" bestFit="1" customWidth="1"/>
    <col min="103" max="103" width="10.7109375" style="18" bestFit="1" customWidth="1"/>
    <col min="104" max="105" width="10.7109375" bestFit="1" customWidth="1"/>
    <col min="106" max="106" width="10.7109375" style="18" bestFit="1" customWidth="1"/>
    <col min="107" max="108" width="10.7109375" bestFit="1" customWidth="1"/>
    <col min="109" max="109" width="10.7109375" style="18" bestFit="1" customWidth="1"/>
    <col min="110" max="111" width="10.7109375" bestFit="1" customWidth="1"/>
    <col min="112" max="112" width="10.7109375" style="18" bestFit="1" customWidth="1"/>
    <col min="113" max="114" width="10.7109375" bestFit="1" customWidth="1"/>
    <col min="115" max="115" width="10.7109375" style="18" bestFit="1" customWidth="1"/>
    <col min="116" max="117" width="10.7109375" bestFit="1" customWidth="1"/>
    <col min="118" max="118" width="10.7109375" style="18" bestFit="1" customWidth="1"/>
    <col min="119" max="120" width="10.7109375" bestFit="1" customWidth="1"/>
    <col min="121" max="121" width="10.7109375" style="18" bestFit="1" customWidth="1"/>
    <col min="122" max="123" width="10.7109375" bestFit="1" customWidth="1"/>
    <col min="124" max="124" width="10.7109375" style="18" bestFit="1" customWidth="1"/>
    <col min="125" max="126" width="10.7109375" bestFit="1" customWidth="1"/>
    <col min="127" max="127" width="10.7109375" style="18" bestFit="1" customWidth="1"/>
    <col min="128" max="129" width="10.7109375" bestFit="1" customWidth="1"/>
    <col min="130" max="130" width="10.7109375" style="18" bestFit="1" customWidth="1"/>
    <col min="131" max="132" width="10.7109375" bestFit="1" customWidth="1"/>
    <col min="133" max="133" width="10.7109375" style="18" bestFit="1" customWidth="1"/>
    <col min="134" max="135" width="10.7109375" bestFit="1" customWidth="1"/>
    <col min="136" max="136" width="10.7109375" style="18" bestFit="1" customWidth="1"/>
    <col min="137" max="138" width="10.7109375" bestFit="1" customWidth="1"/>
    <col min="139" max="139" width="10.7109375" style="18" bestFit="1" customWidth="1"/>
    <col min="140" max="141" width="10.7109375" bestFit="1" customWidth="1"/>
    <col min="142" max="142" width="10.7109375" style="18" bestFit="1" customWidth="1"/>
    <col min="143" max="144" width="9.7109375" bestFit="1" customWidth="1"/>
    <col min="145" max="145" width="9.7109375" style="18" bestFit="1" customWidth="1"/>
    <col min="146" max="147" width="9.7109375" bestFit="1" customWidth="1"/>
    <col min="148" max="148" width="9.7109375" style="18" bestFit="1" customWidth="1"/>
    <col min="149" max="150" width="9.7109375" bestFit="1" customWidth="1"/>
    <col min="151" max="151" width="9.7109375" style="18" bestFit="1" customWidth="1"/>
    <col min="152" max="153" width="9.7109375" bestFit="1" customWidth="1"/>
    <col min="154" max="154" width="9.7109375" style="18" bestFit="1" customWidth="1"/>
  </cols>
  <sheetData>
    <row r="1" spans="1:154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3">
        <v>43420</v>
      </c>
      <c r="L1" s="3">
        <v>43420</v>
      </c>
      <c r="M1" s="27">
        <v>43420</v>
      </c>
      <c r="N1" s="3">
        <v>43420</v>
      </c>
      <c r="O1" s="3">
        <v>43420</v>
      </c>
      <c r="P1" s="17">
        <v>43420</v>
      </c>
      <c r="Q1" s="3">
        <v>43420</v>
      </c>
      <c r="R1" s="3">
        <v>43420</v>
      </c>
      <c r="S1" s="17">
        <v>43420</v>
      </c>
      <c r="T1" s="3">
        <v>43420</v>
      </c>
      <c r="U1" s="3">
        <v>43420</v>
      </c>
      <c r="V1" s="17">
        <v>43420</v>
      </c>
      <c r="W1" s="3">
        <v>43412</v>
      </c>
      <c r="X1" s="3">
        <v>43412</v>
      </c>
      <c r="Y1" s="17">
        <v>43412</v>
      </c>
      <c r="Z1" s="3">
        <v>43412</v>
      </c>
      <c r="AA1" s="3">
        <v>43412</v>
      </c>
      <c r="AB1" s="17">
        <v>43412</v>
      </c>
      <c r="AC1" s="3">
        <v>43412</v>
      </c>
      <c r="AD1" s="3">
        <v>43412</v>
      </c>
      <c r="AE1" s="17">
        <v>43412</v>
      </c>
      <c r="AF1" s="3">
        <v>43412</v>
      </c>
      <c r="AG1" s="3">
        <v>43412</v>
      </c>
      <c r="AH1" s="17">
        <v>43412</v>
      </c>
      <c r="AI1" s="3">
        <v>43412</v>
      </c>
      <c r="AJ1" s="3">
        <v>43412</v>
      </c>
      <c r="AK1" s="17">
        <v>43412</v>
      </c>
      <c r="AL1" s="3">
        <v>43412</v>
      </c>
      <c r="AM1" s="3">
        <v>43412</v>
      </c>
      <c r="AN1" s="17">
        <v>43412</v>
      </c>
      <c r="AO1" s="3">
        <v>43412</v>
      </c>
      <c r="AP1" s="3">
        <v>43412</v>
      </c>
      <c r="AQ1" s="17">
        <v>43412</v>
      </c>
      <c r="AR1" s="3">
        <v>43412</v>
      </c>
      <c r="AS1" s="3">
        <v>43412</v>
      </c>
      <c r="AT1" s="17">
        <v>43412</v>
      </c>
      <c r="AU1" s="3">
        <v>43412</v>
      </c>
      <c r="AV1" s="3">
        <v>43412</v>
      </c>
      <c r="AW1" s="17">
        <v>43412</v>
      </c>
      <c r="AX1" s="3">
        <v>43410</v>
      </c>
      <c r="AY1" s="3">
        <v>43410</v>
      </c>
      <c r="AZ1" s="17">
        <v>43410</v>
      </c>
      <c r="BA1" s="3">
        <v>43410</v>
      </c>
      <c r="BB1" s="3">
        <v>43410</v>
      </c>
      <c r="BC1" s="17">
        <v>43410</v>
      </c>
      <c r="BD1" s="3">
        <v>43409</v>
      </c>
      <c r="BE1" s="3">
        <v>43409</v>
      </c>
      <c r="BF1" s="17">
        <v>43409</v>
      </c>
      <c r="BG1" s="3">
        <v>43409</v>
      </c>
      <c r="BH1" s="3">
        <v>43409</v>
      </c>
      <c r="BI1" s="17">
        <v>43409</v>
      </c>
      <c r="BJ1" s="3">
        <v>43409</v>
      </c>
      <c r="BK1" s="3">
        <v>43409</v>
      </c>
      <c r="BL1" s="17">
        <v>43409</v>
      </c>
      <c r="BM1" s="3">
        <v>43409</v>
      </c>
      <c r="BN1" s="3">
        <v>43409</v>
      </c>
      <c r="BO1" s="17">
        <v>43409</v>
      </c>
      <c r="BP1" s="3">
        <v>43409</v>
      </c>
      <c r="BQ1" s="3">
        <v>43409</v>
      </c>
      <c r="BR1" s="17">
        <v>43409</v>
      </c>
      <c r="BS1" s="3">
        <v>43409</v>
      </c>
      <c r="BT1" s="3">
        <v>43409</v>
      </c>
      <c r="BU1" s="17">
        <v>43409</v>
      </c>
      <c r="BV1" s="3">
        <v>43409</v>
      </c>
      <c r="BW1" s="3">
        <v>43409</v>
      </c>
      <c r="BX1" s="17">
        <v>43409</v>
      </c>
      <c r="BY1" s="3">
        <v>43409</v>
      </c>
      <c r="BZ1" s="3">
        <v>43409</v>
      </c>
      <c r="CA1" s="17">
        <v>43409</v>
      </c>
      <c r="CB1" s="3">
        <v>43409</v>
      </c>
      <c r="CC1" s="3">
        <v>43409</v>
      </c>
      <c r="CD1" s="17">
        <v>43409</v>
      </c>
      <c r="CE1" s="3">
        <v>43413</v>
      </c>
      <c r="CF1" s="3">
        <v>43413</v>
      </c>
      <c r="CG1" s="23">
        <v>43413</v>
      </c>
      <c r="CH1" s="3">
        <v>43413</v>
      </c>
      <c r="CI1" s="3">
        <v>43413</v>
      </c>
      <c r="CJ1" s="23">
        <v>43413</v>
      </c>
      <c r="CK1" s="3">
        <v>43413</v>
      </c>
      <c r="CL1" s="3">
        <v>43413</v>
      </c>
      <c r="CM1" s="23">
        <v>43413</v>
      </c>
      <c r="CN1" s="3">
        <v>43413</v>
      </c>
      <c r="CO1" s="3">
        <v>43413</v>
      </c>
      <c r="CP1" s="23">
        <v>43413</v>
      </c>
      <c r="CQ1" s="3">
        <v>43413</v>
      </c>
      <c r="CR1" s="3">
        <v>43413</v>
      </c>
      <c r="CS1" s="23">
        <v>43413</v>
      </c>
      <c r="CT1" s="3">
        <v>43413</v>
      </c>
      <c r="CU1" s="3">
        <v>43413</v>
      </c>
      <c r="CV1" s="23">
        <v>43413</v>
      </c>
      <c r="CW1" s="3">
        <v>43420</v>
      </c>
      <c r="CX1" s="3">
        <v>43420</v>
      </c>
      <c r="CY1" s="3">
        <v>43420</v>
      </c>
      <c r="CZ1" s="3">
        <v>43420</v>
      </c>
      <c r="DA1" s="3">
        <v>43420</v>
      </c>
      <c r="DB1" s="3">
        <v>43420</v>
      </c>
      <c r="DC1" s="3">
        <v>43420</v>
      </c>
      <c r="DD1" s="3">
        <v>43420</v>
      </c>
      <c r="DE1" s="3">
        <v>43420</v>
      </c>
      <c r="DF1" s="3">
        <v>43419</v>
      </c>
      <c r="DG1" s="3">
        <v>43419</v>
      </c>
      <c r="DH1" s="17">
        <v>43419</v>
      </c>
      <c r="DI1" s="3">
        <v>43419</v>
      </c>
      <c r="DJ1" s="3">
        <v>43419</v>
      </c>
      <c r="DK1" s="17">
        <v>43419</v>
      </c>
      <c r="DL1" s="3">
        <v>43419</v>
      </c>
      <c r="DM1" s="3">
        <v>43419</v>
      </c>
      <c r="DN1" s="17">
        <v>43419</v>
      </c>
      <c r="DO1" s="3">
        <v>43419</v>
      </c>
      <c r="DP1" s="3">
        <v>43419</v>
      </c>
      <c r="DQ1" s="17">
        <v>43419</v>
      </c>
      <c r="DR1" s="3">
        <v>43420</v>
      </c>
      <c r="DS1" s="3">
        <v>43420</v>
      </c>
      <c r="DT1" s="17">
        <v>43420</v>
      </c>
      <c r="DU1" s="3">
        <v>43419</v>
      </c>
      <c r="DV1" s="3">
        <v>43419</v>
      </c>
      <c r="DW1" s="17">
        <v>43419</v>
      </c>
      <c r="DX1" s="3">
        <v>43419</v>
      </c>
      <c r="DY1" s="3">
        <v>43419</v>
      </c>
      <c r="DZ1" s="17">
        <v>43419</v>
      </c>
      <c r="EA1" s="3">
        <v>43419</v>
      </c>
      <c r="EB1" s="3">
        <v>43419</v>
      </c>
      <c r="EC1" s="17">
        <v>43419</v>
      </c>
      <c r="ED1" s="3">
        <v>43420</v>
      </c>
      <c r="EE1" s="3">
        <v>43420</v>
      </c>
      <c r="EF1" s="17">
        <v>43420</v>
      </c>
      <c r="EG1" s="3">
        <v>43419</v>
      </c>
      <c r="EH1" s="3">
        <v>43419</v>
      </c>
      <c r="EI1" s="17">
        <v>43419</v>
      </c>
      <c r="EJ1" s="3">
        <v>43419</v>
      </c>
      <c r="EK1" s="3">
        <v>43419</v>
      </c>
      <c r="EL1" s="3">
        <v>43419</v>
      </c>
      <c r="EM1" s="3">
        <v>43410</v>
      </c>
      <c r="EN1" s="3">
        <v>43410</v>
      </c>
      <c r="EO1" s="17">
        <v>43410</v>
      </c>
      <c r="EP1" s="3">
        <v>43409</v>
      </c>
      <c r="EQ1" s="3">
        <v>43409</v>
      </c>
      <c r="ER1" s="17">
        <v>43409</v>
      </c>
      <c r="ES1" s="3">
        <v>43409</v>
      </c>
      <c r="ET1" s="3">
        <v>43409</v>
      </c>
      <c r="EU1" s="17">
        <v>43409</v>
      </c>
      <c r="EV1" s="3">
        <v>43409</v>
      </c>
      <c r="EW1" s="3">
        <v>43409</v>
      </c>
      <c r="EX1" s="17">
        <v>43409</v>
      </c>
    </row>
    <row r="2" spans="1:154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t="s">
        <v>3</v>
      </c>
      <c r="L2" t="s">
        <v>3</v>
      </c>
      <c r="M2" s="26" t="s">
        <v>3</v>
      </c>
      <c r="N2" t="s">
        <v>3</v>
      </c>
      <c r="O2" t="s">
        <v>3</v>
      </c>
      <c r="P2" s="18" t="s">
        <v>3</v>
      </c>
      <c r="Q2" t="s">
        <v>3</v>
      </c>
      <c r="R2" t="s">
        <v>3</v>
      </c>
      <c r="S2" s="18" t="s">
        <v>3</v>
      </c>
      <c r="T2" t="s">
        <v>3</v>
      </c>
      <c r="U2" t="s">
        <v>3</v>
      </c>
      <c r="V2" s="18" t="s">
        <v>3</v>
      </c>
      <c r="W2" t="s">
        <v>3</v>
      </c>
      <c r="X2" t="s">
        <v>3</v>
      </c>
      <c r="Y2" s="18" t="s">
        <v>3</v>
      </c>
      <c r="Z2" t="s">
        <v>3</v>
      </c>
      <c r="AA2" t="s">
        <v>3</v>
      </c>
      <c r="AB2" s="18" t="s">
        <v>3</v>
      </c>
      <c r="AC2" t="s">
        <v>3</v>
      </c>
      <c r="AD2" t="s">
        <v>3</v>
      </c>
      <c r="AE2" s="18" t="s">
        <v>3</v>
      </c>
      <c r="AF2" t="s">
        <v>3</v>
      </c>
      <c r="AG2" t="s">
        <v>3</v>
      </c>
      <c r="AH2" s="18" t="s">
        <v>3</v>
      </c>
      <c r="AI2" t="s">
        <v>3</v>
      </c>
      <c r="AJ2" t="s">
        <v>3</v>
      </c>
      <c r="AK2" s="18" t="s">
        <v>3</v>
      </c>
      <c r="AL2" t="s">
        <v>3</v>
      </c>
      <c r="AM2" t="s">
        <v>3</v>
      </c>
      <c r="AN2" s="18" t="s">
        <v>3</v>
      </c>
      <c r="AO2" t="s">
        <v>3</v>
      </c>
      <c r="AP2" t="s">
        <v>3</v>
      </c>
      <c r="AQ2" s="18" t="s">
        <v>3</v>
      </c>
      <c r="AR2" t="s">
        <v>3</v>
      </c>
      <c r="AS2" t="s">
        <v>3</v>
      </c>
      <c r="AT2" s="18" t="s">
        <v>3</v>
      </c>
      <c r="AU2" t="s">
        <v>3</v>
      </c>
      <c r="AV2" t="s">
        <v>3</v>
      </c>
      <c r="AW2" s="18" t="s">
        <v>3</v>
      </c>
      <c r="AX2" t="s">
        <v>3</v>
      </c>
      <c r="AY2" t="s">
        <v>3</v>
      </c>
      <c r="AZ2" s="18" t="s">
        <v>3</v>
      </c>
      <c r="BA2" t="s">
        <v>3</v>
      </c>
      <c r="BB2" t="s">
        <v>3</v>
      </c>
      <c r="BC2" s="18" t="s">
        <v>3</v>
      </c>
      <c r="BD2" t="s">
        <v>3</v>
      </c>
      <c r="BE2" t="s">
        <v>3</v>
      </c>
      <c r="BF2" s="18" t="s">
        <v>3</v>
      </c>
      <c r="BG2" t="s">
        <v>3</v>
      </c>
      <c r="BH2" t="s">
        <v>3</v>
      </c>
      <c r="BI2" s="18" t="s">
        <v>3</v>
      </c>
      <c r="BJ2" t="s">
        <v>3</v>
      </c>
      <c r="BK2" t="s">
        <v>3</v>
      </c>
      <c r="BL2" s="18" t="s">
        <v>3</v>
      </c>
      <c r="BM2" t="s">
        <v>3</v>
      </c>
      <c r="BN2" t="s">
        <v>3</v>
      </c>
      <c r="BO2" s="18" t="s">
        <v>3</v>
      </c>
      <c r="BP2" t="s">
        <v>3</v>
      </c>
      <c r="BQ2" t="s">
        <v>3</v>
      </c>
      <c r="BR2" s="18" t="s">
        <v>3</v>
      </c>
      <c r="BS2" t="s">
        <v>3</v>
      </c>
      <c r="BT2" t="s">
        <v>3</v>
      </c>
      <c r="BU2" s="18" t="s">
        <v>3</v>
      </c>
      <c r="BV2" t="s">
        <v>3</v>
      </c>
      <c r="BW2" t="s">
        <v>3</v>
      </c>
      <c r="BX2" s="18" t="s">
        <v>3</v>
      </c>
      <c r="BY2" t="s">
        <v>3</v>
      </c>
      <c r="BZ2" t="s">
        <v>3</v>
      </c>
      <c r="CA2" s="18" t="s">
        <v>3</v>
      </c>
      <c r="CB2" t="s">
        <v>3</v>
      </c>
      <c r="CC2" t="s">
        <v>3</v>
      </c>
      <c r="CD2" s="18" t="s">
        <v>3</v>
      </c>
      <c r="CE2" t="s">
        <v>3</v>
      </c>
      <c r="CF2" t="s">
        <v>3</v>
      </c>
      <c r="CG2" s="18" t="s">
        <v>3</v>
      </c>
      <c r="CH2" t="s">
        <v>3</v>
      </c>
      <c r="CI2" t="s">
        <v>3</v>
      </c>
      <c r="CJ2" s="18" t="s">
        <v>3</v>
      </c>
      <c r="CK2" t="s">
        <v>3</v>
      </c>
      <c r="CL2" t="s">
        <v>3</v>
      </c>
      <c r="CM2" s="18" t="s">
        <v>3</v>
      </c>
      <c r="CN2" t="s">
        <v>3</v>
      </c>
      <c r="CO2" t="s">
        <v>3</v>
      </c>
      <c r="CP2" s="18" t="s">
        <v>3</v>
      </c>
      <c r="CQ2" t="s">
        <v>3</v>
      </c>
      <c r="CR2" t="s">
        <v>3</v>
      </c>
      <c r="CS2" s="18" t="s">
        <v>3</v>
      </c>
      <c r="CT2" t="s">
        <v>3</v>
      </c>
      <c r="CU2" t="s">
        <v>3</v>
      </c>
      <c r="CV2" s="18" t="s">
        <v>3</v>
      </c>
      <c r="CW2" t="s">
        <v>3</v>
      </c>
      <c r="CX2" t="s">
        <v>3</v>
      </c>
      <c r="CY2" s="18" t="s">
        <v>3</v>
      </c>
      <c r="CZ2" t="s">
        <v>3</v>
      </c>
      <c r="DA2" t="s">
        <v>3</v>
      </c>
      <c r="DB2" s="18" t="s">
        <v>3</v>
      </c>
      <c r="DC2" t="s">
        <v>3</v>
      </c>
      <c r="DD2" t="s">
        <v>3</v>
      </c>
      <c r="DE2" s="18" t="s">
        <v>3</v>
      </c>
      <c r="DF2" t="s">
        <v>3</v>
      </c>
      <c r="DG2" t="s">
        <v>3</v>
      </c>
      <c r="DH2" s="18" t="s">
        <v>3</v>
      </c>
      <c r="DI2" t="s">
        <v>3</v>
      </c>
      <c r="DJ2" t="s">
        <v>3</v>
      </c>
      <c r="DK2" s="18" t="s">
        <v>3</v>
      </c>
      <c r="DL2" t="s">
        <v>3</v>
      </c>
      <c r="DM2" t="s">
        <v>3</v>
      </c>
      <c r="DN2" s="18" t="s">
        <v>3</v>
      </c>
      <c r="DO2" t="s">
        <v>3</v>
      </c>
      <c r="DP2" t="s">
        <v>3</v>
      </c>
      <c r="DQ2" s="18" t="s">
        <v>3</v>
      </c>
      <c r="DR2" t="s">
        <v>3</v>
      </c>
      <c r="DS2" t="s">
        <v>3</v>
      </c>
      <c r="DT2" s="18" t="s">
        <v>3</v>
      </c>
      <c r="DU2" t="s">
        <v>3</v>
      </c>
      <c r="DV2" t="s">
        <v>3</v>
      </c>
      <c r="DW2" s="18" t="s">
        <v>3</v>
      </c>
      <c r="DX2" t="s">
        <v>3</v>
      </c>
      <c r="DY2" t="s">
        <v>3</v>
      </c>
      <c r="DZ2" s="18" t="s">
        <v>3</v>
      </c>
      <c r="EA2" t="s">
        <v>3</v>
      </c>
      <c r="EB2" t="s">
        <v>3</v>
      </c>
      <c r="EC2" s="18" t="s">
        <v>3</v>
      </c>
      <c r="ED2" t="s">
        <v>3</v>
      </c>
      <c r="EE2" t="s">
        <v>3</v>
      </c>
      <c r="EF2" s="18" t="s">
        <v>3</v>
      </c>
      <c r="EG2" t="s">
        <v>3</v>
      </c>
      <c r="EH2" t="s">
        <v>3</v>
      </c>
      <c r="EI2" s="18" t="s">
        <v>3</v>
      </c>
      <c r="EJ2" t="s">
        <v>3</v>
      </c>
      <c r="EK2" t="s">
        <v>3</v>
      </c>
      <c r="EL2" s="18" t="s">
        <v>3</v>
      </c>
      <c r="EM2" t="s">
        <v>3</v>
      </c>
      <c r="EN2" t="s">
        <v>3</v>
      </c>
      <c r="EO2" s="18" t="s">
        <v>3</v>
      </c>
      <c r="EP2" t="s">
        <v>3</v>
      </c>
      <c r="EQ2" t="s">
        <v>3</v>
      </c>
      <c r="ER2" s="18" t="s">
        <v>3</v>
      </c>
      <c r="ES2" t="s">
        <v>3</v>
      </c>
      <c r="ET2" t="s">
        <v>3</v>
      </c>
      <c r="EU2" s="18" t="s">
        <v>3</v>
      </c>
      <c r="EV2" t="s">
        <v>3</v>
      </c>
      <c r="EW2" t="s">
        <v>3</v>
      </c>
      <c r="EX2" s="18" t="s">
        <v>3</v>
      </c>
    </row>
    <row r="3" spans="1:154">
      <c r="A3" s="4" t="s">
        <v>6</v>
      </c>
      <c r="B3" s="4"/>
      <c r="C3" s="4"/>
      <c r="D3" s="4"/>
      <c r="E3" s="4"/>
      <c r="F3" s="4"/>
      <c r="G3" s="4"/>
      <c r="H3" s="4"/>
      <c r="I3" s="4"/>
      <c r="J3" s="4" t="s">
        <v>7</v>
      </c>
      <c r="K3">
        <f t="shared" ref="K3:AP3" si="0">COUNTA(K9:K327)</f>
        <v>22</v>
      </c>
      <c r="L3">
        <f t="shared" si="0"/>
        <v>22</v>
      </c>
      <c r="M3" s="18">
        <f t="shared" si="0"/>
        <v>0</v>
      </c>
      <c r="N3">
        <f t="shared" si="0"/>
        <v>26</v>
      </c>
      <c r="O3">
        <f t="shared" si="0"/>
        <v>26</v>
      </c>
      <c r="P3" s="18">
        <f t="shared" si="0"/>
        <v>1</v>
      </c>
      <c r="Q3">
        <f t="shared" si="0"/>
        <v>21</v>
      </c>
      <c r="R3">
        <f t="shared" si="0"/>
        <v>21</v>
      </c>
      <c r="S3" s="18">
        <f t="shared" si="0"/>
        <v>1</v>
      </c>
      <c r="T3">
        <f t="shared" si="0"/>
        <v>22</v>
      </c>
      <c r="U3">
        <f t="shared" si="0"/>
        <v>22</v>
      </c>
      <c r="V3" s="18">
        <f t="shared" si="0"/>
        <v>1</v>
      </c>
      <c r="W3">
        <f t="shared" si="0"/>
        <v>18</v>
      </c>
      <c r="X3">
        <f t="shared" si="0"/>
        <v>18</v>
      </c>
      <c r="Y3" s="18">
        <f t="shared" si="0"/>
        <v>1</v>
      </c>
      <c r="Z3">
        <f t="shared" si="0"/>
        <v>20</v>
      </c>
      <c r="AA3">
        <f t="shared" si="0"/>
        <v>20</v>
      </c>
      <c r="AB3" s="18">
        <f t="shared" si="0"/>
        <v>0</v>
      </c>
      <c r="AC3">
        <f t="shared" si="0"/>
        <v>19</v>
      </c>
      <c r="AD3">
        <f t="shared" si="0"/>
        <v>19</v>
      </c>
      <c r="AE3" s="18">
        <f t="shared" si="0"/>
        <v>2</v>
      </c>
      <c r="AF3">
        <f t="shared" si="0"/>
        <v>16</v>
      </c>
      <c r="AG3">
        <f t="shared" si="0"/>
        <v>16</v>
      </c>
      <c r="AH3" s="18">
        <f t="shared" si="0"/>
        <v>1</v>
      </c>
      <c r="AI3">
        <f t="shared" si="0"/>
        <v>15</v>
      </c>
      <c r="AJ3">
        <f t="shared" si="0"/>
        <v>15</v>
      </c>
      <c r="AK3" s="18">
        <f t="shared" si="0"/>
        <v>1</v>
      </c>
      <c r="AL3">
        <f t="shared" si="0"/>
        <v>13</v>
      </c>
      <c r="AM3">
        <f t="shared" si="0"/>
        <v>13</v>
      </c>
      <c r="AN3" s="18">
        <f t="shared" si="0"/>
        <v>2</v>
      </c>
      <c r="AO3">
        <f t="shared" si="0"/>
        <v>7</v>
      </c>
      <c r="AP3">
        <f t="shared" si="0"/>
        <v>7</v>
      </c>
      <c r="AQ3" s="18">
        <f t="shared" ref="AQ3:BV3" si="1">COUNTA(AQ9:AQ327)</f>
        <v>0</v>
      </c>
      <c r="AR3">
        <f t="shared" si="1"/>
        <v>9</v>
      </c>
      <c r="AS3">
        <f t="shared" si="1"/>
        <v>9</v>
      </c>
      <c r="AT3" s="18">
        <f t="shared" si="1"/>
        <v>0</v>
      </c>
      <c r="AU3">
        <f t="shared" si="1"/>
        <v>16</v>
      </c>
      <c r="AV3">
        <f t="shared" si="1"/>
        <v>16</v>
      </c>
      <c r="AW3" s="18">
        <f t="shared" si="1"/>
        <v>1</v>
      </c>
      <c r="AX3">
        <f t="shared" si="1"/>
        <v>11</v>
      </c>
      <c r="AY3">
        <f t="shared" si="1"/>
        <v>11</v>
      </c>
      <c r="AZ3" s="18">
        <f t="shared" si="1"/>
        <v>2</v>
      </c>
      <c r="BA3">
        <f t="shared" si="1"/>
        <v>16</v>
      </c>
      <c r="BB3">
        <f t="shared" si="1"/>
        <v>16</v>
      </c>
      <c r="BC3" s="18">
        <f t="shared" si="1"/>
        <v>1</v>
      </c>
      <c r="BD3">
        <f t="shared" si="1"/>
        <v>15</v>
      </c>
      <c r="BE3">
        <f t="shared" si="1"/>
        <v>15</v>
      </c>
      <c r="BF3" s="18">
        <f t="shared" si="1"/>
        <v>2</v>
      </c>
      <c r="BG3">
        <f t="shared" si="1"/>
        <v>17</v>
      </c>
      <c r="BH3">
        <f t="shared" si="1"/>
        <v>17</v>
      </c>
      <c r="BI3" s="18">
        <f t="shared" si="1"/>
        <v>2</v>
      </c>
      <c r="BJ3">
        <f t="shared" si="1"/>
        <v>16</v>
      </c>
      <c r="BK3">
        <f t="shared" si="1"/>
        <v>16</v>
      </c>
      <c r="BL3" s="18">
        <f t="shared" si="1"/>
        <v>2</v>
      </c>
      <c r="BM3">
        <f t="shared" si="1"/>
        <v>10</v>
      </c>
      <c r="BN3">
        <f t="shared" si="1"/>
        <v>10</v>
      </c>
      <c r="BO3" s="18">
        <f t="shared" si="1"/>
        <v>1</v>
      </c>
      <c r="BP3">
        <f t="shared" si="1"/>
        <v>14</v>
      </c>
      <c r="BQ3">
        <f t="shared" si="1"/>
        <v>14</v>
      </c>
      <c r="BR3" s="18">
        <f t="shared" si="1"/>
        <v>2</v>
      </c>
      <c r="BS3">
        <f t="shared" si="1"/>
        <v>14</v>
      </c>
      <c r="BT3">
        <f t="shared" si="1"/>
        <v>14</v>
      </c>
      <c r="BU3" s="18">
        <f t="shared" si="1"/>
        <v>2</v>
      </c>
      <c r="BV3">
        <f t="shared" si="1"/>
        <v>21</v>
      </c>
      <c r="BW3">
        <f t="shared" ref="BW3:DB3" si="2">COUNTA(BW9:BW327)</f>
        <v>21</v>
      </c>
      <c r="BX3" s="18">
        <f t="shared" si="2"/>
        <v>2</v>
      </c>
      <c r="BY3">
        <f t="shared" si="2"/>
        <v>15</v>
      </c>
      <c r="BZ3">
        <f t="shared" si="2"/>
        <v>15</v>
      </c>
      <c r="CA3" s="18">
        <f t="shared" si="2"/>
        <v>2</v>
      </c>
      <c r="CB3">
        <f t="shared" si="2"/>
        <v>20</v>
      </c>
      <c r="CC3">
        <f t="shared" si="2"/>
        <v>20</v>
      </c>
      <c r="CD3" s="18">
        <f t="shared" si="2"/>
        <v>2</v>
      </c>
      <c r="CE3">
        <f t="shared" si="2"/>
        <v>25</v>
      </c>
      <c r="CF3">
        <f t="shared" si="2"/>
        <v>25</v>
      </c>
      <c r="CG3" s="18">
        <f t="shared" si="2"/>
        <v>1</v>
      </c>
      <c r="CH3">
        <f t="shared" si="2"/>
        <v>19</v>
      </c>
      <c r="CI3">
        <f t="shared" si="2"/>
        <v>19</v>
      </c>
      <c r="CJ3" s="18">
        <f t="shared" si="2"/>
        <v>2</v>
      </c>
      <c r="CK3">
        <f t="shared" si="2"/>
        <v>24</v>
      </c>
      <c r="CL3">
        <f t="shared" si="2"/>
        <v>24</v>
      </c>
      <c r="CM3" s="18">
        <f t="shared" si="2"/>
        <v>3</v>
      </c>
      <c r="CN3">
        <f t="shared" si="2"/>
        <v>29</v>
      </c>
      <c r="CO3">
        <f t="shared" si="2"/>
        <v>29</v>
      </c>
      <c r="CP3" s="18">
        <f t="shared" si="2"/>
        <v>0</v>
      </c>
      <c r="CQ3">
        <f t="shared" si="2"/>
        <v>19</v>
      </c>
      <c r="CR3">
        <f t="shared" si="2"/>
        <v>19</v>
      </c>
      <c r="CS3" s="18">
        <f t="shared" si="2"/>
        <v>1</v>
      </c>
      <c r="CT3">
        <f t="shared" si="2"/>
        <v>17</v>
      </c>
      <c r="CU3">
        <f t="shared" si="2"/>
        <v>17</v>
      </c>
      <c r="CV3" s="18">
        <f t="shared" si="2"/>
        <v>1</v>
      </c>
      <c r="CW3">
        <f t="shared" si="2"/>
        <v>23</v>
      </c>
      <c r="CX3">
        <f t="shared" si="2"/>
        <v>23</v>
      </c>
      <c r="CY3" s="18">
        <f t="shared" si="2"/>
        <v>2</v>
      </c>
      <c r="CZ3">
        <f t="shared" si="2"/>
        <v>24</v>
      </c>
      <c r="DA3">
        <f t="shared" si="2"/>
        <v>24</v>
      </c>
      <c r="DB3" s="18">
        <f t="shared" si="2"/>
        <v>2</v>
      </c>
      <c r="DC3">
        <f t="shared" ref="DC3:EH3" si="3">COUNTA(DC9:DC327)</f>
        <v>17</v>
      </c>
      <c r="DD3">
        <f t="shared" si="3"/>
        <v>17</v>
      </c>
      <c r="DE3" s="18">
        <f t="shared" si="3"/>
        <v>2</v>
      </c>
      <c r="DF3">
        <f t="shared" si="3"/>
        <v>18</v>
      </c>
      <c r="DG3">
        <f t="shared" si="3"/>
        <v>18</v>
      </c>
      <c r="DH3" s="18">
        <f t="shared" si="3"/>
        <v>1</v>
      </c>
      <c r="DI3">
        <f t="shared" si="3"/>
        <v>24</v>
      </c>
      <c r="DJ3">
        <f t="shared" si="3"/>
        <v>24</v>
      </c>
      <c r="DK3" s="18">
        <f t="shared" si="3"/>
        <v>1</v>
      </c>
      <c r="DL3">
        <f t="shared" si="3"/>
        <v>17</v>
      </c>
      <c r="DM3">
        <f t="shared" si="3"/>
        <v>17</v>
      </c>
      <c r="DN3" s="18">
        <f t="shared" si="3"/>
        <v>0</v>
      </c>
      <c r="DO3">
        <f t="shared" si="3"/>
        <v>24</v>
      </c>
      <c r="DP3">
        <f t="shared" si="3"/>
        <v>24</v>
      </c>
      <c r="DQ3" s="18">
        <f t="shared" si="3"/>
        <v>1</v>
      </c>
      <c r="DR3">
        <f t="shared" si="3"/>
        <v>29</v>
      </c>
      <c r="DS3">
        <f t="shared" si="3"/>
        <v>29</v>
      </c>
      <c r="DT3" s="18">
        <f t="shared" si="3"/>
        <v>0</v>
      </c>
      <c r="DU3">
        <f t="shared" si="3"/>
        <v>30</v>
      </c>
      <c r="DV3">
        <f t="shared" si="3"/>
        <v>30</v>
      </c>
      <c r="DW3" s="18">
        <f t="shared" si="3"/>
        <v>1</v>
      </c>
      <c r="DX3">
        <f t="shared" si="3"/>
        <v>18</v>
      </c>
      <c r="DY3">
        <f t="shared" si="3"/>
        <v>18</v>
      </c>
      <c r="DZ3" s="18">
        <f t="shared" si="3"/>
        <v>0</v>
      </c>
      <c r="EA3">
        <f t="shared" si="3"/>
        <v>20</v>
      </c>
      <c r="EB3">
        <f t="shared" si="3"/>
        <v>20</v>
      </c>
      <c r="EC3" s="18">
        <f t="shared" si="3"/>
        <v>1</v>
      </c>
      <c r="ED3">
        <f t="shared" si="3"/>
        <v>20</v>
      </c>
      <c r="EE3">
        <f t="shared" si="3"/>
        <v>20</v>
      </c>
      <c r="EF3" s="18">
        <f t="shared" si="3"/>
        <v>0</v>
      </c>
      <c r="EG3">
        <f t="shared" si="3"/>
        <v>20</v>
      </c>
      <c r="EH3">
        <f t="shared" si="3"/>
        <v>20</v>
      </c>
      <c r="EI3" s="18">
        <f t="shared" ref="EI3:EX3" si="4">COUNTA(EI9:EI327)</f>
        <v>0</v>
      </c>
      <c r="EJ3">
        <f t="shared" si="4"/>
        <v>33</v>
      </c>
      <c r="EK3">
        <f t="shared" si="4"/>
        <v>33</v>
      </c>
      <c r="EL3" s="18">
        <f t="shared" si="4"/>
        <v>1</v>
      </c>
      <c r="EM3">
        <f t="shared" si="4"/>
        <v>16</v>
      </c>
      <c r="EN3">
        <f t="shared" si="4"/>
        <v>16</v>
      </c>
      <c r="EO3" s="18">
        <f t="shared" si="4"/>
        <v>2</v>
      </c>
      <c r="EP3">
        <f t="shared" si="4"/>
        <v>17</v>
      </c>
      <c r="EQ3">
        <f t="shared" si="4"/>
        <v>17</v>
      </c>
      <c r="ER3" s="18">
        <f t="shared" si="4"/>
        <v>2</v>
      </c>
      <c r="ES3">
        <f t="shared" si="4"/>
        <v>12</v>
      </c>
      <c r="ET3">
        <f t="shared" si="4"/>
        <v>12</v>
      </c>
      <c r="EU3" s="18">
        <f t="shared" si="4"/>
        <v>2</v>
      </c>
      <c r="EV3">
        <f t="shared" si="4"/>
        <v>20</v>
      </c>
      <c r="EW3">
        <f t="shared" si="4"/>
        <v>20</v>
      </c>
      <c r="EX3" s="18">
        <f t="shared" si="4"/>
        <v>2</v>
      </c>
    </row>
    <row r="4" spans="1:154">
      <c r="A4" s="4"/>
      <c r="B4" s="4"/>
      <c r="C4" s="4"/>
      <c r="D4" s="4"/>
      <c r="E4" s="4"/>
      <c r="F4" s="4"/>
      <c r="G4" s="4"/>
      <c r="H4" s="35"/>
      <c r="I4" s="35"/>
      <c r="J4" s="35" t="s">
        <v>8</v>
      </c>
      <c r="K4" t="s">
        <v>9</v>
      </c>
      <c r="L4" t="s">
        <v>9</v>
      </c>
      <c r="M4" s="18" t="s">
        <v>9</v>
      </c>
      <c r="N4" t="s">
        <v>10</v>
      </c>
      <c r="O4" t="s">
        <v>10</v>
      </c>
      <c r="P4" s="18" t="s">
        <v>10</v>
      </c>
      <c r="Q4" t="s">
        <v>10</v>
      </c>
      <c r="R4" t="s">
        <v>10</v>
      </c>
      <c r="S4" s="18" t="s">
        <v>10</v>
      </c>
      <c r="T4" t="s">
        <v>10</v>
      </c>
      <c r="U4" t="s">
        <v>10</v>
      </c>
      <c r="V4" s="18" t="s">
        <v>10</v>
      </c>
      <c r="W4" t="s">
        <v>11</v>
      </c>
      <c r="X4" t="s">
        <v>11</v>
      </c>
      <c r="Y4" s="18" t="s">
        <v>11</v>
      </c>
      <c r="Z4" t="s">
        <v>11</v>
      </c>
      <c r="AA4" t="s">
        <v>11</v>
      </c>
      <c r="AB4" s="18" t="s">
        <v>11</v>
      </c>
      <c r="AC4" t="s">
        <v>11</v>
      </c>
      <c r="AD4" t="s">
        <v>11</v>
      </c>
      <c r="AE4" s="18" t="s">
        <v>11</v>
      </c>
      <c r="AF4" t="s">
        <v>12</v>
      </c>
      <c r="AG4" t="s">
        <v>12</v>
      </c>
      <c r="AH4" s="18" t="s">
        <v>12</v>
      </c>
      <c r="AI4" t="s">
        <v>12</v>
      </c>
      <c r="AJ4" t="s">
        <v>12</v>
      </c>
      <c r="AK4" s="18" t="s">
        <v>12</v>
      </c>
      <c r="AL4" t="s">
        <v>12</v>
      </c>
      <c r="AM4" t="s">
        <v>12</v>
      </c>
      <c r="AN4" s="18" t="s">
        <v>12</v>
      </c>
      <c r="AO4" t="s">
        <v>13</v>
      </c>
      <c r="AP4" t="s">
        <v>13</v>
      </c>
      <c r="AQ4" s="18" t="s">
        <v>13</v>
      </c>
      <c r="AR4" t="s">
        <v>13</v>
      </c>
      <c r="AS4" t="s">
        <v>13</v>
      </c>
      <c r="AT4" s="18" t="s">
        <v>13</v>
      </c>
      <c r="AU4" t="s">
        <v>13</v>
      </c>
      <c r="AV4" t="s">
        <v>13</v>
      </c>
      <c r="AW4" s="18" t="s">
        <v>13</v>
      </c>
      <c r="AX4" t="s">
        <v>14</v>
      </c>
      <c r="AY4" t="s">
        <v>14</v>
      </c>
      <c r="AZ4" s="18" t="s">
        <v>14</v>
      </c>
      <c r="BA4" t="s">
        <v>14</v>
      </c>
      <c r="BB4" t="s">
        <v>14</v>
      </c>
      <c r="BC4" s="18" t="s">
        <v>14</v>
      </c>
      <c r="BD4" t="s">
        <v>15</v>
      </c>
      <c r="BE4" t="s">
        <v>15</v>
      </c>
      <c r="BF4" s="18" t="s">
        <v>15</v>
      </c>
      <c r="BG4" t="s">
        <v>16</v>
      </c>
      <c r="BH4" t="s">
        <v>16</v>
      </c>
      <c r="BI4" s="18" t="s">
        <v>16</v>
      </c>
      <c r="BJ4" t="s">
        <v>15</v>
      </c>
      <c r="BK4" t="s">
        <v>15</v>
      </c>
      <c r="BL4" s="18" t="s">
        <v>15</v>
      </c>
      <c r="BM4" t="s">
        <v>17</v>
      </c>
      <c r="BN4" t="s">
        <v>17</v>
      </c>
      <c r="BO4" s="18" t="s">
        <v>17</v>
      </c>
      <c r="BP4" t="s">
        <v>17</v>
      </c>
      <c r="BQ4" t="s">
        <v>17</v>
      </c>
      <c r="BR4" s="18" t="s">
        <v>17</v>
      </c>
      <c r="BS4" t="s">
        <v>18</v>
      </c>
      <c r="BT4" t="s">
        <v>18</v>
      </c>
      <c r="BU4" s="18" t="s">
        <v>18</v>
      </c>
      <c r="BV4" t="s">
        <v>17</v>
      </c>
      <c r="BW4" t="s">
        <v>17</v>
      </c>
      <c r="BX4" s="18" t="s">
        <v>17</v>
      </c>
      <c r="BY4" t="s">
        <v>18</v>
      </c>
      <c r="BZ4" t="s">
        <v>18</v>
      </c>
      <c r="CA4" s="18" t="s">
        <v>18</v>
      </c>
      <c r="CB4" t="s">
        <v>18</v>
      </c>
      <c r="CC4" t="s">
        <v>18</v>
      </c>
      <c r="CD4" s="18" t="s">
        <v>18</v>
      </c>
      <c r="CE4" t="s">
        <v>19</v>
      </c>
      <c r="CF4" t="s">
        <v>19</v>
      </c>
      <c r="CG4" s="18" t="s">
        <v>19</v>
      </c>
      <c r="CH4" t="s">
        <v>19</v>
      </c>
      <c r="CI4" t="s">
        <v>19</v>
      </c>
      <c r="CJ4" s="18" t="s">
        <v>19</v>
      </c>
      <c r="CK4" t="s">
        <v>19</v>
      </c>
      <c r="CL4" t="s">
        <v>19</v>
      </c>
      <c r="CM4" s="18" t="s">
        <v>19</v>
      </c>
      <c r="CN4" t="s">
        <v>20</v>
      </c>
      <c r="CO4" t="s">
        <v>20</v>
      </c>
      <c r="CP4" s="18" t="s">
        <v>20</v>
      </c>
      <c r="CQ4" t="s">
        <v>20</v>
      </c>
      <c r="CR4" t="s">
        <v>20</v>
      </c>
      <c r="CS4" s="18" t="s">
        <v>20</v>
      </c>
      <c r="CT4" t="s">
        <v>20</v>
      </c>
      <c r="CU4" t="s">
        <v>20</v>
      </c>
      <c r="CV4" s="18" t="s">
        <v>20</v>
      </c>
      <c r="CW4" t="s">
        <v>21</v>
      </c>
      <c r="CX4" t="s">
        <v>21</v>
      </c>
      <c r="CY4" s="18" t="s">
        <v>21</v>
      </c>
      <c r="CZ4" t="s">
        <v>21</v>
      </c>
      <c r="DA4" t="s">
        <v>21</v>
      </c>
      <c r="DB4" s="18" t="s">
        <v>21</v>
      </c>
      <c r="DC4" t="s">
        <v>21</v>
      </c>
      <c r="DD4" t="s">
        <v>21</v>
      </c>
      <c r="DE4" s="18" t="s">
        <v>21</v>
      </c>
      <c r="DF4" t="s">
        <v>22</v>
      </c>
      <c r="DG4" t="s">
        <v>22</v>
      </c>
      <c r="DH4" s="18" t="s">
        <v>22</v>
      </c>
      <c r="DI4" t="s">
        <v>22</v>
      </c>
      <c r="DJ4" t="s">
        <v>22</v>
      </c>
      <c r="DK4" s="18" t="s">
        <v>22</v>
      </c>
      <c r="DL4" t="s">
        <v>23</v>
      </c>
      <c r="DM4" t="s">
        <v>23</v>
      </c>
      <c r="DN4" s="18" t="s">
        <v>23</v>
      </c>
      <c r="DO4" t="s">
        <v>23</v>
      </c>
      <c r="DP4" t="s">
        <v>23</v>
      </c>
      <c r="DQ4" s="18" t="s">
        <v>23</v>
      </c>
      <c r="DR4" t="s">
        <v>9</v>
      </c>
      <c r="DS4" t="s">
        <v>9</v>
      </c>
      <c r="DT4" s="18" t="s">
        <v>9</v>
      </c>
      <c r="DU4" t="s">
        <v>24</v>
      </c>
      <c r="DV4" t="s">
        <v>24</v>
      </c>
      <c r="DW4" s="18" t="s">
        <v>24</v>
      </c>
      <c r="DX4" t="s">
        <v>24</v>
      </c>
      <c r="DY4" t="s">
        <v>24</v>
      </c>
      <c r="DZ4" s="18" t="s">
        <v>24</v>
      </c>
      <c r="EA4" t="s">
        <v>24</v>
      </c>
      <c r="EB4" t="s">
        <v>24</v>
      </c>
      <c r="EC4" s="18" t="s">
        <v>24</v>
      </c>
      <c r="ED4" t="s">
        <v>9</v>
      </c>
      <c r="EE4" t="s">
        <v>9</v>
      </c>
      <c r="EF4" s="18" t="s">
        <v>9</v>
      </c>
      <c r="EG4" t="s">
        <v>23</v>
      </c>
      <c r="EH4" t="s">
        <v>23</v>
      </c>
      <c r="EI4" s="18" t="s">
        <v>23</v>
      </c>
      <c r="EJ4" t="s">
        <v>22</v>
      </c>
      <c r="EK4" t="s">
        <v>22</v>
      </c>
      <c r="EL4" s="18" t="s">
        <v>22</v>
      </c>
      <c r="EM4" t="s">
        <v>14</v>
      </c>
      <c r="EN4" t="s">
        <v>14</v>
      </c>
      <c r="EO4" s="18" t="s">
        <v>14</v>
      </c>
      <c r="EP4" t="s">
        <v>15</v>
      </c>
      <c r="EQ4" t="s">
        <v>15</v>
      </c>
      <c r="ER4" s="18" t="s">
        <v>15</v>
      </c>
      <c r="ES4" t="s">
        <v>16</v>
      </c>
      <c r="ET4" t="s">
        <v>16</v>
      </c>
      <c r="EU4" s="18" t="s">
        <v>16</v>
      </c>
      <c r="EV4" t="s">
        <v>16</v>
      </c>
      <c r="EW4" t="s">
        <v>16</v>
      </c>
      <c r="EX4" s="18" t="s">
        <v>16</v>
      </c>
    </row>
    <row r="5" spans="1:154">
      <c r="A5" s="4"/>
      <c r="B5" s="4"/>
      <c r="C5" s="4"/>
      <c r="D5" s="4"/>
      <c r="E5" s="4"/>
      <c r="F5" s="4"/>
      <c r="G5" s="4"/>
      <c r="H5" s="35"/>
      <c r="I5" s="35"/>
      <c r="J5" s="35" t="s">
        <v>25</v>
      </c>
      <c r="K5" t="s">
        <v>26</v>
      </c>
      <c r="L5" t="s">
        <v>26</v>
      </c>
      <c r="M5" s="18" t="s">
        <v>26</v>
      </c>
      <c r="N5" t="s">
        <v>27</v>
      </c>
      <c r="O5" t="s">
        <v>27</v>
      </c>
      <c r="P5" s="18" t="s">
        <v>27</v>
      </c>
      <c r="Q5" t="s">
        <v>28</v>
      </c>
      <c r="R5" t="s">
        <v>28</v>
      </c>
      <c r="S5" s="18" t="s">
        <v>28</v>
      </c>
      <c r="T5" t="s">
        <v>26</v>
      </c>
      <c r="U5" t="s">
        <v>26</v>
      </c>
      <c r="V5" s="18" t="s">
        <v>26</v>
      </c>
      <c r="W5" t="s">
        <v>26</v>
      </c>
      <c r="X5" t="s">
        <v>26</v>
      </c>
      <c r="Y5" s="18" t="s">
        <v>26</v>
      </c>
      <c r="Z5" t="s">
        <v>28</v>
      </c>
      <c r="AA5" t="s">
        <v>28</v>
      </c>
      <c r="AB5" s="18" t="s">
        <v>28</v>
      </c>
      <c r="AC5" t="s">
        <v>27</v>
      </c>
      <c r="AD5" t="s">
        <v>27</v>
      </c>
      <c r="AE5" s="18" t="s">
        <v>27</v>
      </c>
      <c r="AF5" t="s">
        <v>26</v>
      </c>
      <c r="AG5" t="s">
        <v>26</v>
      </c>
      <c r="AH5" s="18" t="s">
        <v>26</v>
      </c>
      <c r="AI5" t="s">
        <v>28</v>
      </c>
      <c r="AJ5" t="s">
        <v>28</v>
      </c>
      <c r="AK5" s="18" t="s">
        <v>28</v>
      </c>
      <c r="AL5" t="s">
        <v>27</v>
      </c>
      <c r="AM5" t="s">
        <v>27</v>
      </c>
      <c r="AN5" s="18" t="s">
        <v>27</v>
      </c>
      <c r="AO5" t="s">
        <v>27</v>
      </c>
      <c r="AP5" t="s">
        <v>27</v>
      </c>
      <c r="AQ5" s="18" t="s">
        <v>27</v>
      </c>
      <c r="AR5" t="s">
        <v>28</v>
      </c>
      <c r="AS5" t="s">
        <v>28</v>
      </c>
      <c r="AT5" s="18" t="s">
        <v>28</v>
      </c>
      <c r="AU5" t="s">
        <v>26</v>
      </c>
      <c r="AV5" t="s">
        <v>26</v>
      </c>
      <c r="AW5" s="18" t="s">
        <v>26</v>
      </c>
      <c r="AX5" t="s">
        <v>28</v>
      </c>
      <c r="AY5" t="s">
        <v>28</v>
      </c>
      <c r="AZ5" s="18" t="s">
        <v>28</v>
      </c>
      <c r="BA5" t="s">
        <v>27</v>
      </c>
      <c r="BB5" t="s">
        <v>27</v>
      </c>
      <c r="BC5" s="18" t="s">
        <v>27</v>
      </c>
      <c r="BD5" t="s">
        <v>28</v>
      </c>
      <c r="BE5" t="s">
        <v>28</v>
      </c>
      <c r="BF5" s="18" t="s">
        <v>28</v>
      </c>
      <c r="BG5" t="s">
        <v>28</v>
      </c>
      <c r="BH5" t="s">
        <v>28</v>
      </c>
      <c r="BI5" s="18" t="s">
        <v>28</v>
      </c>
      <c r="BJ5" t="s">
        <v>26</v>
      </c>
      <c r="BK5" t="s">
        <v>26</v>
      </c>
      <c r="BL5" s="18" t="s">
        <v>26</v>
      </c>
      <c r="BM5" t="s">
        <v>27</v>
      </c>
      <c r="BN5" t="s">
        <v>27</v>
      </c>
      <c r="BO5" s="18" t="s">
        <v>27</v>
      </c>
      <c r="BP5" t="s">
        <v>28</v>
      </c>
      <c r="BQ5" t="s">
        <v>28</v>
      </c>
      <c r="BR5" s="18" t="s">
        <v>28</v>
      </c>
      <c r="BS5" t="s">
        <v>28</v>
      </c>
      <c r="BT5" t="s">
        <v>28</v>
      </c>
      <c r="BU5" s="18" t="s">
        <v>28</v>
      </c>
      <c r="BV5" t="s">
        <v>26</v>
      </c>
      <c r="BW5" t="s">
        <v>26</v>
      </c>
      <c r="BX5" s="18" t="s">
        <v>26</v>
      </c>
      <c r="BY5" t="s">
        <v>27</v>
      </c>
      <c r="BZ5" t="s">
        <v>27</v>
      </c>
      <c r="CA5" s="18" t="s">
        <v>27</v>
      </c>
      <c r="CB5" t="s">
        <v>26</v>
      </c>
      <c r="CC5" t="s">
        <v>26</v>
      </c>
      <c r="CD5" s="18" t="s">
        <v>26</v>
      </c>
      <c r="CE5" t="s">
        <v>27</v>
      </c>
      <c r="CF5" t="s">
        <v>27</v>
      </c>
      <c r="CG5" s="18" t="s">
        <v>27</v>
      </c>
      <c r="CH5" t="s">
        <v>28</v>
      </c>
      <c r="CI5" t="s">
        <v>28</v>
      </c>
      <c r="CJ5" s="18" t="s">
        <v>28</v>
      </c>
      <c r="CK5" t="s">
        <v>26</v>
      </c>
      <c r="CL5" t="s">
        <v>26</v>
      </c>
      <c r="CM5" s="18" t="s">
        <v>26</v>
      </c>
      <c r="CN5" t="s">
        <v>27</v>
      </c>
      <c r="CO5" t="s">
        <v>27</v>
      </c>
      <c r="CP5" s="18" t="s">
        <v>27</v>
      </c>
      <c r="CQ5" t="s">
        <v>28</v>
      </c>
      <c r="CR5" t="s">
        <v>28</v>
      </c>
      <c r="CS5" s="18" t="s">
        <v>28</v>
      </c>
      <c r="CT5" t="s">
        <v>26</v>
      </c>
      <c r="CU5" t="s">
        <v>26</v>
      </c>
      <c r="CV5" s="18" t="s">
        <v>26</v>
      </c>
      <c r="CW5" t="s">
        <v>27</v>
      </c>
      <c r="CX5" t="s">
        <v>27</v>
      </c>
      <c r="CY5" s="18" t="s">
        <v>27</v>
      </c>
      <c r="CZ5" t="s">
        <v>28</v>
      </c>
      <c r="DA5" t="s">
        <v>28</v>
      </c>
      <c r="DB5" s="18" t="s">
        <v>28</v>
      </c>
      <c r="DC5" t="s">
        <v>26</v>
      </c>
      <c r="DD5" t="s">
        <v>26</v>
      </c>
      <c r="DE5" s="18" t="s">
        <v>26</v>
      </c>
      <c r="DF5" t="s">
        <v>28</v>
      </c>
      <c r="DG5" t="s">
        <v>28</v>
      </c>
      <c r="DH5" s="18" t="s">
        <v>28</v>
      </c>
      <c r="DI5" t="s">
        <v>26</v>
      </c>
      <c r="DJ5" t="s">
        <v>26</v>
      </c>
      <c r="DK5" s="18" t="s">
        <v>26</v>
      </c>
      <c r="DL5" t="s">
        <v>27</v>
      </c>
      <c r="DM5" t="s">
        <v>27</v>
      </c>
      <c r="DN5" s="18" t="s">
        <v>27</v>
      </c>
      <c r="DO5" t="s">
        <v>26</v>
      </c>
      <c r="DP5" t="s">
        <v>26</v>
      </c>
      <c r="DQ5" s="18" t="s">
        <v>26</v>
      </c>
      <c r="DR5" t="s">
        <v>28</v>
      </c>
      <c r="DS5" t="s">
        <v>28</v>
      </c>
      <c r="DT5" s="18" t="s">
        <v>28</v>
      </c>
      <c r="DU5" t="s">
        <v>28</v>
      </c>
      <c r="DV5" t="s">
        <v>28</v>
      </c>
      <c r="DW5" s="18" t="s">
        <v>28</v>
      </c>
      <c r="DX5" t="s">
        <v>26</v>
      </c>
      <c r="DY5" t="s">
        <v>26</v>
      </c>
      <c r="DZ5" s="18" t="s">
        <v>26</v>
      </c>
      <c r="EA5" t="s">
        <v>27</v>
      </c>
      <c r="EB5" t="s">
        <v>27</v>
      </c>
      <c r="EC5" s="18" t="s">
        <v>27</v>
      </c>
      <c r="ED5" t="s">
        <v>27</v>
      </c>
      <c r="EE5" t="s">
        <v>27</v>
      </c>
      <c r="EF5" s="18" t="s">
        <v>27</v>
      </c>
      <c r="EG5" t="s">
        <v>28</v>
      </c>
      <c r="EH5" t="s">
        <v>28</v>
      </c>
      <c r="EI5" s="18" t="s">
        <v>28</v>
      </c>
      <c r="EJ5" t="s">
        <v>27</v>
      </c>
      <c r="EK5" t="s">
        <v>27</v>
      </c>
      <c r="EL5" s="18" t="s">
        <v>27</v>
      </c>
      <c r="EM5" t="s">
        <v>26</v>
      </c>
      <c r="EN5" t="s">
        <v>26</v>
      </c>
      <c r="EO5" s="18" t="s">
        <v>26</v>
      </c>
      <c r="EP5" t="s">
        <v>27</v>
      </c>
      <c r="EQ5" t="s">
        <v>27</v>
      </c>
      <c r="ER5" s="18" t="s">
        <v>27</v>
      </c>
      <c r="ES5" t="s">
        <v>27</v>
      </c>
      <c r="ET5" t="s">
        <v>27</v>
      </c>
      <c r="EU5" s="18" t="s">
        <v>27</v>
      </c>
      <c r="EV5" t="s">
        <v>26</v>
      </c>
      <c r="EW5" t="s">
        <v>26</v>
      </c>
      <c r="EX5" s="18" t="s">
        <v>26</v>
      </c>
    </row>
    <row r="6" spans="1:154">
      <c r="A6" s="4"/>
      <c r="B6" s="4"/>
      <c r="C6" s="4"/>
      <c r="D6" s="4"/>
      <c r="E6" s="4"/>
      <c r="F6" s="4"/>
      <c r="G6" s="4"/>
      <c r="H6" s="35"/>
      <c r="I6" s="35"/>
      <c r="J6" t="s">
        <v>29</v>
      </c>
      <c r="K6" t="s">
        <v>30</v>
      </c>
      <c r="L6" t="s">
        <v>30</v>
      </c>
      <c r="M6" s="18" t="s">
        <v>30</v>
      </c>
      <c r="N6" t="s">
        <v>31</v>
      </c>
      <c r="O6" t="s">
        <v>31</v>
      </c>
      <c r="P6" s="18" t="s">
        <v>31</v>
      </c>
      <c r="Q6" t="s">
        <v>32</v>
      </c>
      <c r="R6" t="s">
        <v>32</v>
      </c>
      <c r="S6" s="18" t="s">
        <v>32</v>
      </c>
      <c r="T6" t="s">
        <v>33</v>
      </c>
      <c r="U6" t="s">
        <v>33</v>
      </c>
      <c r="V6" s="18" t="s">
        <v>33</v>
      </c>
      <c r="W6" t="s">
        <v>34</v>
      </c>
      <c r="X6" t="s">
        <v>34</v>
      </c>
      <c r="Y6" s="18" t="s">
        <v>34</v>
      </c>
      <c r="Z6" t="s">
        <v>35</v>
      </c>
      <c r="AA6" t="s">
        <v>35</v>
      </c>
      <c r="AB6" s="18" t="s">
        <v>35</v>
      </c>
      <c r="AC6" t="s">
        <v>36</v>
      </c>
      <c r="AD6" t="s">
        <v>36</v>
      </c>
      <c r="AE6" s="18" t="s">
        <v>36</v>
      </c>
      <c r="AF6" t="s">
        <v>37</v>
      </c>
      <c r="AG6" t="s">
        <v>37</v>
      </c>
      <c r="AH6" s="18" t="s">
        <v>37</v>
      </c>
      <c r="AI6" t="s">
        <v>38</v>
      </c>
      <c r="AJ6" t="s">
        <v>38</v>
      </c>
      <c r="AK6" s="18" t="s">
        <v>38</v>
      </c>
      <c r="AL6" t="s">
        <v>39</v>
      </c>
      <c r="AM6" t="s">
        <v>39</v>
      </c>
      <c r="AN6" s="18" t="s">
        <v>39</v>
      </c>
      <c r="AO6" t="s">
        <v>40</v>
      </c>
      <c r="AP6" t="s">
        <v>40</v>
      </c>
      <c r="AQ6" s="18" t="s">
        <v>40</v>
      </c>
      <c r="AR6" t="s">
        <v>41</v>
      </c>
      <c r="AS6" t="s">
        <v>41</v>
      </c>
      <c r="AT6" s="18" t="s">
        <v>41</v>
      </c>
      <c r="AU6" t="s">
        <v>42</v>
      </c>
      <c r="AV6" t="s">
        <v>42</v>
      </c>
      <c r="AW6" s="18" t="s">
        <v>42</v>
      </c>
      <c r="AX6" t="s">
        <v>43</v>
      </c>
      <c r="AY6" t="s">
        <v>43</v>
      </c>
      <c r="AZ6" s="18" t="s">
        <v>43</v>
      </c>
      <c r="BA6" t="s">
        <v>44</v>
      </c>
      <c r="BB6" t="s">
        <v>44</v>
      </c>
      <c r="BC6" s="18" t="s">
        <v>44</v>
      </c>
      <c r="BD6" t="s">
        <v>45</v>
      </c>
      <c r="BE6" t="s">
        <v>45</v>
      </c>
      <c r="BF6" s="18" t="s">
        <v>45</v>
      </c>
      <c r="BG6" t="s">
        <v>46</v>
      </c>
      <c r="BH6" t="s">
        <v>46</v>
      </c>
      <c r="BI6" s="18" t="s">
        <v>46</v>
      </c>
      <c r="BJ6" t="s">
        <v>47</v>
      </c>
      <c r="BK6" t="s">
        <v>47</v>
      </c>
      <c r="BL6" s="18" t="s">
        <v>47</v>
      </c>
      <c r="BM6" t="s">
        <v>48</v>
      </c>
      <c r="BN6" t="s">
        <v>48</v>
      </c>
      <c r="BO6" s="18" t="s">
        <v>48</v>
      </c>
      <c r="BP6" t="s">
        <v>49</v>
      </c>
      <c r="BQ6" t="s">
        <v>49</v>
      </c>
      <c r="BR6" s="18" t="s">
        <v>49</v>
      </c>
      <c r="BS6" t="s">
        <v>50</v>
      </c>
      <c r="BT6" t="s">
        <v>50</v>
      </c>
      <c r="BU6" s="18" t="s">
        <v>50</v>
      </c>
      <c r="BV6" t="s">
        <v>51</v>
      </c>
      <c r="BW6" t="s">
        <v>51</v>
      </c>
      <c r="BX6" s="18" t="s">
        <v>51</v>
      </c>
      <c r="BY6" t="s">
        <v>52</v>
      </c>
      <c r="BZ6" t="s">
        <v>52</v>
      </c>
      <c r="CA6" s="18" t="s">
        <v>52</v>
      </c>
      <c r="CB6" t="s">
        <v>53</v>
      </c>
      <c r="CC6" t="s">
        <v>53</v>
      </c>
      <c r="CD6" s="18" t="s">
        <v>53</v>
      </c>
      <c r="CE6" t="s">
        <v>54</v>
      </c>
      <c r="CF6" t="s">
        <v>54</v>
      </c>
      <c r="CG6" s="18" t="s">
        <v>54</v>
      </c>
      <c r="CH6" t="s">
        <v>55</v>
      </c>
      <c r="CI6" t="s">
        <v>55</v>
      </c>
      <c r="CJ6" s="18" t="s">
        <v>55</v>
      </c>
      <c r="CK6" t="s">
        <v>56</v>
      </c>
      <c r="CL6" t="s">
        <v>56</v>
      </c>
      <c r="CM6" s="18" t="s">
        <v>56</v>
      </c>
      <c r="CN6" t="s">
        <v>57</v>
      </c>
      <c r="CO6" t="s">
        <v>57</v>
      </c>
      <c r="CP6" s="18" t="s">
        <v>57</v>
      </c>
      <c r="CQ6" t="s">
        <v>58</v>
      </c>
      <c r="CR6" t="s">
        <v>58</v>
      </c>
      <c r="CS6" s="18" t="s">
        <v>58</v>
      </c>
      <c r="CT6" t="s">
        <v>59</v>
      </c>
      <c r="CU6" t="s">
        <v>59</v>
      </c>
      <c r="CV6" s="18" t="s">
        <v>59</v>
      </c>
      <c r="CW6" t="s">
        <v>60</v>
      </c>
      <c r="CX6" t="s">
        <v>60</v>
      </c>
      <c r="CY6" s="18" t="s">
        <v>60</v>
      </c>
      <c r="CZ6" t="s">
        <v>61</v>
      </c>
      <c r="DA6" t="s">
        <v>61</v>
      </c>
      <c r="DB6" s="18" t="s">
        <v>61</v>
      </c>
      <c r="DC6" t="s">
        <v>62</v>
      </c>
      <c r="DD6" t="s">
        <v>62</v>
      </c>
      <c r="DE6" s="18" t="s">
        <v>62</v>
      </c>
      <c r="DF6" t="s">
        <v>63</v>
      </c>
      <c r="DG6" t="s">
        <v>63</v>
      </c>
      <c r="DH6" s="18" t="s">
        <v>63</v>
      </c>
      <c r="DI6" t="s">
        <v>64</v>
      </c>
      <c r="DJ6" t="s">
        <v>64</v>
      </c>
      <c r="DK6" s="18" t="s">
        <v>64</v>
      </c>
      <c r="DL6" t="s">
        <v>65</v>
      </c>
      <c r="DM6" t="s">
        <v>65</v>
      </c>
      <c r="DN6" s="18" t="s">
        <v>65</v>
      </c>
      <c r="DO6" t="s">
        <v>66</v>
      </c>
      <c r="DP6" t="s">
        <v>66</v>
      </c>
      <c r="DQ6" s="18" t="s">
        <v>66</v>
      </c>
      <c r="DR6" t="s">
        <v>67</v>
      </c>
      <c r="DS6" t="s">
        <v>67</v>
      </c>
      <c r="DT6" s="18" t="s">
        <v>67</v>
      </c>
      <c r="DU6" t="s">
        <v>68</v>
      </c>
      <c r="DV6" t="s">
        <v>68</v>
      </c>
      <c r="DW6" s="18" t="s">
        <v>68</v>
      </c>
      <c r="DX6" t="s">
        <v>69</v>
      </c>
      <c r="DY6" t="s">
        <v>69</v>
      </c>
      <c r="DZ6" s="18" t="s">
        <v>69</v>
      </c>
      <c r="EA6" t="s">
        <v>70</v>
      </c>
      <c r="EB6" t="s">
        <v>70</v>
      </c>
      <c r="EC6" s="18" t="s">
        <v>70</v>
      </c>
      <c r="ED6" t="s">
        <v>71</v>
      </c>
      <c r="EE6" t="s">
        <v>71</v>
      </c>
      <c r="EF6" s="18" t="s">
        <v>71</v>
      </c>
      <c r="EG6" t="s">
        <v>72</v>
      </c>
      <c r="EH6" t="s">
        <v>72</v>
      </c>
      <c r="EI6" s="18" t="s">
        <v>72</v>
      </c>
      <c r="EJ6" t="s">
        <v>73</v>
      </c>
      <c r="EK6" t="s">
        <v>73</v>
      </c>
      <c r="EL6" s="18" t="s">
        <v>73</v>
      </c>
      <c r="EM6" t="s">
        <v>74</v>
      </c>
      <c r="EN6" t="s">
        <v>74</v>
      </c>
      <c r="EO6" s="18" t="s">
        <v>74</v>
      </c>
      <c r="EP6" t="s">
        <v>75</v>
      </c>
      <c r="EQ6" t="s">
        <v>75</v>
      </c>
      <c r="ER6" s="18" t="s">
        <v>75</v>
      </c>
      <c r="ES6" t="s">
        <v>76</v>
      </c>
      <c r="ET6" t="s">
        <v>76</v>
      </c>
      <c r="EU6" s="18" t="s">
        <v>76</v>
      </c>
      <c r="EV6" t="s">
        <v>77</v>
      </c>
      <c r="EW6" t="s">
        <v>77</v>
      </c>
      <c r="EX6" s="18" t="s">
        <v>77</v>
      </c>
    </row>
    <row r="7" spans="1:154">
      <c r="A7" s="4" t="s">
        <v>78</v>
      </c>
      <c r="B7" s="4"/>
      <c r="C7" s="4"/>
      <c r="D7" s="4"/>
      <c r="E7" s="4"/>
      <c r="F7" s="4"/>
      <c r="G7" s="4"/>
      <c r="H7" s="4"/>
      <c r="I7" s="4"/>
      <c r="J7" s="4"/>
      <c r="AL7" s="15" t="s">
        <v>402</v>
      </c>
      <c r="BJ7" s="15" t="s">
        <v>403</v>
      </c>
      <c r="BP7" t="s">
        <v>404</v>
      </c>
      <c r="CQ7" t="s">
        <v>79</v>
      </c>
      <c r="DC7" t="s">
        <v>405</v>
      </c>
    </row>
    <row r="8" spans="1:154">
      <c r="A8" s="6" t="s">
        <v>80</v>
      </c>
      <c r="B8" s="34" t="str">
        <f>VLOOKUP($A8,'[3]functional groups'!$A$1:$J$303,2,0)</f>
        <v>Number</v>
      </c>
      <c r="C8" s="34" t="str">
        <f>VLOOKUP($A8,'[3]functional groups'!$A$1:$J$303,3,0)</f>
        <v>Functional group</v>
      </c>
      <c r="D8" s="34" t="str">
        <f>VLOOKUP($A8,'[3]functional groups'!$A$1:$J$303,4,0)</f>
        <v>Form</v>
      </c>
      <c r="E8" s="34" t="str">
        <f>VLOOKUP($A8,'[3]functional groups'!$A$1:$J$303,5,0)</f>
        <v>Indicator type</v>
      </c>
      <c r="F8" s="34" t="str">
        <f>VLOOKUP($A8,'[3]functional groups'!$A$1:$J$303,6,0)</f>
        <v>Origin</v>
      </c>
      <c r="G8" s="34" t="str">
        <f>VLOOKUP($A8,'[3]functional groups'!$A$1:$J$303,7,0)</f>
        <v>Life_history</v>
      </c>
      <c r="H8" s="34" t="str">
        <f>VLOOKUP($A8,'[3]functional groups'!$A$1:$J$303,8,0)</f>
        <v>Trait group</v>
      </c>
      <c r="I8" s="34" t="str">
        <f>VLOOKUP($A8,'[3]functional groups'!$A$1:$J$303,9,0)</f>
        <v>Trait group 2</v>
      </c>
    </row>
    <row r="9" spans="1:154">
      <c r="A9" s="8" t="s">
        <v>81</v>
      </c>
      <c r="K9" t="s">
        <v>27</v>
      </c>
      <c r="L9">
        <v>1</v>
      </c>
      <c r="N9" t="s">
        <v>27</v>
      </c>
      <c r="O9">
        <v>5</v>
      </c>
      <c r="AO9" t="s">
        <v>27</v>
      </c>
      <c r="AP9">
        <v>4</v>
      </c>
      <c r="CE9" t="s">
        <v>27</v>
      </c>
      <c r="CF9" t="s">
        <v>82</v>
      </c>
      <c r="CN9" t="s">
        <v>27</v>
      </c>
      <c r="CO9" t="s">
        <v>83</v>
      </c>
      <c r="CW9" t="s">
        <v>27</v>
      </c>
      <c r="CX9" t="s">
        <v>82</v>
      </c>
      <c r="CZ9" t="s">
        <v>27</v>
      </c>
      <c r="DA9">
        <v>1</v>
      </c>
      <c r="DL9" t="s">
        <v>27</v>
      </c>
      <c r="DM9" t="s">
        <v>82</v>
      </c>
      <c r="DU9" t="s">
        <v>27</v>
      </c>
      <c r="DV9">
        <v>4</v>
      </c>
      <c r="EA9" t="s">
        <v>27</v>
      </c>
      <c r="EB9" t="s">
        <v>82</v>
      </c>
      <c r="ED9" t="s">
        <v>27</v>
      </c>
      <c r="EE9" t="s">
        <v>82</v>
      </c>
      <c r="EJ9" t="s">
        <v>27</v>
      </c>
      <c r="EK9" t="s">
        <v>83</v>
      </c>
      <c r="EP9" t="s">
        <v>27</v>
      </c>
      <c r="EQ9" t="s">
        <v>82</v>
      </c>
    </row>
    <row r="10" spans="1:154">
      <c r="A10" s="8" t="s">
        <v>85</v>
      </c>
      <c r="K10" t="s">
        <v>27</v>
      </c>
      <c r="L10">
        <v>1</v>
      </c>
      <c r="N10" t="s">
        <v>27</v>
      </c>
      <c r="O10">
        <v>15</v>
      </c>
      <c r="Q10" t="s">
        <v>27</v>
      </c>
      <c r="R10">
        <v>2</v>
      </c>
      <c r="T10" t="s">
        <v>27</v>
      </c>
      <c r="U10">
        <v>5</v>
      </c>
      <c r="W10" t="s">
        <v>27</v>
      </c>
      <c r="X10">
        <v>5</v>
      </c>
      <c r="Z10" t="s">
        <v>27</v>
      </c>
      <c r="AA10">
        <v>14</v>
      </c>
      <c r="AF10" t="s">
        <v>27</v>
      </c>
      <c r="AG10">
        <v>2</v>
      </c>
      <c r="AI10" t="s">
        <v>27</v>
      </c>
      <c r="AJ10">
        <v>2</v>
      </c>
      <c r="AL10" t="s">
        <v>27</v>
      </c>
      <c r="AM10">
        <v>8</v>
      </c>
      <c r="AU10" t="s">
        <v>27</v>
      </c>
      <c r="AV10">
        <v>1</v>
      </c>
      <c r="AX10" t="s">
        <v>27</v>
      </c>
      <c r="AY10">
        <v>1</v>
      </c>
      <c r="BA10" t="s">
        <v>27</v>
      </c>
      <c r="BB10" t="s">
        <v>82</v>
      </c>
      <c r="BG10" t="s">
        <v>27</v>
      </c>
      <c r="BH10">
        <v>7</v>
      </c>
      <c r="BJ10" t="s">
        <v>27</v>
      </c>
      <c r="BK10">
        <v>1</v>
      </c>
      <c r="BM10" t="s">
        <v>27</v>
      </c>
      <c r="BN10">
        <v>1</v>
      </c>
      <c r="BS10" t="s">
        <v>27</v>
      </c>
      <c r="BT10" t="s">
        <v>82</v>
      </c>
      <c r="BV10" t="s">
        <v>27</v>
      </c>
      <c r="BW10">
        <v>2</v>
      </c>
      <c r="BY10" t="s">
        <v>27</v>
      </c>
      <c r="BZ10">
        <v>2</v>
      </c>
      <c r="CB10" t="s">
        <v>27</v>
      </c>
      <c r="CC10">
        <v>6</v>
      </c>
      <c r="CE10" t="s">
        <v>27</v>
      </c>
      <c r="CF10">
        <v>9</v>
      </c>
      <c r="CH10" t="s">
        <v>27</v>
      </c>
      <c r="CI10">
        <v>5</v>
      </c>
      <c r="CK10" t="s">
        <v>27</v>
      </c>
      <c r="CL10">
        <v>2</v>
      </c>
      <c r="CN10" t="s">
        <v>27</v>
      </c>
      <c r="CO10">
        <v>4</v>
      </c>
      <c r="CQ10" t="s">
        <v>27</v>
      </c>
      <c r="CR10">
        <v>13</v>
      </c>
      <c r="CT10" t="s">
        <v>27</v>
      </c>
      <c r="CU10">
        <v>4</v>
      </c>
      <c r="CW10" t="s">
        <v>27</v>
      </c>
      <c r="CX10">
        <v>1</v>
      </c>
      <c r="CZ10" t="s">
        <v>27</v>
      </c>
      <c r="DA10">
        <v>3</v>
      </c>
      <c r="DC10" t="s">
        <v>27</v>
      </c>
      <c r="DD10">
        <v>10</v>
      </c>
      <c r="DF10" t="s">
        <v>27</v>
      </c>
      <c r="DG10">
        <v>4</v>
      </c>
      <c r="DI10" t="s">
        <v>27</v>
      </c>
      <c r="DJ10">
        <v>3</v>
      </c>
      <c r="DL10" t="s">
        <v>27</v>
      </c>
      <c r="DM10">
        <v>5</v>
      </c>
      <c r="DO10" t="s">
        <v>27</v>
      </c>
      <c r="DP10">
        <v>1</v>
      </c>
      <c r="DR10" t="s">
        <v>27</v>
      </c>
      <c r="DS10">
        <v>9</v>
      </c>
      <c r="DU10" t="s">
        <v>27</v>
      </c>
      <c r="DV10">
        <v>2</v>
      </c>
      <c r="DX10" t="s">
        <v>27</v>
      </c>
      <c r="DY10">
        <v>5</v>
      </c>
      <c r="EA10" t="s">
        <v>27</v>
      </c>
      <c r="EB10" t="s">
        <v>82</v>
      </c>
      <c r="ED10" t="s">
        <v>27</v>
      </c>
      <c r="EE10" t="s">
        <v>82</v>
      </c>
      <c r="EG10" t="s">
        <v>27</v>
      </c>
      <c r="EH10">
        <v>1</v>
      </c>
      <c r="EJ10" t="s">
        <v>27</v>
      </c>
      <c r="EK10">
        <v>3</v>
      </c>
      <c r="EP10" t="s">
        <v>27</v>
      </c>
      <c r="EQ10">
        <v>3</v>
      </c>
      <c r="ES10" t="s">
        <v>27</v>
      </c>
      <c r="ET10">
        <v>1</v>
      </c>
      <c r="EV10" t="s">
        <v>27</v>
      </c>
      <c r="EW10">
        <v>3</v>
      </c>
    </row>
    <row r="11" spans="1:154">
      <c r="A11" s="28" t="s">
        <v>86</v>
      </c>
      <c r="K11" t="s">
        <v>27</v>
      </c>
      <c r="L11">
        <v>12</v>
      </c>
      <c r="CH11" t="s">
        <v>27</v>
      </c>
      <c r="CI11">
        <v>7</v>
      </c>
      <c r="CK11" t="s">
        <v>27</v>
      </c>
      <c r="CL11">
        <v>5</v>
      </c>
      <c r="CZ11" t="s">
        <v>27</v>
      </c>
      <c r="DA11">
        <v>3</v>
      </c>
      <c r="DF11" t="s">
        <v>27</v>
      </c>
      <c r="DG11">
        <v>2</v>
      </c>
      <c r="DR11" t="s">
        <v>27</v>
      </c>
      <c r="DS11">
        <v>49</v>
      </c>
      <c r="EJ11" t="s">
        <v>27</v>
      </c>
      <c r="EK11">
        <v>8</v>
      </c>
    </row>
    <row r="12" spans="1:154">
      <c r="A12" s="8" t="s">
        <v>87</v>
      </c>
      <c r="K12" t="s">
        <v>27</v>
      </c>
      <c r="L12" t="s">
        <v>82</v>
      </c>
      <c r="N12" t="s">
        <v>27</v>
      </c>
      <c r="O12">
        <v>2</v>
      </c>
      <c r="Q12" t="s">
        <v>27</v>
      </c>
      <c r="R12">
        <v>1</v>
      </c>
      <c r="T12" t="s">
        <v>27</v>
      </c>
      <c r="U12" t="s">
        <v>82</v>
      </c>
      <c r="W12" t="s">
        <v>27</v>
      </c>
      <c r="X12">
        <v>12</v>
      </c>
      <c r="Z12" t="s">
        <v>27</v>
      </c>
      <c r="AA12">
        <v>3</v>
      </c>
      <c r="AC12" t="s">
        <v>27</v>
      </c>
      <c r="AD12">
        <v>5</v>
      </c>
      <c r="AF12" t="s">
        <v>27</v>
      </c>
      <c r="AG12">
        <v>3</v>
      </c>
      <c r="AI12" t="s">
        <v>27</v>
      </c>
      <c r="AJ12">
        <v>12</v>
      </c>
      <c r="AL12" t="s">
        <v>27</v>
      </c>
      <c r="AM12">
        <v>8</v>
      </c>
      <c r="AX12" t="s">
        <v>27</v>
      </c>
      <c r="AY12">
        <v>5</v>
      </c>
      <c r="BA12" t="s">
        <v>27</v>
      </c>
      <c r="BB12">
        <v>4</v>
      </c>
      <c r="BD12" t="s">
        <v>27</v>
      </c>
      <c r="BE12">
        <v>14</v>
      </c>
      <c r="BG12" t="s">
        <v>27</v>
      </c>
      <c r="BH12">
        <v>4</v>
      </c>
      <c r="BJ12" t="s">
        <v>27</v>
      </c>
      <c r="BK12">
        <v>7</v>
      </c>
      <c r="BM12" t="s">
        <v>27</v>
      </c>
      <c r="BN12">
        <v>14</v>
      </c>
      <c r="BP12" t="s">
        <v>27</v>
      </c>
      <c r="BQ12">
        <v>1</v>
      </c>
      <c r="BS12" t="s">
        <v>27</v>
      </c>
      <c r="BT12">
        <v>10</v>
      </c>
      <c r="BV12" t="s">
        <v>27</v>
      </c>
      <c r="BW12">
        <v>4</v>
      </c>
      <c r="BY12" t="s">
        <v>27</v>
      </c>
      <c r="BZ12">
        <v>7</v>
      </c>
      <c r="CB12" t="s">
        <v>27</v>
      </c>
      <c r="CC12">
        <v>6</v>
      </c>
      <c r="CE12" t="s">
        <v>27</v>
      </c>
      <c r="CF12">
        <v>5</v>
      </c>
      <c r="CH12" t="s">
        <v>27</v>
      </c>
      <c r="CI12" t="s">
        <v>82</v>
      </c>
      <c r="CK12" t="s">
        <v>27</v>
      </c>
      <c r="CL12">
        <v>6</v>
      </c>
      <c r="CN12" t="s">
        <v>27</v>
      </c>
      <c r="CO12">
        <v>5</v>
      </c>
      <c r="CQ12" t="s">
        <v>27</v>
      </c>
      <c r="CR12">
        <v>7</v>
      </c>
      <c r="CW12" t="s">
        <v>27</v>
      </c>
      <c r="CX12">
        <v>3</v>
      </c>
      <c r="CZ12" t="s">
        <v>28</v>
      </c>
      <c r="DA12" t="s">
        <v>82</v>
      </c>
      <c r="DC12" t="s">
        <v>27</v>
      </c>
      <c r="DD12">
        <v>13</v>
      </c>
      <c r="DF12" t="s">
        <v>27</v>
      </c>
      <c r="DG12">
        <v>14</v>
      </c>
      <c r="DI12" t="s">
        <v>27</v>
      </c>
      <c r="DJ12">
        <v>5</v>
      </c>
      <c r="DO12" t="s">
        <v>28</v>
      </c>
      <c r="DP12" t="s">
        <v>82</v>
      </c>
      <c r="DR12" t="s">
        <v>27</v>
      </c>
      <c r="DS12" t="s">
        <v>82</v>
      </c>
      <c r="DX12" t="s">
        <v>27</v>
      </c>
      <c r="DY12">
        <v>4</v>
      </c>
      <c r="ED12" t="s">
        <v>28</v>
      </c>
      <c r="EE12" t="s">
        <v>82</v>
      </c>
      <c r="EJ12" t="s">
        <v>27</v>
      </c>
      <c r="EK12">
        <v>12</v>
      </c>
      <c r="EM12" t="s">
        <v>27</v>
      </c>
      <c r="EN12">
        <v>11</v>
      </c>
      <c r="EP12" t="s">
        <v>27</v>
      </c>
      <c r="EQ12">
        <v>10</v>
      </c>
      <c r="ES12" t="s">
        <v>27</v>
      </c>
      <c r="ET12">
        <v>6</v>
      </c>
      <c r="EV12" t="s">
        <v>27</v>
      </c>
      <c r="EW12">
        <v>2</v>
      </c>
    </row>
    <row r="13" spans="1:154">
      <c r="A13" s="8" t="s">
        <v>88</v>
      </c>
      <c r="AU13" t="s">
        <v>27</v>
      </c>
      <c r="AV13">
        <v>3</v>
      </c>
      <c r="BD13" t="s">
        <v>27</v>
      </c>
      <c r="BE13">
        <v>7</v>
      </c>
      <c r="BG13" t="s">
        <v>27</v>
      </c>
      <c r="BH13">
        <v>1</v>
      </c>
      <c r="DU13" t="s">
        <v>27</v>
      </c>
      <c r="DV13">
        <v>2</v>
      </c>
      <c r="ES13" t="s">
        <v>27</v>
      </c>
      <c r="ET13">
        <v>3</v>
      </c>
      <c r="EV13" t="s">
        <v>27</v>
      </c>
      <c r="EW13">
        <v>2</v>
      </c>
    </row>
    <row r="14" spans="1:154">
      <c r="A14" s="8" t="s">
        <v>89</v>
      </c>
      <c r="N14" t="s">
        <v>27</v>
      </c>
      <c r="O14">
        <v>1</v>
      </c>
      <c r="BG14" t="s">
        <v>27</v>
      </c>
      <c r="BH14">
        <v>1</v>
      </c>
      <c r="BM14" t="s">
        <v>27</v>
      </c>
      <c r="BN14">
        <v>1</v>
      </c>
      <c r="EA14" t="s">
        <v>27</v>
      </c>
      <c r="EB14">
        <v>4</v>
      </c>
      <c r="EP14" t="s">
        <v>27</v>
      </c>
      <c r="EQ14">
        <v>4</v>
      </c>
    </row>
    <row r="15" spans="1:154">
      <c r="A15" s="8" t="s">
        <v>90</v>
      </c>
      <c r="K15" t="s">
        <v>28</v>
      </c>
      <c r="L15" t="s">
        <v>83</v>
      </c>
      <c r="N15" t="s">
        <v>28</v>
      </c>
      <c r="O15" t="s">
        <v>82</v>
      </c>
      <c r="Q15" t="s">
        <v>26</v>
      </c>
      <c r="R15" t="s">
        <v>82</v>
      </c>
      <c r="T15" t="s">
        <v>27</v>
      </c>
      <c r="U15">
        <v>9</v>
      </c>
      <c r="W15" t="s">
        <v>27</v>
      </c>
      <c r="X15" t="s">
        <v>82</v>
      </c>
      <c r="Z15" t="s">
        <v>28</v>
      </c>
      <c r="AA15" t="s">
        <v>82</v>
      </c>
      <c r="AC15" t="s">
        <v>27</v>
      </c>
      <c r="AD15">
        <v>11</v>
      </c>
      <c r="AF15" t="s">
        <v>27</v>
      </c>
      <c r="AG15" t="s">
        <v>82</v>
      </c>
      <c r="AI15" t="s">
        <v>28</v>
      </c>
      <c r="AJ15" t="s">
        <v>82</v>
      </c>
      <c r="AL15" t="s">
        <v>27</v>
      </c>
      <c r="AM15" t="s">
        <v>82</v>
      </c>
      <c r="BA15" t="s">
        <v>27</v>
      </c>
      <c r="BB15">
        <v>4</v>
      </c>
      <c r="BG15" t="s">
        <v>28</v>
      </c>
      <c r="BH15" t="s">
        <v>82</v>
      </c>
      <c r="BJ15" t="s">
        <v>27</v>
      </c>
      <c r="BK15">
        <v>11</v>
      </c>
      <c r="BM15" t="s">
        <v>27</v>
      </c>
      <c r="BN15">
        <v>12</v>
      </c>
      <c r="BP15" t="s">
        <v>27</v>
      </c>
      <c r="BQ15">
        <v>4</v>
      </c>
      <c r="BS15" t="s">
        <v>28</v>
      </c>
      <c r="BT15" t="s">
        <v>82</v>
      </c>
      <c r="BV15" t="s">
        <v>27</v>
      </c>
      <c r="BW15" t="s">
        <v>82</v>
      </c>
      <c r="BY15" t="s">
        <v>28</v>
      </c>
      <c r="BZ15" t="s">
        <v>82</v>
      </c>
      <c r="CB15" t="s">
        <v>27</v>
      </c>
      <c r="CC15">
        <v>3</v>
      </c>
      <c r="CE15" t="s">
        <v>27</v>
      </c>
      <c r="CF15">
        <v>7</v>
      </c>
      <c r="CH15" t="s">
        <v>27</v>
      </c>
      <c r="CI15" t="s">
        <v>82</v>
      </c>
      <c r="CK15" t="s">
        <v>27</v>
      </c>
      <c r="CL15" t="s">
        <v>82</v>
      </c>
      <c r="CN15" t="s">
        <v>27</v>
      </c>
      <c r="CO15">
        <v>10</v>
      </c>
      <c r="CQ15" t="s">
        <v>28</v>
      </c>
      <c r="CR15" t="s">
        <v>82</v>
      </c>
      <c r="CT15" t="s">
        <v>28</v>
      </c>
      <c r="CU15" t="s">
        <v>82</v>
      </c>
      <c r="CW15" t="s">
        <v>27</v>
      </c>
      <c r="CX15">
        <v>1</v>
      </c>
      <c r="CZ15" t="s">
        <v>28</v>
      </c>
      <c r="DA15" t="s">
        <v>82</v>
      </c>
      <c r="DC15" t="s">
        <v>26</v>
      </c>
      <c r="DD15" t="s">
        <v>82</v>
      </c>
      <c r="DF15" t="s">
        <v>28</v>
      </c>
      <c r="DG15" t="s">
        <v>82</v>
      </c>
      <c r="DL15" t="s">
        <v>28</v>
      </c>
      <c r="DM15" t="s">
        <v>82</v>
      </c>
      <c r="DO15" t="s">
        <v>27</v>
      </c>
      <c r="DP15">
        <v>2</v>
      </c>
      <c r="DR15" t="s">
        <v>26</v>
      </c>
      <c r="DS15" t="s">
        <v>82</v>
      </c>
      <c r="DU15" t="s">
        <v>27</v>
      </c>
      <c r="DV15" t="s">
        <v>82</v>
      </c>
      <c r="DX15" t="s">
        <v>27</v>
      </c>
      <c r="DY15">
        <v>12</v>
      </c>
      <c r="EA15" t="s">
        <v>27</v>
      </c>
      <c r="EB15">
        <v>7</v>
      </c>
      <c r="ED15" t="s">
        <v>27</v>
      </c>
      <c r="EE15" t="s">
        <v>82</v>
      </c>
      <c r="EG15" t="s">
        <v>28</v>
      </c>
      <c r="EH15" t="s">
        <v>82</v>
      </c>
      <c r="EJ15" t="s">
        <v>28</v>
      </c>
      <c r="EK15" t="s">
        <v>82</v>
      </c>
      <c r="EM15" t="s">
        <v>27</v>
      </c>
      <c r="EN15">
        <v>2</v>
      </c>
      <c r="EP15" t="s">
        <v>27</v>
      </c>
      <c r="EQ15">
        <v>1</v>
      </c>
      <c r="ES15" t="s">
        <v>27</v>
      </c>
      <c r="ET15">
        <v>5</v>
      </c>
      <c r="EV15" t="s">
        <v>27</v>
      </c>
      <c r="EW15">
        <v>15</v>
      </c>
    </row>
    <row r="16" spans="1:154">
      <c r="A16" s="8" t="s">
        <v>91</v>
      </c>
      <c r="CE16" t="s">
        <v>27</v>
      </c>
      <c r="CF16">
        <v>4</v>
      </c>
      <c r="CN16" t="s">
        <v>27</v>
      </c>
      <c r="CO16">
        <v>9</v>
      </c>
      <c r="CW16" t="s">
        <v>27</v>
      </c>
      <c r="CX16">
        <v>1</v>
      </c>
      <c r="EJ16" t="s">
        <v>27</v>
      </c>
      <c r="EK16">
        <v>9</v>
      </c>
    </row>
    <row r="17" spans="1:154">
      <c r="A17" s="8" t="s">
        <v>92</v>
      </c>
      <c r="AC17" t="s">
        <v>27</v>
      </c>
      <c r="AD17">
        <v>2</v>
      </c>
      <c r="CW17" t="s">
        <v>27</v>
      </c>
      <c r="CX17" t="s">
        <v>82</v>
      </c>
      <c r="CZ17" t="s">
        <v>27</v>
      </c>
      <c r="DA17">
        <v>15</v>
      </c>
      <c r="DO17" t="s">
        <v>27</v>
      </c>
      <c r="DP17">
        <v>14</v>
      </c>
      <c r="DR17" t="s">
        <v>27</v>
      </c>
      <c r="DS17">
        <v>1</v>
      </c>
      <c r="DU17" t="s">
        <v>27</v>
      </c>
      <c r="DV17">
        <v>1</v>
      </c>
      <c r="EJ17" t="s">
        <v>27</v>
      </c>
      <c r="EK17">
        <v>4</v>
      </c>
      <c r="EP17" t="s">
        <v>27</v>
      </c>
      <c r="EQ17">
        <v>2</v>
      </c>
    </row>
    <row r="18" spans="1:154">
      <c r="A18" s="8" t="s">
        <v>93</v>
      </c>
      <c r="CW18" t="s">
        <v>27</v>
      </c>
      <c r="CX18">
        <v>1</v>
      </c>
    </row>
    <row r="19" spans="1:154">
      <c r="A19" s="8" t="s">
        <v>94</v>
      </c>
      <c r="K19" t="s">
        <v>27</v>
      </c>
      <c r="L19">
        <v>4</v>
      </c>
      <c r="Q19" t="s">
        <v>27</v>
      </c>
      <c r="R19">
        <v>11</v>
      </c>
      <c r="T19" t="s">
        <v>27</v>
      </c>
      <c r="U19">
        <v>24</v>
      </c>
      <c r="BY19" t="s">
        <v>27</v>
      </c>
      <c r="BZ19">
        <v>2</v>
      </c>
      <c r="CB19" t="s">
        <v>27</v>
      </c>
      <c r="CC19">
        <v>1</v>
      </c>
      <c r="CT19" t="s">
        <v>27</v>
      </c>
      <c r="CU19">
        <v>3</v>
      </c>
      <c r="DO19" t="s">
        <v>27</v>
      </c>
      <c r="DP19">
        <v>2</v>
      </c>
      <c r="DR19" t="s">
        <v>27</v>
      </c>
      <c r="DS19">
        <v>2</v>
      </c>
      <c r="DU19" t="s">
        <v>27</v>
      </c>
      <c r="DV19">
        <v>19</v>
      </c>
      <c r="EG19" t="s">
        <v>27</v>
      </c>
      <c r="EH19">
        <v>25</v>
      </c>
      <c r="EJ19" t="s">
        <v>27</v>
      </c>
      <c r="EK19">
        <v>4</v>
      </c>
      <c r="EV19" t="s">
        <v>27</v>
      </c>
      <c r="EW19">
        <v>1</v>
      </c>
    </row>
    <row r="20" spans="1:154">
      <c r="A20" s="8" t="s">
        <v>95</v>
      </c>
      <c r="K20" t="s">
        <v>28</v>
      </c>
      <c r="L20">
        <v>20</v>
      </c>
      <c r="N20" t="s">
        <v>27</v>
      </c>
      <c r="O20">
        <v>7</v>
      </c>
      <c r="Q20" t="s">
        <v>26</v>
      </c>
      <c r="R20">
        <v>29</v>
      </c>
      <c r="T20" t="s">
        <v>26</v>
      </c>
      <c r="U20">
        <v>30</v>
      </c>
      <c r="W20" t="s">
        <v>28</v>
      </c>
      <c r="X20">
        <v>32</v>
      </c>
      <c r="Z20" t="s">
        <v>27</v>
      </c>
      <c r="AA20">
        <v>14</v>
      </c>
      <c r="AI20" s="15" t="s">
        <v>27</v>
      </c>
      <c r="AJ20">
        <v>23</v>
      </c>
      <c r="AL20" t="s">
        <v>27</v>
      </c>
      <c r="AM20">
        <v>8</v>
      </c>
      <c r="AO20" t="s">
        <v>27</v>
      </c>
      <c r="AP20">
        <v>6</v>
      </c>
      <c r="AR20" t="s">
        <v>28</v>
      </c>
      <c r="AS20">
        <v>18</v>
      </c>
      <c r="AU20" t="s">
        <v>27</v>
      </c>
      <c r="AV20">
        <v>13</v>
      </c>
      <c r="BA20" t="s">
        <v>27</v>
      </c>
      <c r="BB20">
        <v>3</v>
      </c>
      <c r="BD20" t="s">
        <v>27</v>
      </c>
      <c r="BE20">
        <v>5</v>
      </c>
      <c r="BG20" t="s">
        <v>27</v>
      </c>
      <c r="BH20">
        <v>3</v>
      </c>
      <c r="BJ20" t="s">
        <v>27</v>
      </c>
      <c r="BK20">
        <v>15</v>
      </c>
      <c r="BM20" t="s">
        <v>27</v>
      </c>
      <c r="BN20">
        <v>2</v>
      </c>
      <c r="BP20" t="s">
        <v>27</v>
      </c>
      <c r="BQ20">
        <v>1</v>
      </c>
      <c r="BS20" t="s">
        <v>27</v>
      </c>
      <c r="BT20">
        <v>1</v>
      </c>
      <c r="BV20" t="s">
        <v>27</v>
      </c>
      <c r="BW20">
        <v>18</v>
      </c>
      <c r="BY20" t="s">
        <v>27</v>
      </c>
      <c r="BZ20">
        <v>16</v>
      </c>
      <c r="CB20" t="s">
        <v>27</v>
      </c>
      <c r="CC20">
        <v>12</v>
      </c>
      <c r="CE20" t="s">
        <v>27</v>
      </c>
      <c r="CF20">
        <v>17</v>
      </c>
      <c r="CH20" t="s">
        <v>27</v>
      </c>
      <c r="CI20">
        <v>6</v>
      </c>
      <c r="CK20" t="s">
        <v>28</v>
      </c>
      <c r="CL20">
        <v>15</v>
      </c>
      <c r="CN20" t="s">
        <v>27</v>
      </c>
      <c r="CO20">
        <v>15</v>
      </c>
      <c r="CQ20" t="s">
        <v>28</v>
      </c>
      <c r="CR20">
        <v>15</v>
      </c>
      <c r="CT20" s="25" t="s">
        <v>28</v>
      </c>
      <c r="CU20">
        <v>8</v>
      </c>
      <c r="DF20" t="s">
        <v>96</v>
      </c>
      <c r="DG20">
        <v>33</v>
      </c>
      <c r="DI20" t="s">
        <v>96</v>
      </c>
      <c r="DJ20">
        <v>32</v>
      </c>
      <c r="DO20" t="s">
        <v>26</v>
      </c>
      <c r="DP20">
        <v>28</v>
      </c>
      <c r="DR20" t="s">
        <v>27</v>
      </c>
      <c r="DS20">
        <v>6</v>
      </c>
      <c r="DU20" t="s">
        <v>28</v>
      </c>
      <c r="DV20">
        <v>15</v>
      </c>
      <c r="DX20" t="s">
        <v>27</v>
      </c>
      <c r="DY20">
        <v>14</v>
      </c>
      <c r="ED20" t="s">
        <v>27</v>
      </c>
      <c r="EE20">
        <v>4</v>
      </c>
      <c r="EG20" t="s">
        <v>27</v>
      </c>
      <c r="EH20">
        <v>17</v>
      </c>
      <c r="EJ20" t="s">
        <v>28</v>
      </c>
      <c r="EK20">
        <v>14</v>
      </c>
      <c r="EM20" t="s">
        <v>27</v>
      </c>
      <c r="EN20">
        <v>12</v>
      </c>
      <c r="EP20" t="s">
        <v>27</v>
      </c>
      <c r="EQ20">
        <v>2</v>
      </c>
      <c r="EV20" t="s">
        <v>27</v>
      </c>
      <c r="EW20">
        <v>14</v>
      </c>
    </row>
    <row r="21" spans="1:154">
      <c r="A21" s="8" t="s">
        <v>97</v>
      </c>
      <c r="AU21" t="s">
        <v>27</v>
      </c>
      <c r="AV21">
        <v>1</v>
      </c>
      <c r="AX21" t="s">
        <v>27</v>
      </c>
      <c r="AY21">
        <v>4</v>
      </c>
      <c r="CH21" t="s">
        <v>27</v>
      </c>
      <c r="CI21">
        <v>9</v>
      </c>
      <c r="CK21" t="s">
        <v>27</v>
      </c>
      <c r="CL21">
        <v>6</v>
      </c>
      <c r="CN21" t="s">
        <v>27</v>
      </c>
      <c r="CO21">
        <v>2</v>
      </c>
      <c r="CQ21" t="s">
        <v>27</v>
      </c>
      <c r="CR21">
        <v>11</v>
      </c>
      <c r="CW21" t="s">
        <v>27</v>
      </c>
      <c r="CX21">
        <v>1</v>
      </c>
      <c r="CZ21" t="s">
        <v>27</v>
      </c>
      <c r="DA21">
        <v>1</v>
      </c>
      <c r="DI21" t="s">
        <v>27</v>
      </c>
      <c r="DJ21">
        <v>2</v>
      </c>
      <c r="DR21" t="s">
        <v>27</v>
      </c>
      <c r="DS21">
        <v>2</v>
      </c>
      <c r="DX21" t="s">
        <v>27</v>
      </c>
      <c r="DY21">
        <v>1</v>
      </c>
      <c r="EP21" t="s">
        <v>27</v>
      </c>
      <c r="EQ21">
        <v>1</v>
      </c>
    </row>
    <row r="22" spans="1:154">
      <c r="A22" s="8" t="s">
        <v>98</v>
      </c>
      <c r="N22" t="s">
        <v>27</v>
      </c>
      <c r="O22">
        <v>9</v>
      </c>
      <c r="Q22" t="s">
        <v>27</v>
      </c>
      <c r="R22">
        <v>17</v>
      </c>
      <c r="T22" t="s">
        <v>27</v>
      </c>
      <c r="U22">
        <v>1</v>
      </c>
      <c r="BA22" t="s">
        <v>27</v>
      </c>
      <c r="BB22">
        <v>34</v>
      </c>
      <c r="BD22" t="s">
        <v>27</v>
      </c>
      <c r="BE22">
        <v>27</v>
      </c>
      <c r="BP22" t="s">
        <v>27</v>
      </c>
      <c r="BQ22">
        <v>5</v>
      </c>
      <c r="BS22" t="s">
        <v>27</v>
      </c>
      <c r="BT22">
        <v>9</v>
      </c>
      <c r="BV22" t="s">
        <v>27</v>
      </c>
      <c r="BW22">
        <v>10</v>
      </c>
      <c r="CE22" t="s">
        <v>27</v>
      </c>
      <c r="CF22">
        <v>1</v>
      </c>
      <c r="CH22" t="s">
        <v>27</v>
      </c>
      <c r="CI22">
        <v>13</v>
      </c>
      <c r="CN22" t="s">
        <v>27</v>
      </c>
      <c r="CO22">
        <v>3</v>
      </c>
      <c r="CQ22" t="s">
        <v>27</v>
      </c>
      <c r="CR22">
        <v>3</v>
      </c>
      <c r="CT22" t="s">
        <v>27</v>
      </c>
      <c r="CU22">
        <v>22</v>
      </c>
      <c r="CW22" t="s">
        <v>28</v>
      </c>
      <c r="CX22">
        <v>53</v>
      </c>
      <c r="CZ22" t="s">
        <v>27</v>
      </c>
      <c r="DA22">
        <v>20</v>
      </c>
      <c r="DC22" t="s">
        <v>27</v>
      </c>
      <c r="DD22">
        <v>10</v>
      </c>
      <c r="DF22" t="s">
        <v>27</v>
      </c>
      <c r="DG22">
        <v>26</v>
      </c>
      <c r="DI22" t="s">
        <v>27</v>
      </c>
      <c r="DJ22">
        <v>26</v>
      </c>
      <c r="DL22" t="s">
        <v>27</v>
      </c>
      <c r="DM22">
        <v>11</v>
      </c>
      <c r="DO22" t="s">
        <v>27</v>
      </c>
      <c r="DP22">
        <v>21</v>
      </c>
      <c r="DU22" t="s">
        <v>27</v>
      </c>
      <c r="DV22">
        <v>11</v>
      </c>
      <c r="DX22" t="s">
        <v>27</v>
      </c>
      <c r="DY22">
        <v>51</v>
      </c>
      <c r="EA22" t="s">
        <v>27</v>
      </c>
      <c r="EB22">
        <v>1</v>
      </c>
      <c r="ED22" t="s">
        <v>27</v>
      </c>
      <c r="EE22">
        <v>9</v>
      </c>
      <c r="EJ22" t="s">
        <v>27</v>
      </c>
      <c r="EK22">
        <v>1</v>
      </c>
      <c r="EM22" t="s">
        <v>27</v>
      </c>
      <c r="EN22">
        <v>16</v>
      </c>
    </row>
    <row r="23" spans="1:154">
      <c r="A23" s="8" t="s">
        <v>99</v>
      </c>
      <c r="CK23" t="s">
        <v>27</v>
      </c>
      <c r="CL23">
        <v>14</v>
      </c>
      <c r="CT23" t="s">
        <v>27</v>
      </c>
      <c r="CU23">
        <v>3</v>
      </c>
      <c r="DU23" t="s">
        <v>27</v>
      </c>
      <c r="DV23">
        <v>1</v>
      </c>
    </row>
    <row r="24" spans="1:154">
      <c r="A24" s="8" t="s">
        <v>100</v>
      </c>
      <c r="K24" t="s">
        <v>27</v>
      </c>
      <c r="L24">
        <v>2</v>
      </c>
      <c r="N24" t="s">
        <v>27</v>
      </c>
      <c r="O24">
        <v>1</v>
      </c>
      <c r="Q24" t="s">
        <v>27</v>
      </c>
      <c r="R24">
        <v>1</v>
      </c>
      <c r="T24" t="s">
        <v>27</v>
      </c>
      <c r="U24">
        <v>1</v>
      </c>
      <c r="AF24" t="s">
        <v>27</v>
      </c>
      <c r="AG24">
        <v>3</v>
      </c>
      <c r="AI24" t="s">
        <v>27</v>
      </c>
      <c r="AJ24">
        <v>3</v>
      </c>
      <c r="BD24" t="s">
        <v>27</v>
      </c>
      <c r="BE24">
        <v>3</v>
      </c>
      <c r="BV24" t="s">
        <v>27</v>
      </c>
      <c r="BW24">
        <v>1</v>
      </c>
      <c r="BY24" t="s">
        <v>27</v>
      </c>
      <c r="BZ24">
        <v>2</v>
      </c>
      <c r="CB24" t="s">
        <v>27</v>
      </c>
      <c r="CC24">
        <v>6</v>
      </c>
      <c r="CE24" t="s">
        <v>27</v>
      </c>
      <c r="CF24">
        <v>10</v>
      </c>
      <c r="CH24" t="s">
        <v>27</v>
      </c>
      <c r="CI24">
        <v>2</v>
      </c>
      <c r="CK24" t="s">
        <v>27</v>
      </c>
      <c r="CL24">
        <v>8</v>
      </c>
      <c r="CN24" t="s">
        <v>27</v>
      </c>
      <c r="CO24">
        <v>3</v>
      </c>
      <c r="CT24" t="s">
        <v>27</v>
      </c>
      <c r="CU24">
        <v>3</v>
      </c>
      <c r="CW24" t="s">
        <v>27</v>
      </c>
      <c r="CX24">
        <v>4</v>
      </c>
      <c r="CZ24" t="s">
        <v>27</v>
      </c>
      <c r="DA24">
        <v>5</v>
      </c>
      <c r="DF24" t="s">
        <v>27</v>
      </c>
      <c r="DG24">
        <v>4</v>
      </c>
      <c r="DI24" t="s">
        <v>27</v>
      </c>
      <c r="DJ24">
        <v>5</v>
      </c>
      <c r="DO24" t="s">
        <v>27</v>
      </c>
      <c r="DP24">
        <v>27</v>
      </c>
      <c r="DU24" t="s">
        <v>27</v>
      </c>
      <c r="DV24">
        <v>14</v>
      </c>
      <c r="DX24" t="s">
        <v>27</v>
      </c>
      <c r="DY24">
        <v>1</v>
      </c>
      <c r="EA24" t="s">
        <v>27</v>
      </c>
      <c r="EB24">
        <v>5</v>
      </c>
      <c r="EG24" t="s">
        <v>27</v>
      </c>
      <c r="EH24">
        <v>4</v>
      </c>
      <c r="EJ24" t="s">
        <v>27</v>
      </c>
      <c r="EK24">
        <v>13</v>
      </c>
      <c r="EV24" t="s">
        <v>27</v>
      </c>
      <c r="EW24">
        <v>7</v>
      </c>
    </row>
    <row r="25" spans="1:154">
      <c r="A25" s="8" t="s">
        <v>101</v>
      </c>
      <c r="N25" t="s">
        <v>27</v>
      </c>
      <c r="O25">
        <v>2</v>
      </c>
      <c r="P25" s="18">
        <v>6</v>
      </c>
      <c r="T25" t="s">
        <v>27</v>
      </c>
      <c r="U25">
        <v>1</v>
      </c>
      <c r="V25" s="18">
        <v>3</v>
      </c>
      <c r="W25" t="s">
        <v>27</v>
      </c>
      <c r="X25">
        <v>1</v>
      </c>
      <c r="Y25" s="18">
        <v>2</v>
      </c>
      <c r="AC25" t="s">
        <v>27</v>
      </c>
      <c r="AD25">
        <v>3</v>
      </c>
      <c r="AE25" s="18">
        <v>8</v>
      </c>
      <c r="AL25" t="s">
        <v>27</v>
      </c>
      <c r="AM25">
        <v>1</v>
      </c>
      <c r="AN25" s="18">
        <v>1</v>
      </c>
      <c r="AX25" t="s">
        <v>27</v>
      </c>
      <c r="AY25">
        <v>2</v>
      </c>
      <c r="AZ25" s="18">
        <v>5</v>
      </c>
      <c r="BD25" t="s">
        <v>27</v>
      </c>
      <c r="BE25">
        <v>5</v>
      </c>
      <c r="BF25" s="18">
        <v>8</v>
      </c>
      <c r="BG25" t="s">
        <v>27</v>
      </c>
      <c r="BH25">
        <v>3</v>
      </c>
      <c r="BI25" s="18">
        <v>5</v>
      </c>
      <c r="BJ25" t="s">
        <v>27</v>
      </c>
      <c r="BK25">
        <v>5</v>
      </c>
      <c r="BL25" s="18">
        <v>5</v>
      </c>
      <c r="BM25" t="s">
        <v>27</v>
      </c>
      <c r="BN25">
        <v>1</v>
      </c>
      <c r="BO25" s="18">
        <v>6</v>
      </c>
      <c r="BP25" t="s">
        <v>27</v>
      </c>
      <c r="BQ25">
        <v>2</v>
      </c>
      <c r="BR25" s="18">
        <v>4</v>
      </c>
      <c r="BS25" t="s">
        <v>27</v>
      </c>
      <c r="BT25">
        <v>2</v>
      </c>
      <c r="BU25" s="18">
        <v>11</v>
      </c>
      <c r="BV25" t="s">
        <v>27</v>
      </c>
      <c r="BW25">
        <v>4</v>
      </c>
      <c r="BX25" s="18">
        <v>15</v>
      </c>
      <c r="BY25" t="s">
        <v>27</v>
      </c>
      <c r="BZ25">
        <v>6</v>
      </c>
      <c r="CA25" s="18">
        <v>13</v>
      </c>
      <c r="CB25" t="s">
        <v>27</v>
      </c>
      <c r="CC25">
        <v>6</v>
      </c>
      <c r="CD25" s="18">
        <v>12</v>
      </c>
      <c r="CK25" t="s">
        <v>27</v>
      </c>
      <c r="CL25">
        <v>1</v>
      </c>
      <c r="CM25" s="18">
        <v>1</v>
      </c>
      <c r="CW25" t="s">
        <v>27</v>
      </c>
      <c r="CX25">
        <v>1</v>
      </c>
      <c r="CY25" s="18">
        <v>2</v>
      </c>
      <c r="CZ25" t="s">
        <v>27</v>
      </c>
      <c r="DA25">
        <v>1</v>
      </c>
      <c r="DB25" s="18">
        <v>10</v>
      </c>
      <c r="DC25" t="s">
        <v>27</v>
      </c>
      <c r="DD25">
        <v>13</v>
      </c>
      <c r="DE25" s="18">
        <v>64</v>
      </c>
      <c r="DU25" t="s">
        <v>27</v>
      </c>
      <c r="DV25">
        <v>1</v>
      </c>
      <c r="DW25" s="18">
        <v>1</v>
      </c>
      <c r="EM25" t="s">
        <v>27</v>
      </c>
      <c r="EN25">
        <v>3</v>
      </c>
      <c r="EO25" s="18">
        <v>5</v>
      </c>
      <c r="EP25" t="s">
        <v>27</v>
      </c>
      <c r="EQ25">
        <v>3</v>
      </c>
      <c r="ER25" s="18">
        <v>5</v>
      </c>
      <c r="ES25" t="s">
        <v>27</v>
      </c>
      <c r="ET25">
        <v>2</v>
      </c>
      <c r="EU25" s="18">
        <v>3</v>
      </c>
      <c r="EV25" t="s">
        <v>27</v>
      </c>
      <c r="EW25">
        <v>3</v>
      </c>
      <c r="EX25" s="18">
        <v>6</v>
      </c>
    </row>
    <row r="26" spans="1:154">
      <c r="A26" s="8" t="s">
        <v>102</v>
      </c>
    </row>
    <row r="27" spans="1:154">
      <c r="A27" s="8" t="s">
        <v>103</v>
      </c>
      <c r="K27" t="s">
        <v>27</v>
      </c>
      <c r="L27">
        <v>3</v>
      </c>
      <c r="W27" t="s">
        <v>27</v>
      </c>
      <c r="X27">
        <v>1</v>
      </c>
      <c r="AC27" t="s">
        <v>27</v>
      </c>
      <c r="AD27">
        <v>2</v>
      </c>
      <c r="AU27" t="s">
        <v>27</v>
      </c>
      <c r="AV27">
        <v>1</v>
      </c>
      <c r="AX27" t="s">
        <v>27</v>
      </c>
      <c r="AY27">
        <v>10</v>
      </c>
      <c r="BG27" t="s">
        <v>27</v>
      </c>
      <c r="BH27">
        <v>3</v>
      </c>
      <c r="BV27" t="s">
        <v>27</v>
      </c>
      <c r="BW27">
        <v>1</v>
      </c>
      <c r="CE27" t="s">
        <v>27</v>
      </c>
      <c r="CF27">
        <v>1</v>
      </c>
      <c r="CK27" t="s">
        <v>27</v>
      </c>
      <c r="CL27">
        <v>1</v>
      </c>
      <c r="CQ27" t="s">
        <v>27</v>
      </c>
      <c r="CR27">
        <v>1</v>
      </c>
      <c r="DC27" t="s">
        <v>27</v>
      </c>
      <c r="DD27">
        <v>2</v>
      </c>
      <c r="DI27" t="s">
        <v>27</v>
      </c>
      <c r="DJ27">
        <v>2</v>
      </c>
      <c r="DR27" t="s">
        <v>27</v>
      </c>
      <c r="DS27">
        <v>2</v>
      </c>
      <c r="EA27" t="s">
        <v>27</v>
      </c>
      <c r="EB27">
        <v>1</v>
      </c>
      <c r="EJ27" t="s">
        <v>27</v>
      </c>
      <c r="EK27">
        <v>2</v>
      </c>
      <c r="EM27" t="s">
        <v>27</v>
      </c>
      <c r="EN27">
        <v>4</v>
      </c>
      <c r="ES27" t="s">
        <v>27</v>
      </c>
      <c r="ET27">
        <v>1</v>
      </c>
      <c r="EV27" t="s">
        <v>27</v>
      </c>
      <c r="EW27">
        <v>1</v>
      </c>
    </row>
    <row r="28" spans="1:154">
      <c r="A28" s="8" t="s">
        <v>104</v>
      </c>
      <c r="Q28" t="s">
        <v>27</v>
      </c>
      <c r="R28">
        <v>3</v>
      </c>
      <c r="W28" t="s">
        <v>27</v>
      </c>
      <c r="X28" t="s">
        <v>82</v>
      </c>
      <c r="Z28" t="s">
        <v>27</v>
      </c>
      <c r="AA28">
        <v>6</v>
      </c>
      <c r="AC28" t="s">
        <v>27</v>
      </c>
      <c r="AD28">
        <v>3</v>
      </c>
      <c r="AF28" t="s">
        <v>27</v>
      </c>
      <c r="AG28">
        <v>3</v>
      </c>
      <c r="AI28" t="s">
        <v>27</v>
      </c>
      <c r="AJ28">
        <v>2</v>
      </c>
      <c r="AL28" t="s">
        <v>27</v>
      </c>
      <c r="AM28">
        <v>3</v>
      </c>
      <c r="AU28" t="s">
        <v>27</v>
      </c>
      <c r="AV28">
        <v>6</v>
      </c>
      <c r="BD28" t="s">
        <v>27</v>
      </c>
      <c r="BE28">
        <v>8</v>
      </c>
      <c r="BG28" t="s">
        <v>27</v>
      </c>
      <c r="BH28" t="s">
        <v>82</v>
      </c>
      <c r="BJ28" t="s">
        <v>27</v>
      </c>
      <c r="BK28">
        <v>6</v>
      </c>
      <c r="BS28" t="s">
        <v>27</v>
      </c>
      <c r="BT28">
        <v>1</v>
      </c>
      <c r="BV28" t="s">
        <v>27</v>
      </c>
      <c r="BW28">
        <v>3</v>
      </c>
      <c r="BY28" t="s">
        <v>27</v>
      </c>
      <c r="BZ28">
        <v>3</v>
      </c>
      <c r="CB28" t="s">
        <v>27</v>
      </c>
      <c r="CC28" t="s">
        <v>82</v>
      </c>
      <c r="CN28" t="s">
        <v>27</v>
      </c>
      <c r="CO28">
        <v>2</v>
      </c>
      <c r="CQ28" t="s">
        <v>27</v>
      </c>
      <c r="CR28">
        <v>4</v>
      </c>
      <c r="CZ28" t="s">
        <v>27</v>
      </c>
      <c r="DA28">
        <v>7</v>
      </c>
      <c r="DC28" t="s">
        <v>27</v>
      </c>
      <c r="DD28">
        <v>15</v>
      </c>
      <c r="DF28" t="s">
        <v>27</v>
      </c>
      <c r="DG28">
        <v>10</v>
      </c>
      <c r="DI28" t="s">
        <v>27</v>
      </c>
      <c r="DJ28" t="s">
        <v>82</v>
      </c>
      <c r="DL28" t="s">
        <v>27</v>
      </c>
      <c r="DM28">
        <v>1</v>
      </c>
      <c r="DO28" t="s">
        <v>27</v>
      </c>
      <c r="DP28">
        <v>5</v>
      </c>
      <c r="DR28" t="s">
        <v>27</v>
      </c>
      <c r="DS28">
        <v>6</v>
      </c>
      <c r="DU28" t="s">
        <v>27</v>
      </c>
      <c r="DV28">
        <v>6</v>
      </c>
      <c r="ED28" t="s">
        <v>27</v>
      </c>
      <c r="EE28">
        <v>3</v>
      </c>
      <c r="EG28" t="s">
        <v>27</v>
      </c>
      <c r="EH28">
        <v>3</v>
      </c>
      <c r="EJ28" t="s">
        <v>27</v>
      </c>
      <c r="EK28">
        <v>5</v>
      </c>
      <c r="EM28" t="s">
        <v>27</v>
      </c>
      <c r="EN28">
        <v>7</v>
      </c>
      <c r="EP28" t="s">
        <v>27</v>
      </c>
      <c r="EQ28">
        <v>1</v>
      </c>
      <c r="ES28" t="s">
        <v>27</v>
      </c>
      <c r="ET28">
        <v>1</v>
      </c>
      <c r="EV28" t="s">
        <v>27</v>
      </c>
      <c r="EW28">
        <v>7</v>
      </c>
    </row>
    <row r="29" spans="1:154">
      <c r="A29" s="8" t="s">
        <v>105</v>
      </c>
      <c r="N29" t="s">
        <v>27</v>
      </c>
      <c r="O29">
        <v>2</v>
      </c>
      <c r="Z29" t="s">
        <v>27</v>
      </c>
      <c r="AA29">
        <v>2</v>
      </c>
      <c r="AC29" t="s">
        <v>27</v>
      </c>
      <c r="AD29">
        <v>1</v>
      </c>
      <c r="AR29" t="s">
        <v>27</v>
      </c>
      <c r="AS29">
        <v>1</v>
      </c>
      <c r="CK29" t="s">
        <v>27</v>
      </c>
      <c r="CL29">
        <v>7</v>
      </c>
      <c r="CN29" t="s">
        <v>27</v>
      </c>
      <c r="CO29">
        <v>1</v>
      </c>
      <c r="CQ29" t="s">
        <v>27</v>
      </c>
      <c r="CR29">
        <v>1</v>
      </c>
      <c r="DR29" t="s">
        <v>27</v>
      </c>
      <c r="DS29">
        <v>2</v>
      </c>
      <c r="ED29" t="s">
        <v>27</v>
      </c>
      <c r="EE29">
        <v>3</v>
      </c>
    </row>
    <row r="30" spans="1:154">
      <c r="A30" s="8" t="s">
        <v>106</v>
      </c>
      <c r="K30" t="s">
        <v>27</v>
      </c>
      <c r="L30">
        <v>19</v>
      </c>
      <c r="CK30" t="s">
        <v>27</v>
      </c>
      <c r="CL30">
        <v>1</v>
      </c>
      <c r="CN30" t="s">
        <v>27</v>
      </c>
      <c r="CO30">
        <v>1</v>
      </c>
      <c r="CW30" t="s">
        <v>27</v>
      </c>
      <c r="CX30">
        <v>1</v>
      </c>
      <c r="CZ30" t="s">
        <v>27</v>
      </c>
      <c r="DA30">
        <v>4</v>
      </c>
      <c r="DC30" t="s">
        <v>27</v>
      </c>
      <c r="DD30">
        <v>5</v>
      </c>
      <c r="DF30" t="s">
        <v>27</v>
      </c>
      <c r="DG30">
        <v>1</v>
      </c>
      <c r="DI30" t="s">
        <v>27</v>
      </c>
      <c r="DJ30">
        <v>12</v>
      </c>
      <c r="EG30" t="s">
        <v>27</v>
      </c>
      <c r="EH30">
        <v>1</v>
      </c>
    </row>
    <row r="31" spans="1:154">
      <c r="A31" s="28" t="s">
        <v>107</v>
      </c>
      <c r="K31" t="s">
        <v>27</v>
      </c>
      <c r="L31" t="s">
        <v>82</v>
      </c>
      <c r="N31" t="s">
        <v>27</v>
      </c>
      <c r="O31">
        <v>7</v>
      </c>
      <c r="Q31" t="s">
        <v>27</v>
      </c>
      <c r="R31" t="s">
        <v>82</v>
      </c>
      <c r="T31" t="s">
        <v>27</v>
      </c>
      <c r="U31" t="s">
        <v>82</v>
      </c>
      <c r="W31" t="s">
        <v>28</v>
      </c>
      <c r="X31" t="s">
        <v>83</v>
      </c>
      <c r="Z31" t="s">
        <v>28</v>
      </c>
      <c r="AA31" t="s">
        <v>83</v>
      </c>
      <c r="AC31" t="s">
        <v>27</v>
      </c>
      <c r="AD31" t="s">
        <v>82</v>
      </c>
      <c r="AF31" t="s">
        <v>26</v>
      </c>
      <c r="AG31" t="s">
        <v>84</v>
      </c>
      <c r="AI31" t="s">
        <v>27</v>
      </c>
      <c r="AJ31" t="s">
        <v>82</v>
      </c>
      <c r="AL31" t="s">
        <v>27</v>
      </c>
      <c r="AM31" t="s">
        <v>82</v>
      </c>
      <c r="AO31" t="s">
        <v>27</v>
      </c>
      <c r="AP31">
        <v>11</v>
      </c>
      <c r="AR31" t="s">
        <v>26</v>
      </c>
      <c r="AS31" t="s">
        <v>83</v>
      </c>
      <c r="AU31" t="s">
        <v>26</v>
      </c>
      <c r="AV31" t="s">
        <v>83</v>
      </c>
      <c r="AX31" s="15" t="s">
        <v>28</v>
      </c>
      <c r="AY31" s="15" t="s">
        <v>83</v>
      </c>
      <c r="BA31" t="s">
        <v>27</v>
      </c>
      <c r="BB31">
        <v>5</v>
      </c>
      <c r="BD31" t="s">
        <v>28</v>
      </c>
      <c r="BE31" t="s">
        <v>82</v>
      </c>
      <c r="BG31" t="s">
        <v>28</v>
      </c>
      <c r="BH31" t="s">
        <v>82</v>
      </c>
      <c r="BJ31" t="s">
        <v>28</v>
      </c>
      <c r="BK31" t="s">
        <v>82</v>
      </c>
      <c r="BM31" t="s">
        <v>27</v>
      </c>
      <c r="BN31">
        <v>7</v>
      </c>
      <c r="BP31" t="s">
        <v>28</v>
      </c>
      <c r="BQ31" t="s">
        <v>82</v>
      </c>
      <c r="BS31" t="s">
        <v>27</v>
      </c>
      <c r="BT31">
        <v>1</v>
      </c>
      <c r="BV31" t="s">
        <v>28</v>
      </c>
      <c r="BW31" t="s">
        <v>82</v>
      </c>
      <c r="BY31" t="s">
        <v>28</v>
      </c>
      <c r="BZ31" t="s">
        <v>82</v>
      </c>
      <c r="CB31" t="s">
        <v>28</v>
      </c>
      <c r="CC31" t="s">
        <v>82</v>
      </c>
      <c r="CE31" t="s">
        <v>27</v>
      </c>
      <c r="CF31">
        <v>5</v>
      </c>
      <c r="CH31" t="s">
        <v>28</v>
      </c>
      <c r="CI31" t="s">
        <v>82</v>
      </c>
      <c r="CK31" t="s">
        <v>27</v>
      </c>
      <c r="CL31" t="s">
        <v>82</v>
      </c>
      <c r="CN31" t="s">
        <v>27</v>
      </c>
      <c r="CO31">
        <v>3</v>
      </c>
      <c r="CQ31" t="s">
        <v>27</v>
      </c>
      <c r="CR31" t="s">
        <v>82</v>
      </c>
      <c r="CT31" t="s">
        <v>27</v>
      </c>
      <c r="CU31">
        <v>2</v>
      </c>
      <c r="DF31" t="s">
        <v>27</v>
      </c>
      <c r="DG31" t="s">
        <v>82</v>
      </c>
      <c r="DI31" t="s">
        <v>27</v>
      </c>
      <c r="DJ31">
        <v>2</v>
      </c>
      <c r="DL31" t="s">
        <v>27</v>
      </c>
      <c r="DM31">
        <v>2</v>
      </c>
      <c r="DO31" t="s">
        <v>27</v>
      </c>
      <c r="DP31" t="s">
        <v>82</v>
      </c>
      <c r="DR31" t="s">
        <v>27</v>
      </c>
      <c r="DS31" t="s">
        <v>82</v>
      </c>
      <c r="DU31" t="s">
        <v>28</v>
      </c>
      <c r="DV31" t="s">
        <v>83</v>
      </c>
      <c r="DX31" t="s">
        <v>28</v>
      </c>
      <c r="DY31" t="s">
        <v>83</v>
      </c>
      <c r="EG31" t="s">
        <v>28</v>
      </c>
      <c r="EH31" t="s">
        <v>83</v>
      </c>
      <c r="EJ31" t="s">
        <v>27</v>
      </c>
      <c r="EK31">
        <v>7</v>
      </c>
      <c r="EM31" t="s">
        <v>28</v>
      </c>
      <c r="EN31" t="s">
        <v>83</v>
      </c>
      <c r="EP31" t="s">
        <v>27</v>
      </c>
      <c r="EQ31">
        <v>2</v>
      </c>
      <c r="EV31" t="s">
        <v>28</v>
      </c>
      <c r="EW31" t="s">
        <v>82</v>
      </c>
    </row>
    <row r="32" spans="1:154">
      <c r="A32" s="8" t="s">
        <v>108</v>
      </c>
    </row>
    <row r="33" spans="1:150">
      <c r="A33" s="8" t="s">
        <v>109</v>
      </c>
      <c r="AC33" t="s">
        <v>27</v>
      </c>
      <c r="AD33">
        <v>6</v>
      </c>
      <c r="CN33" t="s">
        <v>27</v>
      </c>
      <c r="CO33">
        <v>1</v>
      </c>
      <c r="DL33" t="s">
        <v>27</v>
      </c>
      <c r="DM33">
        <v>1</v>
      </c>
      <c r="EG33" t="s">
        <v>27</v>
      </c>
      <c r="EH33">
        <v>2</v>
      </c>
      <c r="EJ33" t="s">
        <v>27</v>
      </c>
      <c r="EK33">
        <v>4</v>
      </c>
    </row>
    <row r="34" spans="1:150">
      <c r="A34" s="8" t="s">
        <v>110</v>
      </c>
      <c r="N34" t="s">
        <v>27</v>
      </c>
      <c r="O34">
        <v>5</v>
      </c>
      <c r="CE34" t="s">
        <v>27</v>
      </c>
      <c r="CF34" t="s">
        <v>82</v>
      </c>
      <c r="CN34" t="s">
        <v>27</v>
      </c>
      <c r="CO34">
        <v>8</v>
      </c>
      <c r="DL34" t="s">
        <v>27</v>
      </c>
      <c r="DM34">
        <v>15</v>
      </c>
      <c r="DR34" t="s">
        <v>27</v>
      </c>
      <c r="DS34">
        <v>1</v>
      </c>
      <c r="DU34" t="s">
        <v>27</v>
      </c>
      <c r="DV34">
        <v>3</v>
      </c>
      <c r="EA34" t="s">
        <v>27</v>
      </c>
      <c r="EB34">
        <v>6</v>
      </c>
      <c r="ED34" t="s">
        <v>27</v>
      </c>
      <c r="EE34">
        <v>1</v>
      </c>
      <c r="EJ34" t="s">
        <v>27</v>
      </c>
      <c r="EK34">
        <v>7</v>
      </c>
    </row>
    <row r="35" spans="1:150">
      <c r="A35" s="8" t="s">
        <v>111</v>
      </c>
      <c r="Q35" t="s">
        <v>27</v>
      </c>
      <c r="R35">
        <v>1</v>
      </c>
      <c r="W35" t="s">
        <v>27</v>
      </c>
      <c r="X35">
        <v>6</v>
      </c>
      <c r="Z35" t="s">
        <v>27</v>
      </c>
      <c r="AA35">
        <v>6</v>
      </c>
      <c r="CE35" t="s">
        <v>27</v>
      </c>
      <c r="CF35">
        <v>1</v>
      </c>
      <c r="CH35" t="s">
        <v>27</v>
      </c>
      <c r="CI35">
        <v>1</v>
      </c>
      <c r="CN35" t="s">
        <v>27</v>
      </c>
      <c r="CO35">
        <v>2</v>
      </c>
      <c r="CQ35" t="s">
        <v>27</v>
      </c>
      <c r="CR35">
        <v>3</v>
      </c>
      <c r="CW35" t="s">
        <v>27</v>
      </c>
      <c r="CX35">
        <v>15</v>
      </c>
      <c r="CZ35" t="s">
        <v>27</v>
      </c>
      <c r="DA35">
        <v>5</v>
      </c>
      <c r="DC35" t="s">
        <v>27</v>
      </c>
      <c r="DD35">
        <v>4</v>
      </c>
      <c r="DF35" t="s">
        <v>27</v>
      </c>
      <c r="DG35">
        <v>2</v>
      </c>
      <c r="DI35" t="s">
        <v>27</v>
      </c>
      <c r="DJ35">
        <v>3</v>
      </c>
      <c r="DO35" t="s">
        <v>27</v>
      </c>
      <c r="DP35">
        <v>2</v>
      </c>
      <c r="DU35" t="s">
        <v>27</v>
      </c>
      <c r="DV35">
        <v>11</v>
      </c>
      <c r="EA35" t="s">
        <v>27</v>
      </c>
      <c r="EB35">
        <v>3</v>
      </c>
      <c r="ED35" t="s">
        <v>27</v>
      </c>
      <c r="EE35">
        <v>1</v>
      </c>
      <c r="EG35" t="s">
        <v>27</v>
      </c>
      <c r="EH35">
        <v>1</v>
      </c>
      <c r="EJ35" t="s">
        <v>27</v>
      </c>
      <c r="EK35">
        <v>3</v>
      </c>
      <c r="EP35" t="s">
        <v>27</v>
      </c>
      <c r="EQ35">
        <v>1</v>
      </c>
    </row>
    <row r="36" spans="1:150">
      <c r="A36" s="8" t="s">
        <v>112</v>
      </c>
      <c r="N36" t="s">
        <v>27</v>
      </c>
      <c r="O36">
        <v>4</v>
      </c>
      <c r="BA36" t="s">
        <v>27</v>
      </c>
      <c r="BB36">
        <v>2</v>
      </c>
      <c r="DR36" t="s">
        <v>27</v>
      </c>
      <c r="DS36">
        <v>5</v>
      </c>
      <c r="ED36" t="s">
        <v>27</v>
      </c>
      <c r="EE36">
        <v>6</v>
      </c>
    </row>
    <row r="37" spans="1:150">
      <c r="A37" s="8" t="s">
        <v>113</v>
      </c>
      <c r="N37" t="s">
        <v>27</v>
      </c>
      <c r="O37" t="s">
        <v>83</v>
      </c>
      <c r="Z37" t="s">
        <v>27</v>
      </c>
      <c r="AA37">
        <v>7</v>
      </c>
      <c r="AC37" t="s">
        <v>27</v>
      </c>
      <c r="AD37" t="s">
        <v>82</v>
      </c>
      <c r="AI37" t="s">
        <v>27</v>
      </c>
      <c r="AJ37">
        <v>1</v>
      </c>
      <c r="AL37" t="s">
        <v>27</v>
      </c>
      <c r="AM37">
        <v>2</v>
      </c>
      <c r="AO37" t="s">
        <v>27</v>
      </c>
      <c r="AP37" t="s">
        <v>82</v>
      </c>
      <c r="BA37" t="s">
        <v>27</v>
      </c>
      <c r="BB37">
        <v>8</v>
      </c>
      <c r="CE37" t="s">
        <v>27</v>
      </c>
      <c r="CF37" t="s">
        <v>83</v>
      </c>
      <c r="CN37" t="s">
        <v>27</v>
      </c>
      <c r="CO37" t="s">
        <v>83</v>
      </c>
      <c r="CW37" t="s">
        <v>27</v>
      </c>
      <c r="CX37" t="s">
        <v>82</v>
      </c>
      <c r="DI37" t="s">
        <v>27</v>
      </c>
      <c r="DJ37" t="s">
        <v>82</v>
      </c>
      <c r="DL37" t="s">
        <v>27</v>
      </c>
      <c r="DM37" t="s">
        <v>83</v>
      </c>
      <c r="DO37" t="s">
        <v>27</v>
      </c>
      <c r="DP37">
        <v>4</v>
      </c>
      <c r="DR37" t="s">
        <v>27</v>
      </c>
      <c r="DS37" t="s">
        <v>82</v>
      </c>
      <c r="EA37" t="s">
        <v>27</v>
      </c>
      <c r="EB37" t="s">
        <v>83</v>
      </c>
      <c r="ED37" t="s">
        <v>27</v>
      </c>
      <c r="EE37" t="s">
        <v>82</v>
      </c>
      <c r="EJ37" t="s">
        <v>27</v>
      </c>
      <c r="EK37" t="s">
        <v>83</v>
      </c>
      <c r="EP37" t="s">
        <v>27</v>
      </c>
      <c r="EQ37" t="s">
        <v>82</v>
      </c>
      <c r="ES37" t="s">
        <v>27</v>
      </c>
      <c r="ET37">
        <v>5</v>
      </c>
    </row>
    <row r="38" spans="1:150">
      <c r="A38" s="8" t="s">
        <v>114</v>
      </c>
      <c r="DF38" t="s">
        <v>27</v>
      </c>
      <c r="DG38">
        <v>2</v>
      </c>
      <c r="EJ38" t="s">
        <v>27</v>
      </c>
      <c r="EK38">
        <v>1</v>
      </c>
    </row>
    <row r="39" spans="1:150">
      <c r="A39" s="9" t="s">
        <v>115</v>
      </c>
    </row>
    <row r="40" spans="1:150">
      <c r="A40" s="9" t="s">
        <v>116</v>
      </c>
    </row>
    <row r="41" spans="1:150">
      <c r="A41" s="9" t="s">
        <v>117</v>
      </c>
      <c r="CH41" t="s">
        <v>27</v>
      </c>
      <c r="CI41">
        <v>1</v>
      </c>
      <c r="CQ41" t="s">
        <v>27</v>
      </c>
      <c r="CR41">
        <v>2</v>
      </c>
      <c r="DU41" t="s">
        <v>27</v>
      </c>
      <c r="DV41">
        <v>1</v>
      </c>
    </row>
    <row r="42" spans="1:150">
      <c r="A42" s="9" t="s">
        <v>118</v>
      </c>
    </row>
    <row r="43" spans="1:150">
      <c r="A43" s="9" t="s">
        <v>119</v>
      </c>
    </row>
    <row r="44" spans="1:150">
      <c r="A44" s="9" t="s">
        <v>120</v>
      </c>
    </row>
    <row r="45" spans="1:150">
      <c r="A45" s="9" t="s">
        <v>121</v>
      </c>
    </row>
    <row r="46" spans="1:150">
      <c r="A46" s="9" t="s">
        <v>122</v>
      </c>
    </row>
    <row r="47" spans="1:150">
      <c r="A47" s="9" t="s">
        <v>123</v>
      </c>
    </row>
    <row r="48" spans="1:150">
      <c r="A48" s="9" t="s">
        <v>124</v>
      </c>
    </row>
    <row r="49" spans="1:144">
      <c r="A49" s="9" t="s">
        <v>125</v>
      </c>
    </row>
    <row r="50" spans="1:144">
      <c r="A50" s="9" t="s">
        <v>126</v>
      </c>
    </row>
    <row r="51" spans="1:144">
      <c r="A51" s="9" t="s">
        <v>127</v>
      </c>
    </row>
    <row r="52" spans="1:144">
      <c r="A52" s="9" t="s">
        <v>128</v>
      </c>
      <c r="W52" t="s">
        <v>27</v>
      </c>
      <c r="X52">
        <v>2</v>
      </c>
      <c r="Z52" t="s">
        <v>27</v>
      </c>
      <c r="AA52">
        <v>3</v>
      </c>
      <c r="AC52" t="s">
        <v>27</v>
      </c>
      <c r="AD52">
        <v>2</v>
      </c>
      <c r="AF52" t="s">
        <v>27</v>
      </c>
      <c r="AG52">
        <v>5</v>
      </c>
      <c r="AI52" t="s">
        <v>27</v>
      </c>
      <c r="AJ52">
        <v>6</v>
      </c>
      <c r="AL52" t="s">
        <v>27</v>
      </c>
      <c r="AM52">
        <v>3</v>
      </c>
      <c r="BA52" t="s">
        <v>27</v>
      </c>
      <c r="BB52">
        <v>2</v>
      </c>
      <c r="BD52" t="s">
        <v>27</v>
      </c>
      <c r="BE52">
        <v>1</v>
      </c>
      <c r="BG52" t="s">
        <v>27</v>
      </c>
      <c r="BH52">
        <v>1</v>
      </c>
      <c r="BJ52" t="s">
        <v>27</v>
      </c>
      <c r="BK52">
        <v>11</v>
      </c>
      <c r="BP52" t="s">
        <v>27</v>
      </c>
      <c r="BQ52">
        <v>1</v>
      </c>
      <c r="BS52" t="s">
        <v>27</v>
      </c>
      <c r="BT52">
        <v>8</v>
      </c>
      <c r="BV52" t="s">
        <v>27</v>
      </c>
      <c r="BW52">
        <v>5</v>
      </c>
      <c r="BY52" t="s">
        <v>27</v>
      </c>
      <c r="BZ52">
        <v>14</v>
      </c>
      <c r="CB52" t="s">
        <v>27</v>
      </c>
      <c r="CC52">
        <v>5</v>
      </c>
      <c r="EG52" t="s">
        <v>27</v>
      </c>
      <c r="EH52">
        <v>1</v>
      </c>
      <c r="EM52" t="s">
        <v>27</v>
      </c>
      <c r="EN52">
        <v>8</v>
      </c>
    </row>
    <row r="53" spans="1:144">
      <c r="A53" s="9" t="s">
        <v>129</v>
      </c>
      <c r="CW53" t="s">
        <v>27</v>
      </c>
      <c r="CX53">
        <v>15</v>
      </c>
      <c r="CZ53" t="s">
        <v>27</v>
      </c>
      <c r="DA53">
        <v>49</v>
      </c>
      <c r="DC53" t="s">
        <v>27</v>
      </c>
      <c r="DD53">
        <v>8</v>
      </c>
    </row>
    <row r="54" spans="1:144">
      <c r="A54" s="9" t="s">
        <v>130</v>
      </c>
    </row>
    <row r="55" spans="1:144">
      <c r="A55" s="9" t="s">
        <v>131</v>
      </c>
    </row>
    <row r="56" spans="1:144">
      <c r="A56" s="9" t="s">
        <v>132</v>
      </c>
    </row>
    <row r="57" spans="1:144">
      <c r="A57" s="9" t="s">
        <v>133</v>
      </c>
    </row>
    <row r="58" spans="1:144">
      <c r="A58" s="9" t="s">
        <v>134</v>
      </c>
    </row>
    <row r="59" spans="1:144">
      <c r="A59" s="9" t="s">
        <v>135</v>
      </c>
    </row>
    <row r="60" spans="1:144">
      <c r="A60" s="9" t="s">
        <v>136</v>
      </c>
    </row>
    <row r="61" spans="1:144">
      <c r="A61" s="9" t="s">
        <v>137</v>
      </c>
    </row>
    <row r="62" spans="1:144">
      <c r="A62" s="9" t="s">
        <v>138</v>
      </c>
    </row>
    <row r="63" spans="1:144">
      <c r="A63" s="9" t="s">
        <v>139</v>
      </c>
    </row>
    <row r="64" spans="1:144">
      <c r="A64" s="9" t="s">
        <v>140</v>
      </c>
    </row>
    <row r="65" spans="1:129">
      <c r="A65" s="9" t="s">
        <v>141</v>
      </c>
    </row>
    <row r="66" spans="1:129">
      <c r="A66" s="9" t="s">
        <v>142</v>
      </c>
    </row>
    <row r="67" spans="1:129">
      <c r="A67" s="9" t="s">
        <v>143</v>
      </c>
    </row>
    <row r="68" spans="1:129">
      <c r="A68" s="9" t="s">
        <v>144</v>
      </c>
    </row>
    <row r="69" spans="1:129">
      <c r="A69" s="9" t="s">
        <v>145</v>
      </c>
    </row>
    <row r="70" spans="1:129">
      <c r="A70" s="9" t="s">
        <v>146</v>
      </c>
    </row>
    <row r="71" spans="1:129">
      <c r="A71" s="9" t="s">
        <v>147</v>
      </c>
    </row>
    <row r="72" spans="1:129">
      <c r="A72" s="9" t="s">
        <v>148</v>
      </c>
    </row>
    <row r="73" spans="1:129">
      <c r="A73" s="9" t="s">
        <v>149</v>
      </c>
    </row>
    <row r="74" spans="1:129">
      <c r="A74" s="9" t="s">
        <v>150</v>
      </c>
    </row>
    <row r="75" spans="1:129">
      <c r="A75" s="9" t="s">
        <v>151</v>
      </c>
    </row>
    <row r="76" spans="1:129">
      <c r="A76" s="9" t="s">
        <v>152</v>
      </c>
    </row>
    <row r="77" spans="1:129">
      <c r="A77" s="9" t="s">
        <v>153</v>
      </c>
      <c r="CK77" s="15" t="s">
        <v>27</v>
      </c>
      <c r="CL77" s="15">
        <v>2</v>
      </c>
      <c r="CM77" s="15">
        <v>22</v>
      </c>
      <c r="DF77" t="s">
        <v>27</v>
      </c>
      <c r="DG77">
        <v>1</v>
      </c>
      <c r="DR77" t="s">
        <v>27</v>
      </c>
      <c r="DS77">
        <v>26</v>
      </c>
      <c r="DX77" t="s">
        <v>27</v>
      </c>
      <c r="DY77">
        <v>1</v>
      </c>
    </row>
    <row r="78" spans="1:129">
      <c r="A78" s="9" t="s">
        <v>154</v>
      </c>
    </row>
    <row r="79" spans="1:129">
      <c r="A79" s="9" t="s">
        <v>155</v>
      </c>
    </row>
    <row r="80" spans="1:129">
      <c r="A80" s="9" t="s">
        <v>156</v>
      </c>
    </row>
    <row r="81" spans="1:153">
      <c r="A81" s="9" t="s">
        <v>157</v>
      </c>
    </row>
    <row r="82" spans="1:153">
      <c r="A82" s="9" t="s">
        <v>158</v>
      </c>
      <c r="W82" t="s">
        <v>27</v>
      </c>
      <c r="X82">
        <v>3</v>
      </c>
      <c r="AC82" t="s">
        <v>27</v>
      </c>
      <c r="AD82">
        <v>6</v>
      </c>
      <c r="CB82" t="s">
        <v>27</v>
      </c>
      <c r="CC82">
        <v>1</v>
      </c>
      <c r="CZ82" t="s">
        <v>27</v>
      </c>
      <c r="DA82">
        <v>1</v>
      </c>
      <c r="DI82" t="s">
        <v>27</v>
      </c>
      <c r="DJ82">
        <v>1</v>
      </c>
      <c r="EJ82" t="s">
        <v>27</v>
      </c>
      <c r="EK82">
        <v>2</v>
      </c>
    </row>
    <row r="83" spans="1:153">
      <c r="A83" s="9" t="s">
        <v>159</v>
      </c>
    </row>
    <row r="84" spans="1:153">
      <c r="A84" s="9" t="s">
        <v>160</v>
      </c>
    </row>
    <row r="85" spans="1:153">
      <c r="A85" s="9" t="s">
        <v>161</v>
      </c>
      <c r="AF85" t="s">
        <v>27</v>
      </c>
      <c r="AG85">
        <v>1</v>
      </c>
      <c r="AX85" t="s">
        <v>27</v>
      </c>
      <c r="AY85">
        <v>1</v>
      </c>
      <c r="BV85" t="s">
        <v>27</v>
      </c>
      <c r="BW85">
        <v>5</v>
      </c>
      <c r="CH85" t="s">
        <v>27</v>
      </c>
      <c r="CI85">
        <v>1</v>
      </c>
      <c r="DI85" t="s">
        <v>27</v>
      </c>
      <c r="DJ85">
        <v>2</v>
      </c>
    </row>
    <row r="86" spans="1:153">
      <c r="A86" s="9" t="s">
        <v>162</v>
      </c>
    </row>
    <row r="87" spans="1:153">
      <c r="A87" s="9" t="s">
        <v>163</v>
      </c>
    </row>
    <row r="88" spans="1:153">
      <c r="A88" s="9" t="s">
        <v>164</v>
      </c>
      <c r="EJ88" t="s">
        <v>27</v>
      </c>
      <c r="EK88">
        <v>1</v>
      </c>
      <c r="EV88" t="s">
        <v>27</v>
      </c>
      <c r="EW88">
        <v>1</v>
      </c>
    </row>
    <row r="89" spans="1:153">
      <c r="A89" s="9" t="s">
        <v>165</v>
      </c>
      <c r="N89" t="s">
        <v>27</v>
      </c>
      <c r="O89">
        <v>1</v>
      </c>
      <c r="AC89" t="s">
        <v>27</v>
      </c>
      <c r="AD89">
        <v>5</v>
      </c>
      <c r="AO89" t="s">
        <v>27</v>
      </c>
      <c r="AP89">
        <v>2</v>
      </c>
      <c r="AU89" t="s">
        <v>27</v>
      </c>
      <c r="AV89">
        <v>2</v>
      </c>
      <c r="BM89" t="s">
        <v>27</v>
      </c>
      <c r="BN89">
        <v>2</v>
      </c>
      <c r="CB89" t="s">
        <v>27</v>
      </c>
      <c r="CC89">
        <v>2</v>
      </c>
    </row>
    <row r="90" spans="1:153">
      <c r="A90" s="9" t="s">
        <v>166</v>
      </c>
    </row>
    <row r="91" spans="1:153">
      <c r="A91" s="9" t="s">
        <v>167</v>
      </c>
    </row>
    <row r="92" spans="1:153">
      <c r="A92" s="9" t="s">
        <v>168</v>
      </c>
      <c r="BV92" t="s">
        <v>27</v>
      </c>
      <c r="BW92">
        <v>1</v>
      </c>
      <c r="CW92" t="s">
        <v>27</v>
      </c>
      <c r="CX92">
        <v>2</v>
      </c>
    </row>
    <row r="93" spans="1:153">
      <c r="A93" s="9" t="s">
        <v>169</v>
      </c>
    </row>
    <row r="94" spans="1:153">
      <c r="A94" s="9" t="s">
        <v>170</v>
      </c>
    </row>
    <row r="95" spans="1:153">
      <c r="A95" s="9" t="s">
        <v>171</v>
      </c>
    </row>
    <row r="96" spans="1:153">
      <c r="A96" s="9" t="s">
        <v>172</v>
      </c>
    </row>
    <row r="97" spans="1:153">
      <c r="A97" s="9" t="s">
        <v>173</v>
      </c>
    </row>
    <row r="98" spans="1:153">
      <c r="A98" s="9" t="s">
        <v>174</v>
      </c>
    </row>
    <row r="99" spans="1:153">
      <c r="A99" s="9" t="s">
        <v>175</v>
      </c>
      <c r="K99" t="s">
        <v>27</v>
      </c>
      <c r="L99">
        <v>1</v>
      </c>
      <c r="N99" t="s">
        <v>27</v>
      </c>
      <c r="O99">
        <v>3</v>
      </c>
      <c r="T99" t="s">
        <v>27</v>
      </c>
      <c r="U99">
        <v>1</v>
      </c>
      <c r="CE99" t="s">
        <v>27</v>
      </c>
      <c r="CF99">
        <v>3</v>
      </c>
      <c r="CN99" t="s">
        <v>27</v>
      </c>
      <c r="CO99">
        <v>1</v>
      </c>
      <c r="DI99" t="s">
        <v>27</v>
      </c>
      <c r="DJ99">
        <v>1</v>
      </c>
      <c r="DR99" t="s">
        <v>27</v>
      </c>
      <c r="DS99">
        <v>4</v>
      </c>
      <c r="EJ99" t="s">
        <v>27</v>
      </c>
      <c r="EK99">
        <v>1</v>
      </c>
    </row>
    <row r="100" spans="1:153">
      <c r="A100" s="9" t="s">
        <v>176</v>
      </c>
    </row>
    <row r="101" spans="1:153">
      <c r="A101" s="9" t="s">
        <v>177</v>
      </c>
    </row>
    <row r="102" spans="1:153">
      <c r="A102" s="9" t="s">
        <v>178</v>
      </c>
      <c r="CE102" t="s">
        <v>27</v>
      </c>
      <c r="CF102">
        <v>9</v>
      </c>
    </row>
    <row r="103" spans="1:153">
      <c r="A103" s="9" t="s">
        <v>179</v>
      </c>
    </row>
    <row r="104" spans="1:153">
      <c r="A104" s="9" t="s">
        <v>180</v>
      </c>
    </row>
    <row r="105" spans="1:153">
      <c r="A105" s="9" t="s">
        <v>181</v>
      </c>
    </row>
    <row r="106" spans="1:153">
      <c r="A106" s="9" t="s">
        <v>182</v>
      </c>
    </row>
    <row r="107" spans="1:153">
      <c r="A107" s="9" t="s">
        <v>183</v>
      </c>
    </row>
    <row r="108" spans="1:153">
      <c r="A108" s="9" t="s">
        <v>184</v>
      </c>
      <c r="T108" t="s">
        <v>27</v>
      </c>
      <c r="U108">
        <v>1</v>
      </c>
      <c r="W108" t="s">
        <v>27</v>
      </c>
      <c r="X108">
        <v>10</v>
      </c>
      <c r="AF108" t="s">
        <v>27</v>
      </c>
      <c r="AG108">
        <v>6</v>
      </c>
      <c r="AU108" t="s">
        <v>27</v>
      </c>
      <c r="AV108">
        <v>3</v>
      </c>
      <c r="BJ108" t="s">
        <v>27</v>
      </c>
      <c r="BK108">
        <v>8</v>
      </c>
      <c r="BV108" t="s">
        <v>27</v>
      </c>
      <c r="BW108">
        <v>2</v>
      </c>
      <c r="BY108" t="s">
        <v>27</v>
      </c>
      <c r="BZ108">
        <v>3</v>
      </c>
      <c r="CK108" t="s">
        <v>27</v>
      </c>
      <c r="CL108">
        <v>20</v>
      </c>
      <c r="CN108" t="s">
        <v>27</v>
      </c>
      <c r="CO108">
        <v>3</v>
      </c>
      <c r="CQ108" t="s">
        <v>27</v>
      </c>
      <c r="CR108">
        <v>1</v>
      </c>
      <c r="CT108" t="s">
        <v>27</v>
      </c>
      <c r="CU108">
        <v>3</v>
      </c>
      <c r="DC108" t="s">
        <v>27</v>
      </c>
      <c r="DD108">
        <v>1</v>
      </c>
      <c r="DI108" t="s">
        <v>27</v>
      </c>
      <c r="DJ108">
        <v>2</v>
      </c>
      <c r="DR108" t="s">
        <v>27</v>
      </c>
      <c r="DS108">
        <v>1</v>
      </c>
      <c r="EM108" t="s">
        <v>27</v>
      </c>
      <c r="EN108">
        <v>5</v>
      </c>
      <c r="EV108" t="s">
        <v>27</v>
      </c>
      <c r="EW108">
        <v>1</v>
      </c>
    </row>
    <row r="109" spans="1:153">
      <c r="A109" s="9" t="s">
        <v>185</v>
      </c>
    </row>
    <row r="110" spans="1:153">
      <c r="A110" s="9" t="s">
        <v>186</v>
      </c>
    </row>
    <row r="111" spans="1:153">
      <c r="A111" s="9" t="s">
        <v>187</v>
      </c>
    </row>
    <row r="112" spans="1:153">
      <c r="A112" s="9" t="s">
        <v>188</v>
      </c>
    </row>
    <row r="113" spans="1:153">
      <c r="A113" s="9" t="s">
        <v>189</v>
      </c>
    </row>
    <row r="114" spans="1:153">
      <c r="A114" s="9" t="s">
        <v>190</v>
      </c>
    </row>
    <row r="115" spans="1:153">
      <c r="A115" s="9" t="s">
        <v>191</v>
      </c>
    </row>
    <row r="116" spans="1:153">
      <c r="A116" s="9" t="s">
        <v>192</v>
      </c>
    </row>
    <row r="117" spans="1:153">
      <c r="A117" s="9" t="s">
        <v>193</v>
      </c>
    </row>
    <row r="118" spans="1:153">
      <c r="A118" s="9" t="s">
        <v>194</v>
      </c>
    </row>
    <row r="119" spans="1:153">
      <c r="A119" s="9" t="s">
        <v>195</v>
      </c>
    </row>
    <row r="120" spans="1:153">
      <c r="A120" s="9" t="s">
        <v>196</v>
      </c>
    </row>
    <row r="121" spans="1:153">
      <c r="A121" s="9" t="s">
        <v>197</v>
      </c>
    </row>
    <row r="122" spans="1:153">
      <c r="A122" s="9" t="s">
        <v>198</v>
      </c>
    </row>
    <row r="123" spans="1:153">
      <c r="A123" s="9" t="s">
        <v>199</v>
      </c>
    </row>
    <row r="124" spans="1:153">
      <c r="A124" s="9" t="s">
        <v>200</v>
      </c>
    </row>
    <row r="125" spans="1:153">
      <c r="A125" s="9" t="s">
        <v>201</v>
      </c>
    </row>
    <row r="126" spans="1:153">
      <c r="A126" s="9" t="s">
        <v>202</v>
      </c>
    </row>
    <row r="127" spans="1:153">
      <c r="A127" s="9" t="s">
        <v>203</v>
      </c>
      <c r="AC127" t="s">
        <v>27</v>
      </c>
      <c r="AD127">
        <v>1</v>
      </c>
      <c r="AU127" t="s">
        <v>27</v>
      </c>
      <c r="AV127">
        <v>1</v>
      </c>
      <c r="BA127" t="s">
        <v>27</v>
      </c>
      <c r="BB127">
        <v>2</v>
      </c>
      <c r="BG127" t="s">
        <v>27</v>
      </c>
      <c r="BH127">
        <v>3</v>
      </c>
      <c r="BP127" t="s">
        <v>27</v>
      </c>
      <c r="BQ127">
        <v>1</v>
      </c>
      <c r="BS127" t="s">
        <v>27</v>
      </c>
      <c r="BT127">
        <v>1</v>
      </c>
      <c r="BY127" t="s">
        <v>27</v>
      </c>
      <c r="BZ127">
        <v>1</v>
      </c>
      <c r="CB127" t="s">
        <v>27</v>
      </c>
      <c r="CC127">
        <v>1</v>
      </c>
      <c r="CZ127" t="s">
        <v>27</v>
      </c>
      <c r="DA127">
        <v>6</v>
      </c>
      <c r="EJ127" t="s">
        <v>27</v>
      </c>
      <c r="EK127">
        <v>1</v>
      </c>
      <c r="EM127" t="s">
        <v>27</v>
      </c>
      <c r="EN127">
        <v>1</v>
      </c>
      <c r="EV127" t="s">
        <v>27</v>
      </c>
      <c r="EW127">
        <v>2</v>
      </c>
    </row>
    <row r="128" spans="1:153">
      <c r="A128" s="9" t="s">
        <v>204</v>
      </c>
    </row>
    <row r="129" spans="1:153">
      <c r="A129" s="9" t="s">
        <v>205</v>
      </c>
    </row>
    <row r="130" spans="1:153">
      <c r="A130" s="9" t="s">
        <v>206</v>
      </c>
    </row>
    <row r="131" spans="1:153">
      <c r="A131" s="9" t="s">
        <v>207</v>
      </c>
      <c r="DU131" t="s">
        <v>27</v>
      </c>
      <c r="DV131">
        <v>7</v>
      </c>
    </row>
    <row r="132" spans="1:153">
      <c r="A132" s="9" t="s">
        <v>208</v>
      </c>
    </row>
    <row r="133" spans="1:153">
      <c r="A133" s="9" t="s">
        <v>209</v>
      </c>
    </row>
    <row r="134" spans="1:153">
      <c r="A134" s="9" t="s">
        <v>210</v>
      </c>
      <c r="CN134" t="s">
        <v>27</v>
      </c>
      <c r="CO134">
        <v>1</v>
      </c>
    </row>
    <row r="135" spans="1:153">
      <c r="A135" s="9" t="s">
        <v>211</v>
      </c>
    </row>
    <row r="136" spans="1:153">
      <c r="A136" s="9" t="s">
        <v>212</v>
      </c>
    </row>
    <row r="137" spans="1:153">
      <c r="A137" s="9" t="s">
        <v>213</v>
      </c>
    </row>
    <row r="138" spans="1:153">
      <c r="A138" s="9" t="s">
        <v>214</v>
      </c>
    </row>
    <row r="139" spans="1:153">
      <c r="A139" s="9" t="s">
        <v>215</v>
      </c>
      <c r="K139" t="s">
        <v>27</v>
      </c>
      <c r="L139">
        <v>2</v>
      </c>
      <c r="N139" t="s">
        <v>27</v>
      </c>
      <c r="O139">
        <v>1</v>
      </c>
      <c r="Q139" t="s">
        <v>27</v>
      </c>
      <c r="R139">
        <v>38</v>
      </c>
      <c r="T139" t="s">
        <v>27</v>
      </c>
      <c r="U139">
        <v>17</v>
      </c>
      <c r="W139" t="s">
        <v>27</v>
      </c>
      <c r="X139">
        <v>3</v>
      </c>
      <c r="Z139" t="s">
        <v>27</v>
      </c>
      <c r="AA139">
        <v>6</v>
      </c>
      <c r="AC139" t="s">
        <v>27</v>
      </c>
      <c r="AD139">
        <v>11</v>
      </c>
      <c r="AF139" t="s">
        <v>27</v>
      </c>
      <c r="AG139">
        <v>3</v>
      </c>
      <c r="AI139" t="s">
        <v>27</v>
      </c>
      <c r="AJ139">
        <v>1</v>
      </c>
      <c r="AL139" t="s">
        <v>27</v>
      </c>
      <c r="AM139">
        <v>3</v>
      </c>
      <c r="AO139" t="s">
        <v>27</v>
      </c>
      <c r="AP139">
        <v>4</v>
      </c>
      <c r="AR139" t="s">
        <v>27</v>
      </c>
      <c r="AS139">
        <v>7</v>
      </c>
      <c r="AU139" t="s">
        <v>27</v>
      </c>
      <c r="AV139">
        <v>5</v>
      </c>
      <c r="AX139" t="s">
        <v>27</v>
      </c>
      <c r="AY139">
        <v>31</v>
      </c>
      <c r="BA139" t="s">
        <v>27</v>
      </c>
      <c r="BB139">
        <v>29</v>
      </c>
      <c r="BD139" t="s">
        <v>27</v>
      </c>
      <c r="BE139">
        <v>1</v>
      </c>
      <c r="BG139" t="s">
        <v>27</v>
      </c>
      <c r="BH139">
        <v>3</v>
      </c>
      <c r="BJ139" t="s">
        <v>27</v>
      </c>
      <c r="BK139">
        <v>7</v>
      </c>
      <c r="BM139" t="s">
        <v>27</v>
      </c>
      <c r="BN139">
        <v>12</v>
      </c>
      <c r="BP139" t="s">
        <v>27</v>
      </c>
      <c r="BQ139">
        <v>9</v>
      </c>
      <c r="BS139" t="s">
        <v>27</v>
      </c>
      <c r="BT139">
        <v>4</v>
      </c>
      <c r="BV139" t="s">
        <v>27</v>
      </c>
      <c r="BW139">
        <v>3</v>
      </c>
      <c r="BY139" t="s">
        <v>27</v>
      </c>
      <c r="BZ139">
        <v>20</v>
      </c>
      <c r="CB139" t="s">
        <v>27</v>
      </c>
      <c r="CC139">
        <v>1</v>
      </c>
      <c r="CE139" t="s">
        <v>27</v>
      </c>
      <c r="CF139">
        <v>16</v>
      </c>
      <c r="CH139" t="s">
        <v>27</v>
      </c>
      <c r="CI139">
        <v>19</v>
      </c>
      <c r="CK139" t="s">
        <v>27</v>
      </c>
      <c r="CL139">
        <v>11</v>
      </c>
      <c r="CN139" t="s">
        <v>27</v>
      </c>
      <c r="CO139">
        <v>19</v>
      </c>
      <c r="CQ139" t="s">
        <v>27</v>
      </c>
      <c r="CR139">
        <v>21</v>
      </c>
      <c r="CT139" t="s">
        <v>27</v>
      </c>
      <c r="CU139">
        <v>9</v>
      </c>
      <c r="DF139" t="s">
        <v>27</v>
      </c>
      <c r="DG139">
        <v>38</v>
      </c>
      <c r="DI139" t="s">
        <v>27</v>
      </c>
      <c r="DJ139">
        <v>4</v>
      </c>
      <c r="DL139" t="s">
        <v>27</v>
      </c>
      <c r="DM139">
        <v>15</v>
      </c>
      <c r="DO139" t="s">
        <v>27</v>
      </c>
      <c r="DP139">
        <v>4</v>
      </c>
      <c r="DR139" t="s">
        <v>27</v>
      </c>
      <c r="DS139">
        <v>5</v>
      </c>
      <c r="DU139" t="s">
        <v>27</v>
      </c>
      <c r="DV139">
        <v>33</v>
      </c>
      <c r="DX139" t="s">
        <v>27</v>
      </c>
      <c r="DY139">
        <v>10</v>
      </c>
      <c r="EA139" t="s">
        <v>27</v>
      </c>
      <c r="EB139">
        <v>3</v>
      </c>
      <c r="ED139" t="s">
        <v>28</v>
      </c>
      <c r="EE139">
        <v>43</v>
      </c>
      <c r="EG139" t="s">
        <v>28</v>
      </c>
      <c r="EH139">
        <v>61</v>
      </c>
      <c r="EJ139" t="s">
        <v>27</v>
      </c>
      <c r="EK139">
        <v>10</v>
      </c>
      <c r="EM139" t="s">
        <v>27</v>
      </c>
      <c r="EN139">
        <v>41</v>
      </c>
      <c r="EP139" t="s">
        <v>27</v>
      </c>
      <c r="EQ139">
        <v>4</v>
      </c>
      <c r="ES139" t="s">
        <v>27</v>
      </c>
      <c r="ET139">
        <v>18</v>
      </c>
      <c r="EV139" t="s">
        <v>27</v>
      </c>
      <c r="EW139">
        <v>11</v>
      </c>
    </row>
    <row r="140" spans="1:153">
      <c r="A140" s="9" t="s">
        <v>216</v>
      </c>
    </row>
    <row r="141" spans="1:153">
      <c r="A141" s="9" t="s">
        <v>217</v>
      </c>
    </row>
    <row r="142" spans="1:153">
      <c r="A142" s="9" t="s">
        <v>218</v>
      </c>
    </row>
    <row r="143" spans="1:153">
      <c r="A143" s="9" t="s">
        <v>219</v>
      </c>
      <c r="ED143" t="s">
        <v>27</v>
      </c>
      <c r="EE143">
        <v>12</v>
      </c>
    </row>
    <row r="144" spans="1:153">
      <c r="A144" s="9" t="s">
        <v>220</v>
      </c>
    </row>
    <row r="145" spans="1:144">
      <c r="A145" s="9" t="s">
        <v>221</v>
      </c>
    </row>
    <row r="146" spans="1:144">
      <c r="A146" s="9" t="s">
        <v>222</v>
      </c>
    </row>
    <row r="147" spans="1:144">
      <c r="A147" s="9" t="s">
        <v>223</v>
      </c>
    </row>
    <row r="148" spans="1:144">
      <c r="A148" s="9" t="s">
        <v>224</v>
      </c>
    </row>
    <row r="149" spans="1:144">
      <c r="A149" s="9" t="s">
        <v>225</v>
      </c>
    </row>
    <row r="150" spans="1:144">
      <c r="A150" s="9" t="s">
        <v>226</v>
      </c>
    </row>
    <row r="151" spans="1:144">
      <c r="A151" s="9" t="s">
        <v>227</v>
      </c>
    </row>
    <row r="152" spans="1:144">
      <c r="A152" s="9" t="s">
        <v>228</v>
      </c>
    </row>
    <row r="153" spans="1:144">
      <c r="A153" s="9" t="s">
        <v>229</v>
      </c>
    </row>
    <row r="154" spans="1:144">
      <c r="A154" s="9" t="s">
        <v>230</v>
      </c>
    </row>
    <row r="155" spans="1:144">
      <c r="A155" s="9" t="s">
        <v>231</v>
      </c>
    </row>
    <row r="156" spans="1:144">
      <c r="A156" s="9" t="s">
        <v>232</v>
      </c>
    </row>
    <row r="157" spans="1:144">
      <c r="A157" s="9" t="s">
        <v>233</v>
      </c>
      <c r="K157" t="s">
        <v>27</v>
      </c>
      <c r="L157">
        <v>1</v>
      </c>
      <c r="Q157" t="s">
        <v>27</v>
      </c>
      <c r="R157">
        <v>1</v>
      </c>
      <c r="T157" t="s">
        <v>27</v>
      </c>
      <c r="U157">
        <v>2</v>
      </c>
      <c r="Z157" t="s">
        <v>27</v>
      </c>
      <c r="AA157">
        <v>1</v>
      </c>
      <c r="BJ157" t="s">
        <v>27</v>
      </c>
      <c r="BK157">
        <v>2</v>
      </c>
      <c r="BV157" t="s">
        <v>27</v>
      </c>
      <c r="BW157">
        <v>3</v>
      </c>
      <c r="BY157" t="s">
        <v>27</v>
      </c>
      <c r="BZ157">
        <v>5</v>
      </c>
      <c r="CB157" t="s">
        <v>27</v>
      </c>
      <c r="CC157">
        <v>2</v>
      </c>
      <c r="CE157" t="s">
        <v>27</v>
      </c>
      <c r="CF157">
        <v>1</v>
      </c>
      <c r="CK157" t="s">
        <v>27</v>
      </c>
      <c r="CL157">
        <v>8</v>
      </c>
      <c r="CT157" t="s">
        <v>27</v>
      </c>
      <c r="CU157">
        <v>3</v>
      </c>
      <c r="CZ157" t="s">
        <v>27</v>
      </c>
      <c r="DA157">
        <v>1</v>
      </c>
      <c r="DI157" t="s">
        <v>27</v>
      </c>
      <c r="DJ157">
        <v>4</v>
      </c>
      <c r="DO157" t="s">
        <v>27</v>
      </c>
      <c r="DP157">
        <v>2</v>
      </c>
      <c r="DX157" t="s">
        <v>27</v>
      </c>
      <c r="DY157">
        <v>5</v>
      </c>
      <c r="EM157" t="s">
        <v>27</v>
      </c>
      <c r="EN157">
        <v>2</v>
      </c>
    </row>
    <row r="158" spans="1:144">
      <c r="A158" s="9" t="s">
        <v>234</v>
      </c>
    </row>
    <row r="159" spans="1:144">
      <c r="A159" s="9" t="s">
        <v>235</v>
      </c>
    </row>
    <row r="160" spans="1:144">
      <c r="A160" s="9" t="s">
        <v>236</v>
      </c>
      <c r="K160" t="s">
        <v>27</v>
      </c>
      <c r="L160">
        <v>2</v>
      </c>
      <c r="CE160" t="s">
        <v>27</v>
      </c>
      <c r="CF160">
        <v>1</v>
      </c>
      <c r="DR160" t="s">
        <v>27</v>
      </c>
      <c r="DS160">
        <v>2</v>
      </c>
      <c r="DU160" t="s">
        <v>27</v>
      </c>
      <c r="DV160">
        <v>1</v>
      </c>
      <c r="DX160" t="s">
        <v>27</v>
      </c>
      <c r="DY160">
        <v>3</v>
      </c>
      <c r="EG160" t="s">
        <v>27</v>
      </c>
      <c r="EH160">
        <v>7</v>
      </c>
    </row>
    <row r="161" spans="1:120">
      <c r="A161" s="9" t="s">
        <v>237</v>
      </c>
    </row>
    <row r="162" spans="1:120">
      <c r="A162" s="9" t="s">
        <v>238</v>
      </c>
    </row>
    <row r="163" spans="1:120">
      <c r="A163" s="9" t="s">
        <v>239</v>
      </c>
    </row>
    <row r="164" spans="1:120">
      <c r="A164" s="9" t="s">
        <v>240</v>
      </c>
    </row>
    <row r="165" spans="1:120">
      <c r="A165" s="9" t="s">
        <v>241</v>
      </c>
    </row>
    <row r="166" spans="1:120">
      <c r="A166" s="9" t="s">
        <v>242</v>
      </c>
    </row>
    <row r="167" spans="1:120">
      <c r="A167" s="9" t="s">
        <v>243</v>
      </c>
      <c r="AL167" t="s">
        <v>27</v>
      </c>
      <c r="AM167">
        <v>1</v>
      </c>
    </row>
    <row r="168" spans="1:120">
      <c r="A168" s="9" t="s">
        <v>244</v>
      </c>
    </row>
    <row r="169" spans="1:120">
      <c r="A169" s="9" t="s">
        <v>245</v>
      </c>
    </row>
    <row r="170" spans="1:120">
      <c r="A170" s="9" t="s">
        <v>246</v>
      </c>
    </row>
    <row r="171" spans="1:120">
      <c r="A171" s="9" t="s">
        <v>247</v>
      </c>
      <c r="Z171" t="s">
        <v>27</v>
      </c>
      <c r="AA171">
        <v>4</v>
      </c>
      <c r="AC171" t="s">
        <v>27</v>
      </c>
      <c r="AD171">
        <v>1</v>
      </c>
      <c r="AI171" t="s">
        <v>27</v>
      </c>
      <c r="AJ171">
        <v>1</v>
      </c>
      <c r="BA171" t="s">
        <v>27</v>
      </c>
      <c r="BB171">
        <v>1</v>
      </c>
      <c r="DO171" t="s">
        <v>27</v>
      </c>
      <c r="DP171">
        <v>2</v>
      </c>
    </row>
    <row r="172" spans="1:120">
      <c r="A172" s="9" t="s">
        <v>248</v>
      </c>
    </row>
    <row r="173" spans="1:120">
      <c r="A173" s="9" t="s">
        <v>249</v>
      </c>
    </row>
    <row r="174" spans="1:120">
      <c r="A174" s="9" t="s">
        <v>250</v>
      </c>
    </row>
    <row r="175" spans="1:120">
      <c r="A175" s="9" t="s">
        <v>251</v>
      </c>
    </row>
    <row r="176" spans="1:120">
      <c r="A176" s="9" t="s">
        <v>252</v>
      </c>
    </row>
    <row r="177" spans="1:147">
      <c r="A177" s="9" t="s">
        <v>253</v>
      </c>
    </row>
    <row r="178" spans="1:147">
      <c r="A178" s="9" t="s">
        <v>254</v>
      </c>
    </row>
    <row r="179" spans="1:147">
      <c r="A179" s="9" t="s">
        <v>255</v>
      </c>
    </row>
    <row r="180" spans="1:147">
      <c r="A180" s="9" t="s">
        <v>256</v>
      </c>
    </row>
    <row r="181" spans="1:147">
      <c r="A181" s="9" t="s">
        <v>257</v>
      </c>
      <c r="EP181" t="s">
        <v>27</v>
      </c>
      <c r="EQ181">
        <v>1</v>
      </c>
    </row>
    <row r="182" spans="1:147">
      <c r="A182" s="9" t="s">
        <v>258</v>
      </c>
    </row>
    <row r="183" spans="1:147">
      <c r="A183" s="10" t="s">
        <v>259</v>
      </c>
    </row>
    <row r="184" spans="1:147">
      <c r="A184" s="9" t="s">
        <v>260</v>
      </c>
    </row>
    <row r="185" spans="1:147">
      <c r="A185" s="9" t="s">
        <v>261</v>
      </c>
    </row>
    <row r="186" spans="1:147">
      <c r="A186" s="9" t="s">
        <v>262</v>
      </c>
    </row>
    <row r="187" spans="1:147">
      <c r="A187" s="9" t="s">
        <v>262</v>
      </c>
    </row>
    <row r="188" spans="1:147">
      <c r="A188" s="9" t="s">
        <v>263</v>
      </c>
    </row>
    <row r="189" spans="1:147">
      <c r="A189" s="20" t="s">
        <v>264</v>
      </c>
      <c r="N189" t="s">
        <v>27</v>
      </c>
      <c r="O189">
        <v>1</v>
      </c>
      <c r="T189" t="s">
        <v>27</v>
      </c>
      <c r="U189">
        <v>1</v>
      </c>
      <c r="CE189" t="s">
        <v>27</v>
      </c>
      <c r="CF189">
        <v>4</v>
      </c>
      <c r="CH189" t="s">
        <v>27</v>
      </c>
      <c r="CI189">
        <v>4</v>
      </c>
      <c r="DL189" t="s">
        <v>28</v>
      </c>
      <c r="DM189">
        <v>24</v>
      </c>
      <c r="DO189" t="s">
        <v>27</v>
      </c>
      <c r="DP189">
        <v>11</v>
      </c>
      <c r="DR189" t="s">
        <v>27</v>
      </c>
      <c r="DS189">
        <v>7</v>
      </c>
      <c r="DU189" t="s">
        <v>27</v>
      </c>
      <c r="DV189">
        <v>20</v>
      </c>
      <c r="DX189" t="s">
        <v>27</v>
      </c>
      <c r="DY189">
        <v>22</v>
      </c>
      <c r="EA189" t="s">
        <v>27</v>
      </c>
      <c r="EB189">
        <v>21</v>
      </c>
      <c r="EG189" t="s">
        <v>27</v>
      </c>
      <c r="EH189">
        <v>21</v>
      </c>
    </row>
    <row r="190" spans="1:147">
      <c r="A190" s="9" t="s">
        <v>265</v>
      </c>
    </row>
    <row r="191" spans="1:147">
      <c r="A191" s="9" t="s">
        <v>266</v>
      </c>
    </row>
    <row r="192" spans="1:147">
      <c r="A192" s="9" t="s">
        <v>267</v>
      </c>
    </row>
    <row r="193" spans="1:135">
      <c r="A193" s="9" t="s">
        <v>268</v>
      </c>
    </row>
    <row r="194" spans="1:135">
      <c r="A194" s="9" t="s">
        <v>269</v>
      </c>
    </row>
    <row r="195" spans="1:135">
      <c r="A195" s="9" t="s">
        <v>270</v>
      </c>
    </row>
    <row r="196" spans="1:135">
      <c r="A196" s="9" t="s">
        <v>271</v>
      </c>
    </row>
    <row r="197" spans="1:135">
      <c r="A197" s="9" t="s">
        <v>272</v>
      </c>
    </row>
    <row r="198" spans="1:135">
      <c r="A198" s="9" t="s">
        <v>273</v>
      </c>
    </row>
    <row r="199" spans="1:135">
      <c r="A199" s="9" t="s">
        <v>274</v>
      </c>
    </row>
    <row r="200" spans="1:135">
      <c r="A200" s="9" t="s">
        <v>275</v>
      </c>
      <c r="CH200" t="s">
        <v>27</v>
      </c>
      <c r="CI200">
        <v>2</v>
      </c>
      <c r="CJ200" s="18">
        <v>7</v>
      </c>
    </row>
    <row r="201" spans="1:135">
      <c r="A201" s="9" t="s">
        <v>276</v>
      </c>
      <c r="Q201" t="s">
        <v>27</v>
      </c>
      <c r="R201">
        <v>2</v>
      </c>
      <c r="S201" s="18">
        <v>3</v>
      </c>
    </row>
    <row r="202" spans="1:135">
      <c r="A202" s="9" t="s">
        <v>101</v>
      </c>
    </row>
    <row r="203" spans="1:135">
      <c r="A203" s="9" t="s">
        <v>277</v>
      </c>
    </row>
    <row r="204" spans="1:135">
      <c r="A204" s="9" t="s">
        <v>278</v>
      </c>
    </row>
    <row r="205" spans="1:135">
      <c r="A205" s="9" t="s">
        <v>279</v>
      </c>
    </row>
    <row r="206" spans="1:135">
      <c r="A206" s="9" t="s">
        <v>280</v>
      </c>
    </row>
    <row r="207" spans="1:135">
      <c r="A207" s="9" t="s">
        <v>281</v>
      </c>
      <c r="ED207" t="s">
        <v>27</v>
      </c>
      <c r="EE207">
        <v>1</v>
      </c>
    </row>
    <row r="208" spans="1:135">
      <c r="A208" s="9" t="s">
        <v>282</v>
      </c>
    </row>
    <row r="209" spans="1:141">
      <c r="A209" s="9" t="s">
        <v>283</v>
      </c>
    </row>
    <row r="210" spans="1:141">
      <c r="A210" s="9" t="s">
        <v>284</v>
      </c>
    </row>
    <row r="211" spans="1:141">
      <c r="A211" s="9" t="s">
        <v>285</v>
      </c>
      <c r="CN211" s="25" t="s">
        <v>27</v>
      </c>
      <c r="CO211" s="25">
        <v>4</v>
      </c>
      <c r="CW211" s="25" t="s">
        <v>27</v>
      </c>
      <c r="CX211" s="25">
        <v>2</v>
      </c>
      <c r="DL211" s="15" t="s">
        <v>27</v>
      </c>
      <c r="DM211" s="15">
        <v>1</v>
      </c>
      <c r="DR211" s="15" t="s">
        <v>27</v>
      </c>
      <c r="DS211" s="15">
        <v>1</v>
      </c>
      <c r="EG211" t="s">
        <v>27</v>
      </c>
      <c r="EH211">
        <v>4</v>
      </c>
      <c r="EJ211" s="15" t="s">
        <v>27</v>
      </c>
      <c r="EK211" s="15" t="s">
        <v>82</v>
      </c>
    </row>
    <row r="212" spans="1:141">
      <c r="A212" s="9" t="s">
        <v>286</v>
      </c>
    </row>
    <row r="213" spans="1:141">
      <c r="A213" s="9" t="s">
        <v>287</v>
      </c>
    </row>
    <row r="214" spans="1:141">
      <c r="A214" s="9" t="s">
        <v>288</v>
      </c>
    </row>
    <row r="215" spans="1:141">
      <c r="A215" s="9" t="s">
        <v>289</v>
      </c>
    </row>
    <row r="216" spans="1:141">
      <c r="A216" s="9" t="s">
        <v>290</v>
      </c>
    </row>
    <row r="217" spans="1:141">
      <c r="A217" s="9" t="s">
        <v>291</v>
      </c>
    </row>
    <row r="218" spans="1:141">
      <c r="A218" s="9" t="s">
        <v>292</v>
      </c>
    </row>
    <row r="219" spans="1:141">
      <c r="A219" s="9" t="s">
        <v>293</v>
      </c>
    </row>
    <row r="220" spans="1:141">
      <c r="A220" s="9" t="s">
        <v>294</v>
      </c>
      <c r="K220" t="s">
        <v>27</v>
      </c>
      <c r="L220">
        <v>1</v>
      </c>
      <c r="CW220" t="s">
        <v>27</v>
      </c>
      <c r="CX220">
        <v>1</v>
      </c>
    </row>
    <row r="221" spans="1:141">
      <c r="A221" s="9" t="s">
        <v>295</v>
      </c>
    </row>
    <row r="222" spans="1:141">
      <c r="A222" s="9" t="s">
        <v>296</v>
      </c>
    </row>
    <row r="223" spans="1:141">
      <c r="A223" s="9" t="s">
        <v>297</v>
      </c>
    </row>
    <row r="224" spans="1:141">
      <c r="A224" s="9" t="s">
        <v>298</v>
      </c>
    </row>
    <row r="225" spans="1:126">
      <c r="A225" s="9" t="s">
        <v>299</v>
      </c>
    </row>
    <row r="226" spans="1:126">
      <c r="A226" s="9" t="s">
        <v>300</v>
      </c>
    </row>
    <row r="227" spans="1:126">
      <c r="A227" s="9" t="s">
        <v>301</v>
      </c>
    </row>
    <row r="228" spans="1:126">
      <c r="A228" s="9" t="s">
        <v>302</v>
      </c>
    </row>
    <row r="229" spans="1:126">
      <c r="A229" s="9" t="s">
        <v>303</v>
      </c>
    </row>
    <row r="230" spans="1:126">
      <c r="A230" s="9" t="s">
        <v>304</v>
      </c>
    </row>
    <row r="231" spans="1:126">
      <c r="A231" s="9" t="s">
        <v>305</v>
      </c>
    </row>
    <row r="232" spans="1:126">
      <c r="A232" s="9" t="s">
        <v>306</v>
      </c>
    </row>
    <row r="233" spans="1:126">
      <c r="A233" s="9" t="s">
        <v>307</v>
      </c>
    </row>
    <row r="234" spans="1:126">
      <c r="A234" s="9" t="s">
        <v>308</v>
      </c>
      <c r="AF234" t="s">
        <v>27</v>
      </c>
      <c r="AG234">
        <v>1</v>
      </c>
    </row>
    <row r="235" spans="1:126">
      <c r="A235" s="9" t="s">
        <v>309</v>
      </c>
    </row>
    <row r="236" spans="1:126">
      <c r="A236" s="9" t="s">
        <v>310</v>
      </c>
      <c r="W236" t="s">
        <v>27</v>
      </c>
      <c r="X236">
        <v>1</v>
      </c>
      <c r="Z236" t="s">
        <v>27</v>
      </c>
      <c r="AA236">
        <v>10</v>
      </c>
      <c r="AR236" s="15" t="s">
        <v>28</v>
      </c>
      <c r="AS236">
        <v>145</v>
      </c>
      <c r="CW236" t="s">
        <v>27</v>
      </c>
      <c r="CX236">
        <v>16</v>
      </c>
      <c r="CZ236" t="s">
        <v>28</v>
      </c>
      <c r="DA236">
        <v>114</v>
      </c>
      <c r="DC236" t="s">
        <v>27</v>
      </c>
      <c r="DD236">
        <v>21</v>
      </c>
      <c r="DU236" t="s">
        <v>27</v>
      </c>
      <c r="DV236">
        <v>17</v>
      </c>
    </row>
    <row r="237" spans="1:126">
      <c r="A237" s="9" t="s">
        <v>311</v>
      </c>
    </row>
    <row r="238" spans="1:126">
      <c r="A238" s="9" t="s">
        <v>312</v>
      </c>
    </row>
    <row r="239" spans="1:126">
      <c r="A239" s="9" t="s">
        <v>313</v>
      </c>
    </row>
    <row r="240" spans="1:126">
      <c r="A240" s="9" t="s">
        <v>314</v>
      </c>
      <c r="Q240" t="s">
        <v>27</v>
      </c>
      <c r="R240">
        <v>2</v>
      </c>
    </row>
    <row r="241" spans="1:126">
      <c r="A241" s="9" t="s">
        <v>315</v>
      </c>
    </row>
    <row r="242" spans="1:126">
      <c r="A242" s="9" t="s">
        <v>316</v>
      </c>
    </row>
    <row r="243" spans="1:126">
      <c r="A243" s="9" t="s">
        <v>317</v>
      </c>
    </row>
    <row r="244" spans="1:126">
      <c r="A244" s="9" t="s">
        <v>318</v>
      </c>
      <c r="N244" t="s">
        <v>27</v>
      </c>
      <c r="O244">
        <v>6</v>
      </c>
      <c r="DL244" t="s">
        <v>27</v>
      </c>
      <c r="DM244" t="s">
        <v>82</v>
      </c>
      <c r="DU244" t="s">
        <v>27</v>
      </c>
      <c r="DV244">
        <v>1</v>
      </c>
    </row>
    <row r="245" spans="1:126">
      <c r="A245" s="9" t="s">
        <v>319</v>
      </c>
    </row>
    <row r="246" spans="1:126">
      <c r="A246" s="9" t="s">
        <v>320</v>
      </c>
    </row>
    <row r="247" spans="1:126">
      <c r="A247" s="9" t="s">
        <v>321</v>
      </c>
    </row>
    <row r="248" spans="1:126">
      <c r="A248" s="9" t="s">
        <v>322</v>
      </c>
    </row>
    <row r="249" spans="1:126">
      <c r="A249" s="9" t="s">
        <v>323</v>
      </c>
    </row>
    <row r="250" spans="1:126">
      <c r="A250" s="9" t="s">
        <v>324</v>
      </c>
    </row>
    <row r="251" spans="1:126">
      <c r="A251" s="9" t="s">
        <v>325</v>
      </c>
    </row>
    <row r="252" spans="1:126">
      <c r="A252" s="9" t="s">
        <v>326</v>
      </c>
    </row>
    <row r="253" spans="1:126">
      <c r="A253" s="9" t="s">
        <v>327</v>
      </c>
    </row>
    <row r="254" spans="1:126">
      <c r="A254" s="9" t="s">
        <v>328</v>
      </c>
    </row>
    <row r="255" spans="1:126">
      <c r="A255" s="9" t="s">
        <v>329</v>
      </c>
    </row>
    <row r="256" spans="1:126">
      <c r="A256" s="9" t="s">
        <v>330</v>
      </c>
    </row>
    <row r="257" spans="1:153">
      <c r="A257" s="9" t="s">
        <v>331</v>
      </c>
      <c r="DC257" t="s">
        <v>28</v>
      </c>
      <c r="DD257" t="s">
        <v>83</v>
      </c>
    </row>
    <row r="258" spans="1:153">
      <c r="A258" s="9" t="s">
        <v>332</v>
      </c>
      <c r="W258" t="s">
        <v>27</v>
      </c>
      <c r="X258">
        <v>15</v>
      </c>
      <c r="Z258" t="s">
        <v>27</v>
      </c>
      <c r="AA258">
        <v>5</v>
      </c>
      <c r="AF258" t="s">
        <v>27</v>
      </c>
      <c r="AG258">
        <v>2</v>
      </c>
      <c r="AI258" t="s">
        <v>27</v>
      </c>
      <c r="AJ258">
        <v>4</v>
      </c>
      <c r="AL258" t="s">
        <v>27</v>
      </c>
      <c r="AM258">
        <v>7</v>
      </c>
      <c r="AO258" t="s">
        <v>27</v>
      </c>
      <c r="AP258" t="s">
        <v>82</v>
      </c>
      <c r="AX258" t="s">
        <v>27</v>
      </c>
      <c r="AY258">
        <v>4</v>
      </c>
      <c r="BD258" t="s">
        <v>27</v>
      </c>
      <c r="BE258">
        <v>8</v>
      </c>
      <c r="BG258" t="s">
        <v>27</v>
      </c>
      <c r="BH258">
        <v>12</v>
      </c>
      <c r="BJ258" t="s">
        <v>27</v>
      </c>
      <c r="BK258" t="s">
        <v>82</v>
      </c>
      <c r="BM258" t="s">
        <v>27</v>
      </c>
      <c r="BN258">
        <v>10</v>
      </c>
      <c r="BP258" t="s">
        <v>27</v>
      </c>
      <c r="BQ258">
        <v>2</v>
      </c>
      <c r="BS258" t="s">
        <v>27</v>
      </c>
      <c r="BT258">
        <v>9</v>
      </c>
      <c r="CB258" t="s">
        <v>27</v>
      </c>
      <c r="CC258">
        <v>5</v>
      </c>
      <c r="ES258" t="s">
        <v>27</v>
      </c>
      <c r="ET258">
        <v>4</v>
      </c>
      <c r="EV258" t="s">
        <v>27</v>
      </c>
      <c r="EW258" t="s">
        <v>82</v>
      </c>
    </row>
    <row r="259" spans="1:153">
      <c r="A259" s="9" t="s">
        <v>333</v>
      </c>
    </row>
    <row r="260" spans="1:153">
      <c r="A260" s="9" t="s">
        <v>334</v>
      </c>
    </row>
    <row r="261" spans="1:153">
      <c r="A261" s="9" t="s">
        <v>335</v>
      </c>
      <c r="Q261" t="s">
        <v>27</v>
      </c>
      <c r="R261">
        <v>2</v>
      </c>
      <c r="T261" t="s">
        <v>27</v>
      </c>
      <c r="U261">
        <v>1</v>
      </c>
      <c r="DF261" t="s">
        <v>27</v>
      </c>
      <c r="DG261">
        <v>4</v>
      </c>
      <c r="DL261" t="s">
        <v>27</v>
      </c>
      <c r="DM261">
        <v>1</v>
      </c>
      <c r="DO261" t="s">
        <v>27</v>
      </c>
      <c r="DP261">
        <v>2</v>
      </c>
      <c r="DR261" t="s">
        <v>27</v>
      </c>
      <c r="DS261">
        <v>5</v>
      </c>
      <c r="DX261" t="s">
        <v>27</v>
      </c>
      <c r="DY261">
        <v>2</v>
      </c>
      <c r="ED261" t="s">
        <v>27</v>
      </c>
      <c r="EE261">
        <v>1</v>
      </c>
      <c r="EG261" t="s">
        <v>27</v>
      </c>
      <c r="EH261">
        <v>5</v>
      </c>
      <c r="EJ261" t="s">
        <v>27</v>
      </c>
      <c r="EK261">
        <v>7</v>
      </c>
    </row>
    <row r="262" spans="1:153">
      <c r="A262" s="9" t="s">
        <v>108</v>
      </c>
      <c r="AR262" t="s">
        <v>27</v>
      </c>
      <c r="AS262" t="s">
        <v>82</v>
      </c>
    </row>
    <row r="263" spans="1:153">
      <c r="A263" s="9" t="s">
        <v>336</v>
      </c>
    </row>
    <row r="264" spans="1:153">
      <c r="A264" s="9" t="s">
        <v>337</v>
      </c>
      <c r="K264" t="s">
        <v>27</v>
      </c>
      <c r="L264">
        <v>4</v>
      </c>
      <c r="N264" t="s">
        <v>27</v>
      </c>
      <c r="O264">
        <v>9</v>
      </c>
      <c r="Q264" t="s">
        <v>27</v>
      </c>
      <c r="R264">
        <v>10</v>
      </c>
      <c r="T264" t="s">
        <v>27</v>
      </c>
      <c r="U264">
        <v>1</v>
      </c>
      <c r="CE264" t="s">
        <v>27</v>
      </c>
      <c r="CF264">
        <v>2</v>
      </c>
      <c r="CH264" t="s">
        <v>28</v>
      </c>
      <c r="CI264" t="s">
        <v>82</v>
      </c>
      <c r="CK264" t="s">
        <v>28</v>
      </c>
      <c r="CL264" t="s">
        <v>82</v>
      </c>
      <c r="CN264" t="s">
        <v>27</v>
      </c>
      <c r="CO264" t="s">
        <v>82</v>
      </c>
      <c r="CQ264" t="s">
        <v>26</v>
      </c>
      <c r="CR264" t="s">
        <v>83</v>
      </c>
      <c r="CT264" t="s">
        <v>26</v>
      </c>
      <c r="CU264" t="s">
        <v>83</v>
      </c>
      <c r="CZ264" t="s">
        <v>27</v>
      </c>
      <c r="DA264">
        <v>2</v>
      </c>
      <c r="DC264" t="s">
        <v>27</v>
      </c>
      <c r="DD264">
        <v>1</v>
      </c>
      <c r="DI264" t="s">
        <v>27</v>
      </c>
      <c r="DJ264">
        <v>10</v>
      </c>
      <c r="DO264" t="s">
        <v>27</v>
      </c>
      <c r="DP264">
        <v>1</v>
      </c>
      <c r="DU264" t="s">
        <v>27</v>
      </c>
      <c r="DV264">
        <v>4</v>
      </c>
      <c r="EA264" t="s">
        <v>27</v>
      </c>
      <c r="EB264">
        <v>2</v>
      </c>
      <c r="ED264" t="s">
        <v>27</v>
      </c>
      <c r="EE264">
        <v>16</v>
      </c>
      <c r="EG264" t="s">
        <v>27</v>
      </c>
      <c r="EH264">
        <v>2</v>
      </c>
    </row>
    <row r="265" spans="1:153">
      <c r="A265" s="20" t="s">
        <v>338</v>
      </c>
      <c r="K265" t="s">
        <v>27</v>
      </c>
      <c r="L265" t="s">
        <v>82</v>
      </c>
      <c r="Q265" t="s">
        <v>27</v>
      </c>
      <c r="R265">
        <v>16</v>
      </c>
      <c r="T265" t="s">
        <v>27</v>
      </c>
      <c r="U265">
        <v>1</v>
      </c>
      <c r="W265" t="s">
        <v>27</v>
      </c>
      <c r="X265" t="s">
        <v>82</v>
      </c>
      <c r="Z265" t="s">
        <v>27</v>
      </c>
      <c r="AA265" t="s">
        <v>82</v>
      </c>
      <c r="AF265" t="s">
        <v>27</v>
      </c>
      <c r="AG265" t="s">
        <v>82</v>
      </c>
      <c r="AI265" t="s">
        <v>27</v>
      </c>
      <c r="AJ265">
        <v>2</v>
      </c>
      <c r="AR265" t="s">
        <v>27</v>
      </c>
      <c r="AS265">
        <v>3</v>
      </c>
      <c r="AU265" t="s">
        <v>27</v>
      </c>
      <c r="AV265" t="s">
        <v>82</v>
      </c>
      <c r="BP265" t="s">
        <v>27</v>
      </c>
      <c r="BQ265">
        <v>1</v>
      </c>
      <c r="CT265" t="s">
        <v>27</v>
      </c>
      <c r="CU265">
        <v>9</v>
      </c>
      <c r="DR265" t="s">
        <v>27</v>
      </c>
      <c r="DS265">
        <v>8</v>
      </c>
      <c r="DU265" t="s">
        <v>27</v>
      </c>
      <c r="DV265">
        <v>2</v>
      </c>
    </row>
    <row r="266" spans="1:153">
      <c r="A266" s="9" t="s">
        <v>339</v>
      </c>
    </row>
    <row r="267" spans="1:153">
      <c r="A267" s="9" t="s">
        <v>340</v>
      </c>
    </row>
    <row r="268" spans="1:153">
      <c r="A268" s="9" t="s">
        <v>341</v>
      </c>
      <c r="Q268" t="s">
        <v>27</v>
      </c>
      <c r="R268">
        <v>12</v>
      </c>
      <c r="T268" t="s">
        <v>27</v>
      </c>
      <c r="U268">
        <v>1</v>
      </c>
      <c r="DU268" t="s">
        <v>27</v>
      </c>
      <c r="DV268">
        <v>1</v>
      </c>
    </row>
    <row r="269" spans="1:153">
      <c r="A269" s="9" t="s">
        <v>342</v>
      </c>
    </row>
    <row r="270" spans="1:153">
      <c r="A270" s="9" t="s">
        <v>343</v>
      </c>
    </row>
    <row r="271" spans="1:153">
      <c r="A271" s="9" t="s">
        <v>344</v>
      </c>
    </row>
    <row r="272" spans="1:153">
      <c r="A272" s="9" t="s">
        <v>345</v>
      </c>
    </row>
    <row r="273" spans="1:141">
      <c r="A273" s="9" t="s">
        <v>346</v>
      </c>
    </row>
    <row r="274" spans="1:141">
      <c r="A274" s="9" t="s">
        <v>347</v>
      </c>
    </row>
    <row r="275" spans="1:141">
      <c r="A275" s="9" t="s">
        <v>348</v>
      </c>
    </row>
    <row r="276" spans="1:141">
      <c r="A276" s="9" t="s">
        <v>349</v>
      </c>
    </row>
    <row r="277" spans="1:141">
      <c r="A277" s="9" t="s">
        <v>350</v>
      </c>
    </row>
    <row r="278" spans="1:141">
      <c r="A278" s="9" t="s">
        <v>351</v>
      </c>
    </row>
    <row r="279" spans="1:141">
      <c r="A279" s="9" t="s">
        <v>352</v>
      </c>
      <c r="Q279" t="s">
        <v>27</v>
      </c>
      <c r="R279">
        <v>7</v>
      </c>
      <c r="T279" t="s">
        <v>27</v>
      </c>
      <c r="U279">
        <v>5</v>
      </c>
      <c r="AR279" t="s">
        <v>27</v>
      </c>
      <c r="AS279">
        <v>1</v>
      </c>
      <c r="AU279" t="s">
        <v>27</v>
      </c>
      <c r="AV279">
        <v>5</v>
      </c>
      <c r="BD279" t="s">
        <v>27</v>
      </c>
      <c r="BE279">
        <v>6</v>
      </c>
      <c r="BV279" t="s">
        <v>27</v>
      </c>
      <c r="BW279">
        <v>1</v>
      </c>
      <c r="CB279" t="s">
        <v>27</v>
      </c>
      <c r="CC279">
        <v>3</v>
      </c>
      <c r="CK279" t="s">
        <v>27</v>
      </c>
      <c r="CL279">
        <v>2</v>
      </c>
      <c r="CQ279" t="s">
        <v>27</v>
      </c>
      <c r="CR279">
        <v>5</v>
      </c>
      <c r="CT279" t="s">
        <v>27</v>
      </c>
      <c r="CU279">
        <v>12</v>
      </c>
      <c r="CZ279" t="s">
        <v>27</v>
      </c>
      <c r="DA279">
        <v>1</v>
      </c>
      <c r="DF279" t="s">
        <v>27</v>
      </c>
      <c r="DG279">
        <v>1</v>
      </c>
      <c r="DI279" t="s">
        <v>27</v>
      </c>
      <c r="DJ279">
        <v>7</v>
      </c>
      <c r="DO279" t="s">
        <v>27</v>
      </c>
      <c r="DP279">
        <v>2</v>
      </c>
      <c r="DU279" t="s">
        <v>27</v>
      </c>
      <c r="DV279">
        <v>23</v>
      </c>
      <c r="EA279" t="s">
        <v>27</v>
      </c>
      <c r="EB279">
        <v>1</v>
      </c>
      <c r="EG279" t="s">
        <v>27</v>
      </c>
      <c r="EH279">
        <v>19</v>
      </c>
    </row>
    <row r="280" spans="1:141">
      <c r="A280" s="9" t="s">
        <v>353</v>
      </c>
    </row>
    <row r="281" spans="1:141">
      <c r="A281" s="9" t="s">
        <v>354</v>
      </c>
      <c r="EJ281" t="s">
        <v>27</v>
      </c>
      <c r="EK281">
        <v>1</v>
      </c>
    </row>
    <row r="282" spans="1:141">
      <c r="A282" s="9" t="s">
        <v>355</v>
      </c>
    </row>
    <row r="283" spans="1:141">
      <c r="A283" s="9" t="s">
        <v>356</v>
      </c>
    </row>
    <row r="284" spans="1:141">
      <c r="A284" s="9" t="s">
        <v>357</v>
      </c>
    </row>
    <row r="285" spans="1:141">
      <c r="A285" s="9" t="s">
        <v>358</v>
      </c>
    </row>
    <row r="286" spans="1:141">
      <c r="A286" s="9" t="s">
        <v>359</v>
      </c>
    </row>
    <row r="287" spans="1:141">
      <c r="A287" s="9" t="s">
        <v>360</v>
      </c>
    </row>
    <row r="288" spans="1:141">
      <c r="A288" s="9" t="s">
        <v>361</v>
      </c>
    </row>
    <row r="289" spans="1:154">
      <c r="A289" s="9" t="s">
        <v>362</v>
      </c>
    </row>
    <row r="290" spans="1:154">
      <c r="A290" s="9" t="s">
        <v>363</v>
      </c>
      <c r="K290" t="s">
        <v>27</v>
      </c>
      <c r="L290">
        <v>9</v>
      </c>
      <c r="N290" t="s">
        <v>27</v>
      </c>
      <c r="O290">
        <v>3</v>
      </c>
      <c r="Q290" t="s">
        <v>27</v>
      </c>
      <c r="R290">
        <v>6</v>
      </c>
      <c r="T290" t="s">
        <v>26</v>
      </c>
      <c r="U290" t="s">
        <v>83</v>
      </c>
      <c r="BV290" t="s">
        <v>27</v>
      </c>
      <c r="BW290">
        <v>1</v>
      </c>
      <c r="CH290" t="s">
        <v>27</v>
      </c>
      <c r="CI290">
        <v>3</v>
      </c>
      <c r="CK290" t="s">
        <v>27</v>
      </c>
      <c r="CL290">
        <v>8</v>
      </c>
      <c r="CN290" t="s">
        <v>27</v>
      </c>
      <c r="CO290">
        <v>8</v>
      </c>
      <c r="DC290" t="s">
        <v>27</v>
      </c>
      <c r="DD290">
        <v>3</v>
      </c>
      <c r="DO290" t="s">
        <v>27</v>
      </c>
      <c r="DP290">
        <v>1</v>
      </c>
      <c r="DU290" t="s">
        <v>26</v>
      </c>
      <c r="DV290" t="s">
        <v>82</v>
      </c>
      <c r="DX290" t="s">
        <v>26</v>
      </c>
      <c r="DY290" t="s">
        <v>82</v>
      </c>
      <c r="EA290" t="s">
        <v>26</v>
      </c>
      <c r="EB290" t="s">
        <v>82</v>
      </c>
      <c r="ED290" t="s">
        <v>27</v>
      </c>
      <c r="EE290">
        <v>1</v>
      </c>
    </row>
    <row r="291" spans="1:154">
      <c r="A291" s="9" t="s">
        <v>365</v>
      </c>
      <c r="DR291" t="s">
        <v>27</v>
      </c>
      <c r="DS291">
        <v>11</v>
      </c>
    </row>
    <row r="292" spans="1:154">
      <c r="A292" s="9" t="s">
        <v>366</v>
      </c>
      <c r="Z292" t="s">
        <v>27</v>
      </c>
      <c r="AA292">
        <v>1</v>
      </c>
      <c r="BA292" t="s">
        <v>27</v>
      </c>
      <c r="BB292">
        <v>1</v>
      </c>
      <c r="BD292" t="s">
        <v>27</v>
      </c>
      <c r="BE292">
        <v>1</v>
      </c>
      <c r="BJ292" t="s">
        <v>27</v>
      </c>
      <c r="BK292">
        <v>1</v>
      </c>
      <c r="CN292" t="s">
        <v>27</v>
      </c>
      <c r="CO292">
        <v>1</v>
      </c>
    </row>
    <row r="293" spans="1:154">
      <c r="A293" s="9" t="s">
        <v>367</v>
      </c>
      <c r="AC293" t="s">
        <v>27</v>
      </c>
      <c r="AD293">
        <v>1</v>
      </c>
      <c r="AE293" s="18">
        <v>2</v>
      </c>
      <c r="AF293" t="s">
        <v>27</v>
      </c>
      <c r="AG293">
        <v>1</v>
      </c>
      <c r="AH293" s="18">
        <v>1</v>
      </c>
      <c r="AI293" t="s">
        <v>27</v>
      </c>
      <c r="AJ293">
        <v>8</v>
      </c>
      <c r="AK293" s="18">
        <v>35</v>
      </c>
      <c r="AL293" t="s">
        <v>27</v>
      </c>
      <c r="AM293">
        <v>4</v>
      </c>
      <c r="AN293" s="18">
        <v>22</v>
      </c>
      <c r="AU293" t="s">
        <v>27</v>
      </c>
      <c r="AV293">
        <v>3</v>
      </c>
      <c r="AW293" s="18">
        <v>6</v>
      </c>
      <c r="AX293" t="s">
        <v>27</v>
      </c>
      <c r="AY293">
        <v>6</v>
      </c>
      <c r="AZ293" s="18">
        <v>7</v>
      </c>
      <c r="BA293" t="s">
        <v>27</v>
      </c>
      <c r="BB293">
        <v>3</v>
      </c>
      <c r="BC293" s="18">
        <v>13</v>
      </c>
      <c r="BD293" t="s">
        <v>27</v>
      </c>
      <c r="BE293">
        <v>1</v>
      </c>
      <c r="BF293" s="18">
        <v>2</v>
      </c>
      <c r="BG293" t="s">
        <v>27</v>
      </c>
      <c r="BH293">
        <v>11</v>
      </c>
      <c r="BI293" s="18">
        <v>68</v>
      </c>
      <c r="BJ293" t="s">
        <v>27</v>
      </c>
      <c r="BK293">
        <v>2</v>
      </c>
      <c r="BL293" s="18">
        <v>3</v>
      </c>
      <c r="BP293" t="s">
        <v>27</v>
      </c>
      <c r="BQ293">
        <v>2</v>
      </c>
      <c r="BR293" s="18">
        <v>2</v>
      </c>
      <c r="BS293" t="s">
        <v>27</v>
      </c>
      <c r="BT293">
        <v>13</v>
      </c>
      <c r="BU293" s="18">
        <v>62</v>
      </c>
      <c r="BV293" t="s">
        <v>27</v>
      </c>
      <c r="BW293">
        <v>2</v>
      </c>
      <c r="BX293" s="18">
        <v>3</v>
      </c>
      <c r="BY293" t="s">
        <v>27</v>
      </c>
      <c r="BZ293">
        <v>14</v>
      </c>
      <c r="CA293" s="18">
        <v>32</v>
      </c>
      <c r="CB293" t="s">
        <v>27</v>
      </c>
      <c r="CC293">
        <v>5</v>
      </c>
      <c r="CD293" s="18">
        <v>10</v>
      </c>
      <c r="CE293" t="s">
        <v>27</v>
      </c>
      <c r="CF293">
        <v>3</v>
      </c>
      <c r="CG293" s="18">
        <v>22</v>
      </c>
      <c r="CH293" t="s">
        <v>27</v>
      </c>
      <c r="CI293">
        <v>4</v>
      </c>
      <c r="CJ293" s="18">
        <v>9</v>
      </c>
      <c r="CK293" t="s">
        <v>27</v>
      </c>
      <c r="CL293">
        <v>7</v>
      </c>
      <c r="CM293" s="18">
        <v>24</v>
      </c>
      <c r="CQ293" t="s">
        <v>27</v>
      </c>
      <c r="CR293">
        <v>6</v>
      </c>
      <c r="CS293" s="18">
        <v>10</v>
      </c>
      <c r="CT293" t="s">
        <v>27</v>
      </c>
      <c r="CU293">
        <v>9</v>
      </c>
      <c r="CV293" s="18">
        <v>14</v>
      </c>
      <c r="CW293" t="s">
        <v>27</v>
      </c>
      <c r="CX293">
        <v>13</v>
      </c>
      <c r="CY293" s="18">
        <v>126</v>
      </c>
      <c r="CZ293" t="s">
        <v>27</v>
      </c>
      <c r="DA293">
        <v>3</v>
      </c>
      <c r="DB293" s="18">
        <v>16</v>
      </c>
      <c r="DC293" t="s">
        <v>27</v>
      </c>
      <c r="DD293">
        <v>15</v>
      </c>
      <c r="DE293" s="18">
        <v>84</v>
      </c>
      <c r="DF293" t="s">
        <v>27</v>
      </c>
      <c r="DG293">
        <v>3</v>
      </c>
      <c r="DH293" s="18">
        <v>14</v>
      </c>
      <c r="DI293" t="s">
        <v>27</v>
      </c>
      <c r="DJ293">
        <v>5</v>
      </c>
      <c r="DK293" s="18">
        <v>10</v>
      </c>
      <c r="DO293" t="s">
        <v>27</v>
      </c>
      <c r="DP293">
        <v>2</v>
      </c>
      <c r="DQ293" s="18">
        <v>5</v>
      </c>
      <c r="EA293" t="s">
        <v>27</v>
      </c>
      <c r="EB293">
        <v>2</v>
      </c>
      <c r="EC293" s="18">
        <v>3</v>
      </c>
      <c r="EJ293" t="s">
        <v>27</v>
      </c>
      <c r="EK293">
        <v>10</v>
      </c>
      <c r="EL293" s="18">
        <v>52</v>
      </c>
      <c r="EM293" t="s">
        <v>27</v>
      </c>
      <c r="EN293">
        <v>20</v>
      </c>
      <c r="EO293" s="18">
        <v>57</v>
      </c>
      <c r="EP293" t="s">
        <v>27</v>
      </c>
      <c r="EQ293">
        <v>1</v>
      </c>
      <c r="ER293" s="18">
        <v>5</v>
      </c>
      <c r="ES293" t="s">
        <v>27</v>
      </c>
      <c r="ET293">
        <v>7</v>
      </c>
      <c r="EU293" s="18">
        <v>45</v>
      </c>
      <c r="EV293" t="s">
        <v>27</v>
      </c>
      <c r="EW293">
        <v>1</v>
      </c>
      <c r="EX293" s="18">
        <v>2</v>
      </c>
    </row>
    <row r="294" spans="1:154">
      <c r="A294" s="9" t="s">
        <v>369</v>
      </c>
    </row>
    <row r="295" spans="1:154">
      <c r="A295" s="9" t="s">
        <v>370</v>
      </c>
      <c r="EJ295" t="s">
        <v>27</v>
      </c>
      <c r="EK295">
        <v>1</v>
      </c>
    </row>
    <row r="296" spans="1:154">
      <c r="A296" s="9" t="s">
        <v>371</v>
      </c>
      <c r="N296" t="s">
        <v>27</v>
      </c>
      <c r="O296">
        <v>3</v>
      </c>
      <c r="AC296" t="s">
        <v>27</v>
      </c>
      <c r="AD296">
        <v>1</v>
      </c>
      <c r="BA296" t="s">
        <v>27</v>
      </c>
      <c r="BB296">
        <v>1</v>
      </c>
      <c r="CE296" t="s">
        <v>27</v>
      </c>
      <c r="CF296">
        <v>2</v>
      </c>
      <c r="CN296" t="s">
        <v>27</v>
      </c>
      <c r="CO296">
        <v>2</v>
      </c>
      <c r="CW296" t="s">
        <v>27</v>
      </c>
      <c r="CX296">
        <v>1</v>
      </c>
      <c r="DL296" t="s">
        <v>27</v>
      </c>
      <c r="DM296">
        <v>1</v>
      </c>
      <c r="EA296" t="s">
        <v>27</v>
      </c>
      <c r="EB296">
        <v>1</v>
      </c>
      <c r="EJ296" t="s">
        <v>27</v>
      </c>
      <c r="EK296">
        <v>7</v>
      </c>
    </row>
    <row r="297" spans="1:154">
      <c r="A297" s="9" t="s">
        <v>372</v>
      </c>
    </row>
    <row r="298" spans="1:154">
      <c r="A298" s="9" t="s">
        <v>373</v>
      </c>
    </row>
    <row r="299" spans="1:154">
      <c r="A299" s="9" t="s">
        <v>374</v>
      </c>
      <c r="K299" t="s">
        <v>27</v>
      </c>
      <c r="L299">
        <v>2</v>
      </c>
      <c r="N299" t="s">
        <v>27</v>
      </c>
      <c r="O299">
        <v>14</v>
      </c>
      <c r="CE299" t="s">
        <v>27</v>
      </c>
      <c r="CF299">
        <v>2</v>
      </c>
      <c r="CK299" t="s">
        <v>27</v>
      </c>
      <c r="CL299">
        <v>1</v>
      </c>
      <c r="CW299" t="s">
        <v>27</v>
      </c>
      <c r="CX299">
        <v>8</v>
      </c>
      <c r="CZ299" t="s">
        <v>27</v>
      </c>
      <c r="DA299">
        <v>1</v>
      </c>
      <c r="DL299" t="s">
        <v>27</v>
      </c>
      <c r="DM299">
        <v>1</v>
      </c>
      <c r="DO299" t="s">
        <v>27</v>
      </c>
      <c r="DP299">
        <v>1</v>
      </c>
      <c r="DR299" t="s">
        <v>27</v>
      </c>
      <c r="DS299">
        <v>1</v>
      </c>
      <c r="EA299" t="s">
        <v>27</v>
      </c>
      <c r="EB299">
        <v>12</v>
      </c>
      <c r="EJ299" t="s">
        <v>27</v>
      </c>
      <c r="EK299" t="s">
        <v>82</v>
      </c>
    </row>
    <row r="300" spans="1:154">
      <c r="A300" s="9" t="s">
        <v>375</v>
      </c>
    </row>
    <row r="301" spans="1:154">
      <c r="A301" s="9" t="s">
        <v>376</v>
      </c>
    </row>
    <row r="302" spans="1:154">
      <c r="A302" s="9" t="s">
        <v>377</v>
      </c>
    </row>
    <row r="303" spans="1:154">
      <c r="A303" s="9" t="s">
        <v>378</v>
      </c>
    </row>
    <row r="304" spans="1:154">
      <c r="A304" s="9" t="s">
        <v>379</v>
      </c>
      <c r="Z304" s="15" t="s">
        <v>27</v>
      </c>
      <c r="AA304" s="15">
        <v>1</v>
      </c>
    </row>
    <row r="305" spans="1:153">
      <c r="A305" s="9" t="s">
        <v>380</v>
      </c>
    </row>
    <row r="306" spans="1:153">
      <c r="A306" s="9" t="s">
        <v>381</v>
      </c>
    </row>
    <row r="307" spans="1:153">
      <c r="A307" s="9" t="s">
        <v>382</v>
      </c>
    </row>
    <row r="308" spans="1:153">
      <c r="A308" s="9" t="s">
        <v>383</v>
      </c>
    </row>
    <row r="309" spans="1:153">
      <c r="A309" s="9" t="s">
        <v>384</v>
      </c>
    </row>
    <row r="310" spans="1:153">
      <c r="A310" s="9" t="s">
        <v>385</v>
      </c>
    </row>
    <row r="311" spans="1:153">
      <c r="A311" s="9" t="s">
        <v>386</v>
      </c>
    </row>
    <row r="312" spans="1:153">
      <c r="A312" s="9" t="s">
        <v>387</v>
      </c>
      <c r="CZ312" t="s">
        <v>27</v>
      </c>
      <c r="DA312">
        <v>1</v>
      </c>
      <c r="DC312" t="s">
        <v>27</v>
      </c>
      <c r="DD312">
        <v>2</v>
      </c>
    </row>
    <row r="313" spans="1:153">
      <c r="A313" s="9" t="s">
        <v>388</v>
      </c>
      <c r="K313" t="s">
        <v>27</v>
      </c>
      <c r="L313">
        <v>43</v>
      </c>
      <c r="N313" t="s">
        <v>27</v>
      </c>
      <c r="O313">
        <v>7</v>
      </c>
      <c r="W313" t="s">
        <v>27</v>
      </c>
      <c r="X313">
        <v>6</v>
      </c>
      <c r="AF313" t="s">
        <v>27</v>
      </c>
      <c r="AG313">
        <v>2</v>
      </c>
      <c r="AI313" t="s">
        <v>27</v>
      </c>
      <c r="AJ313">
        <v>1</v>
      </c>
      <c r="AX313" t="s">
        <v>27</v>
      </c>
      <c r="AY313">
        <v>1</v>
      </c>
      <c r="BA313" t="s">
        <v>27</v>
      </c>
      <c r="BB313">
        <v>4</v>
      </c>
      <c r="BV313" t="s">
        <v>27</v>
      </c>
      <c r="BW313">
        <v>21</v>
      </c>
      <c r="CB313" t="s">
        <v>27</v>
      </c>
      <c r="CC313">
        <v>2</v>
      </c>
      <c r="CE313" t="s">
        <v>27</v>
      </c>
      <c r="CF313">
        <v>16</v>
      </c>
      <c r="CH313" t="s">
        <v>27</v>
      </c>
      <c r="CI313">
        <v>8</v>
      </c>
      <c r="CK313" t="s">
        <v>27</v>
      </c>
      <c r="CL313">
        <v>17</v>
      </c>
      <c r="CN313" t="s">
        <v>27</v>
      </c>
      <c r="CO313">
        <v>4</v>
      </c>
      <c r="CQ313" t="s">
        <v>27</v>
      </c>
      <c r="CR313">
        <v>7</v>
      </c>
      <c r="CT313" t="s">
        <v>27</v>
      </c>
      <c r="CU313">
        <v>20</v>
      </c>
      <c r="DF313" t="s">
        <v>27</v>
      </c>
      <c r="DG313">
        <v>3</v>
      </c>
      <c r="DI313" t="s">
        <v>27</v>
      </c>
      <c r="DJ313">
        <v>2</v>
      </c>
      <c r="DO313" t="s">
        <v>27</v>
      </c>
      <c r="DP313">
        <v>3</v>
      </c>
      <c r="DR313" t="s">
        <v>27</v>
      </c>
      <c r="DS313">
        <v>9</v>
      </c>
      <c r="DU313" t="s">
        <v>27</v>
      </c>
      <c r="DV313">
        <v>12</v>
      </c>
      <c r="DX313" t="s">
        <v>27</v>
      </c>
      <c r="DY313">
        <v>2</v>
      </c>
      <c r="EG313" t="s">
        <v>27</v>
      </c>
      <c r="EH313">
        <v>11</v>
      </c>
      <c r="EJ313" t="s">
        <v>27</v>
      </c>
      <c r="EK313">
        <v>3</v>
      </c>
      <c r="EM313" t="s">
        <v>27</v>
      </c>
      <c r="EN313">
        <v>6</v>
      </c>
      <c r="EV313" t="s">
        <v>27</v>
      </c>
      <c r="EW313">
        <v>1</v>
      </c>
    </row>
    <row r="314" spans="1:153">
      <c r="A314" s="9" t="s">
        <v>389</v>
      </c>
    </row>
    <row r="315" spans="1:153">
      <c r="A315" s="9" t="s">
        <v>390</v>
      </c>
    </row>
    <row r="316" spans="1:153">
      <c r="A316" s="9" t="s">
        <v>391</v>
      </c>
      <c r="K316" t="s">
        <v>27</v>
      </c>
      <c r="L316">
        <v>9</v>
      </c>
      <c r="N316" t="s">
        <v>27</v>
      </c>
      <c r="O316">
        <v>71</v>
      </c>
      <c r="T316" t="s">
        <v>27</v>
      </c>
      <c r="U316">
        <v>15</v>
      </c>
      <c r="W316" t="s">
        <v>27</v>
      </c>
      <c r="X316">
        <v>1</v>
      </c>
      <c r="Z316" t="s">
        <v>27</v>
      </c>
      <c r="AA316">
        <v>2</v>
      </c>
      <c r="AC316" t="s">
        <v>27</v>
      </c>
      <c r="AD316">
        <v>2</v>
      </c>
      <c r="AU316" t="s">
        <v>27</v>
      </c>
      <c r="AV316">
        <v>6</v>
      </c>
      <c r="BD316" t="s">
        <v>27</v>
      </c>
      <c r="BE316">
        <v>15</v>
      </c>
      <c r="BG316" t="s">
        <v>27</v>
      </c>
      <c r="BH316">
        <v>13</v>
      </c>
      <c r="BJ316" t="s">
        <v>27</v>
      </c>
      <c r="BK316">
        <v>16</v>
      </c>
      <c r="BP316" t="s">
        <v>27</v>
      </c>
      <c r="BQ316">
        <v>5</v>
      </c>
      <c r="BS316" t="s">
        <v>27</v>
      </c>
      <c r="BT316">
        <v>2</v>
      </c>
      <c r="BV316" t="s">
        <v>27</v>
      </c>
      <c r="BW316">
        <v>1</v>
      </c>
      <c r="CB316" t="s">
        <v>27</v>
      </c>
      <c r="CC316">
        <v>25</v>
      </c>
      <c r="CE316" t="s">
        <v>27</v>
      </c>
      <c r="CF316">
        <v>1</v>
      </c>
      <c r="DI316" t="s">
        <v>27</v>
      </c>
      <c r="DJ316">
        <v>6</v>
      </c>
      <c r="DR316" t="s">
        <v>27</v>
      </c>
      <c r="DS316">
        <v>7</v>
      </c>
      <c r="DU316" t="s">
        <v>27</v>
      </c>
      <c r="DV316">
        <v>5</v>
      </c>
      <c r="DX316" t="s">
        <v>27</v>
      </c>
      <c r="DY316">
        <v>3</v>
      </c>
      <c r="EA316" t="s">
        <v>27</v>
      </c>
      <c r="EB316">
        <v>1</v>
      </c>
      <c r="ED316" t="s">
        <v>27</v>
      </c>
      <c r="EE316">
        <v>3</v>
      </c>
      <c r="EP316" t="s">
        <v>27</v>
      </c>
      <c r="EQ316">
        <v>3</v>
      </c>
      <c r="EV316" t="s">
        <v>27</v>
      </c>
      <c r="EW316">
        <v>24</v>
      </c>
    </row>
    <row r="317" spans="1:153">
      <c r="A317" s="9" t="s">
        <v>392</v>
      </c>
    </row>
    <row r="318" spans="1:153">
      <c r="A318" s="9" t="s">
        <v>393</v>
      </c>
    </row>
    <row r="319" spans="1:153">
      <c r="A319" s="9" t="s">
        <v>394</v>
      </c>
      <c r="N319" t="s">
        <v>27</v>
      </c>
      <c r="O319">
        <v>33</v>
      </c>
      <c r="Q319" t="s">
        <v>27</v>
      </c>
      <c r="R319">
        <v>16</v>
      </c>
      <c r="T319" t="s">
        <v>27</v>
      </c>
      <c r="U319">
        <v>25</v>
      </c>
      <c r="Z319" t="s">
        <v>27</v>
      </c>
      <c r="AA319">
        <v>12</v>
      </c>
      <c r="AF319" t="s">
        <v>27</v>
      </c>
      <c r="AG319">
        <v>7</v>
      </c>
      <c r="AR319" t="s">
        <v>27</v>
      </c>
      <c r="AS319">
        <v>4</v>
      </c>
      <c r="AU319" t="s">
        <v>27</v>
      </c>
      <c r="AV319">
        <v>23</v>
      </c>
      <c r="BG319" t="s">
        <v>27</v>
      </c>
      <c r="BH319">
        <v>5</v>
      </c>
      <c r="BJ319" t="s">
        <v>27</v>
      </c>
      <c r="BK319">
        <v>1</v>
      </c>
      <c r="CK319" t="s">
        <v>27</v>
      </c>
      <c r="CL319">
        <v>11</v>
      </c>
      <c r="CN319" t="s">
        <v>27</v>
      </c>
      <c r="CO319">
        <v>20</v>
      </c>
      <c r="CQ319" t="s">
        <v>27</v>
      </c>
      <c r="CR319">
        <v>20</v>
      </c>
      <c r="CT319" t="s">
        <v>27</v>
      </c>
      <c r="CU319">
        <v>52</v>
      </c>
      <c r="CW319" t="s">
        <v>27</v>
      </c>
      <c r="CX319">
        <v>3</v>
      </c>
      <c r="CZ319" t="s">
        <v>27</v>
      </c>
      <c r="DA319">
        <v>2</v>
      </c>
      <c r="DI319" t="s">
        <v>27</v>
      </c>
      <c r="DJ319">
        <v>1</v>
      </c>
      <c r="DL319" t="s">
        <v>27</v>
      </c>
      <c r="DM319">
        <v>1</v>
      </c>
      <c r="DO319" t="s">
        <v>27</v>
      </c>
      <c r="DP319">
        <v>11</v>
      </c>
      <c r="DR319" t="s">
        <v>27</v>
      </c>
      <c r="DS319">
        <v>20</v>
      </c>
      <c r="DU319" t="s">
        <v>27</v>
      </c>
      <c r="DV319">
        <v>6</v>
      </c>
      <c r="DX319" t="s">
        <v>27</v>
      </c>
      <c r="DY319">
        <v>13</v>
      </c>
      <c r="EA319" t="s">
        <v>27</v>
      </c>
      <c r="EB319">
        <v>3</v>
      </c>
      <c r="ED319" t="s">
        <v>27</v>
      </c>
      <c r="EE319">
        <v>4</v>
      </c>
      <c r="EG319" t="s">
        <v>27</v>
      </c>
      <c r="EH319">
        <v>14</v>
      </c>
      <c r="EM319" t="s">
        <v>27</v>
      </c>
      <c r="EN319">
        <v>7</v>
      </c>
      <c r="ES319" s="29" t="s">
        <v>27</v>
      </c>
      <c r="ET319">
        <v>3</v>
      </c>
      <c r="EV319" t="s">
        <v>27</v>
      </c>
      <c r="EW319">
        <v>4</v>
      </c>
    </row>
    <row r="320" spans="1:153">
      <c r="A320" s="9" t="s">
        <v>395</v>
      </c>
    </row>
    <row r="321" spans="1:141">
      <c r="A321" s="9" t="s">
        <v>114</v>
      </c>
    </row>
    <row r="322" spans="1:141">
      <c r="A322" s="9" t="s">
        <v>396</v>
      </c>
    </row>
    <row r="323" spans="1:141">
      <c r="A323" s="9" t="s">
        <v>397</v>
      </c>
      <c r="BP323" t="s">
        <v>27</v>
      </c>
      <c r="BQ323">
        <v>1</v>
      </c>
    </row>
    <row r="324" spans="1:141">
      <c r="A324" s="9" t="s">
        <v>398</v>
      </c>
      <c r="CN324" t="s">
        <v>27</v>
      </c>
      <c r="CO324">
        <v>1</v>
      </c>
      <c r="EJ324" t="s">
        <v>27</v>
      </c>
      <c r="EK324">
        <v>1</v>
      </c>
    </row>
    <row r="325" spans="1:141">
      <c r="A325" s="9" t="s">
        <v>399</v>
      </c>
    </row>
    <row r="326" spans="1:141">
      <c r="A326" s="9" t="s">
        <v>400</v>
      </c>
    </row>
    <row r="327" spans="1:141">
      <c r="A327" s="9" t="s">
        <v>401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328"/>
  <sheetViews>
    <sheetView workbookViewId="0">
      <pane xSplit="9" ySplit="8" topLeftCell="J35" activePane="bottomRight" state="frozen"/>
      <selection pane="bottomRight" activeCell="P22" sqref="P22"/>
      <selection pane="bottomLeft" activeCell="A10" sqref="A10"/>
      <selection pane="topRight" activeCell="K1" sqref="K1"/>
    </sheetView>
  </sheetViews>
  <sheetFormatPr defaultColWidth="8.85546875" defaultRowHeight="15"/>
  <cols>
    <col min="1" max="1" width="27.140625" bestFit="1" customWidth="1"/>
    <col min="2" max="2" width="7.42578125" hidden="1" customWidth="1"/>
    <col min="3" max="3" width="14.140625" hidden="1" customWidth="1"/>
    <col min="4" max="4" width="5.140625" hidden="1" customWidth="1"/>
    <col min="5" max="5" width="11.85546875" hidden="1" customWidth="1"/>
    <col min="6" max="6" width="5.7109375" hidden="1" customWidth="1"/>
    <col min="7" max="7" width="10.140625" hidden="1" customWidth="1"/>
    <col min="8" max="9" width="9.42578125" hidden="1" customWidth="1"/>
    <col min="10" max="10" width="19.140625" bestFit="1" customWidth="1"/>
    <col min="11" max="12" width="10.7109375" style="16" bestFit="1" customWidth="1"/>
    <col min="13" max="13" width="10.7109375" style="18" customWidth="1"/>
    <col min="14" max="15" width="10.7109375" style="16" bestFit="1" customWidth="1"/>
    <col min="16" max="16" width="10.7109375" style="18" customWidth="1"/>
    <col min="17" max="18" width="10.7109375" style="16" bestFit="1" customWidth="1"/>
    <col min="19" max="19" width="10.7109375" style="18" customWidth="1"/>
    <col min="20" max="21" width="10.7109375" style="16" bestFit="1" customWidth="1"/>
    <col min="22" max="22" width="10.7109375" style="18" bestFit="1" customWidth="1"/>
    <col min="23" max="24" width="10.7109375" style="16" bestFit="1" customWidth="1"/>
    <col min="25" max="25" width="10.7109375" style="18" bestFit="1" customWidth="1"/>
    <col min="26" max="27" width="10.7109375" style="16" bestFit="1" customWidth="1"/>
    <col min="28" max="28" width="10.7109375" style="18" bestFit="1" customWidth="1"/>
    <col min="29" max="30" width="10.7109375" style="16" bestFit="1" customWidth="1"/>
    <col min="31" max="31" width="10.7109375" style="18" bestFit="1" customWidth="1"/>
    <col min="32" max="33" width="10.7109375" style="16" bestFit="1" customWidth="1"/>
    <col min="34" max="34" width="10.7109375" style="18" bestFit="1" customWidth="1"/>
    <col min="35" max="36" width="10.7109375" style="16" bestFit="1" customWidth="1"/>
    <col min="37" max="37" width="10.7109375" style="18" bestFit="1" customWidth="1"/>
    <col min="38" max="39" width="10.7109375" style="16" bestFit="1" customWidth="1"/>
    <col min="40" max="40" width="10.7109375" style="18" bestFit="1" customWidth="1"/>
    <col min="41" max="42" width="10.7109375" style="16" bestFit="1" customWidth="1"/>
    <col min="43" max="43" width="10.7109375" style="18" bestFit="1" customWidth="1"/>
    <col min="44" max="45" width="10.7109375" style="16" bestFit="1" customWidth="1"/>
    <col min="46" max="46" width="10.7109375" style="18" bestFit="1" customWidth="1"/>
    <col min="47" max="48" width="10.7109375" style="16" bestFit="1" customWidth="1"/>
    <col min="49" max="49" width="10.7109375" style="18" bestFit="1" customWidth="1"/>
    <col min="50" max="51" width="10.7109375" style="16" bestFit="1" customWidth="1"/>
    <col min="52" max="52" width="10.7109375" style="18" bestFit="1" customWidth="1"/>
    <col min="53" max="54" width="10.7109375" style="16" bestFit="1" customWidth="1"/>
    <col min="55" max="55" width="10.7109375" style="18" bestFit="1" customWidth="1"/>
    <col min="56" max="57" width="10.7109375" style="16" bestFit="1" customWidth="1"/>
    <col min="58" max="58" width="10.7109375" style="18" bestFit="1" customWidth="1"/>
    <col min="59" max="60" width="10.7109375" style="16" bestFit="1" customWidth="1"/>
    <col min="61" max="61" width="10.7109375" style="18" bestFit="1" customWidth="1"/>
    <col min="62" max="63" width="10.7109375" style="16" bestFit="1" customWidth="1"/>
    <col min="64" max="64" width="10.7109375" style="18" bestFit="1" customWidth="1"/>
    <col min="65" max="66" width="10.7109375" style="16" bestFit="1" customWidth="1"/>
    <col min="67" max="67" width="10.7109375" style="18" bestFit="1" customWidth="1"/>
    <col min="68" max="68" width="10.7109375" style="16" customWidth="1"/>
    <col min="69" max="69" width="10.7109375" style="16" bestFit="1" customWidth="1"/>
    <col min="70" max="70" width="10.7109375" style="18" bestFit="1" customWidth="1"/>
    <col min="71" max="72" width="10.7109375" style="16" bestFit="1" customWidth="1"/>
    <col min="73" max="73" width="10.7109375" style="18" bestFit="1" customWidth="1"/>
    <col min="74" max="75" width="10.7109375" style="16" bestFit="1" customWidth="1"/>
    <col min="76" max="76" width="10.7109375" style="18" bestFit="1" customWidth="1"/>
    <col min="77" max="78" width="10.7109375" style="16" bestFit="1" customWidth="1"/>
    <col min="79" max="79" width="10.7109375" style="18" bestFit="1" customWidth="1"/>
    <col min="80" max="81" width="10.7109375" style="16" bestFit="1" customWidth="1"/>
    <col min="82" max="82" width="10.7109375" style="18" bestFit="1" customWidth="1"/>
    <col min="83" max="84" width="10.7109375" style="16" bestFit="1" customWidth="1"/>
    <col min="85" max="85" width="10.7109375" style="18" bestFit="1" customWidth="1"/>
    <col min="86" max="87" width="10.7109375" style="16" bestFit="1" customWidth="1"/>
    <col min="88" max="88" width="10.7109375" style="18" bestFit="1" customWidth="1"/>
    <col min="89" max="90" width="10.7109375" style="16" bestFit="1" customWidth="1"/>
    <col min="91" max="91" width="10.7109375" style="18" bestFit="1" customWidth="1"/>
    <col min="92" max="93" width="10.7109375" style="16" bestFit="1" customWidth="1"/>
    <col min="94" max="94" width="10.7109375" style="18" bestFit="1" customWidth="1"/>
    <col min="95" max="95" width="11.5703125" style="16" customWidth="1"/>
    <col min="96" max="96" width="10.7109375" style="16" bestFit="1" customWidth="1"/>
    <col min="97" max="97" width="10.7109375" style="18" bestFit="1" customWidth="1"/>
    <col min="98" max="99" width="10.7109375" style="16" bestFit="1" customWidth="1"/>
    <col min="100" max="100" width="10.7109375" style="18" bestFit="1" customWidth="1"/>
    <col min="101" max="102" width="10.7109375" style="16" bestFit="1" customWidth="1"/>
    <col min="103" max="103" width="10.7109375" style="18" bestFit="1" customWidth="1"/>
    <col min="104" max="105" width="10.7109375" style="16" bestFit="1" customWidth="1"/>
    <col min="106" max="106" width="10.7109375" style="18" bestFit="1" customWidth="1"/>
    <col min="107" max="108" width="10.7109375" style="16" bestFit="1" customWidth="1"/>
    <col min="109" max="109" width="10.7109375" style="18" bestFit="1" customWidth="1"/>
    <col min="110" max="111" width="10.7109375" style="16" bestFit="1" customWidth="1"/>
    <col min="112" max="112" width="10.7109375" style="18" bestFit="1" customWidth="1"/>
    <col min="113" max="114" width="10.7109375" style="16" bestFit="1" customWidth="1"/>
    <col min="115" max="115" width="10.7109375" style="18" bestFit="1" customWidth="1"/>
    <col min="116" max="117" width="10.7109375" style="16" bestFit="1" customWidth="1"/>
    <col min="118" max="118" width="10.7109375" style="18" bestFit="1" customWidth="1"/>
    <col min="119" max="120" width="10.7109375" style="16" bestFit="1" customWidth="1"/>
    <col min="121" max="121" width="10.7109375" style="18" bestFit="1" customWidth="1"/>
    <col min="122" max="123" width="10.7109375" style="16" bestFit="1" customWidth="1"/>
    <col min="124" max="124" width="10.7109375" style="18" bestFit="1" customWidth="1"/>
    <col min="125" max="126" width="10.7109375" style="16" bestFit="1" customWidth="1"/>
    <col min="127" max="127" width="10.7109375" style="18" bestFit="1" customWidth="1"/>
    <col min="128" max="129" width="10.7109375" style="16" bestFit="1" customWidth="1"/>
    <col min="130" max="130" width="10.7109375" style="18" bestFit="1" customWidth="1"/>
    <col min="131" max="132" width="10.7109375" style="16" bestFit="1" customWidth="1"/>
    <col min="133" max="133" width="10.7109375" style="18" bestFit="1" customWidth="1"/>
    <col min="134" max="135" width="10.7109375" style="16" bestFit="1" customWidth="1"/>
    <col min="136" max="136" width="10.7109375" style="18" bestFit="1" customWidth="1"/>
    <col min="137" max="138" width="10.7109375" style="16" bestFit="1" customWidth="1"/>
    <col min="139" max="139" width="10.7109375" style="18" bestFit="1" customWidth="1"/>
    <col min="140" max="141" width="10.7109375" style="16" bestFit="1" customWidth="1"/>
    <col min="142" max="142" width="10.7109375" style="18" bestFit="1" customWidth="1"/>
    <col min="143" max="144" width="10.7109375" style="16" bestFit="1" customWidth="1"/>
    <col min="145" max="145" width="10.7109375" style="18" bestFit="1" customWidth="1"/>
    <col min="146" max="147" width="10.7109375" style="16" bestFit="1" customWidth="1"/>
    <col min="148" max="148" width="10.7109375" style="18" bestFit="1" customWidth="1"/>
    <col min="149" max="150" width="10.7109375" style="16" bestFit="1" customWidth="1"/>
    <col min="151" max="151" width="10.7109375" style="18" bestFit="1" customWidth="1"/>
    <col min="152" max="153" width="10.7109375" style="16" bestFit="1" customWidth="1"/>
    <col min="154" max="154" width="10.7109375" style="18" bestFit="1" customWidth="1"/>
  </cols>
  <sheetData>
    <row r="1" spans="1:154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1</v>
      </c>
      <c r="K1" s="21">
        <v>43792</v>
      </c>
      <c r="L1" s="21">
        <v>43792</v>
      </c>
      <c r="M1" s="17">
        <v>43792</v>
      </c>
      <c r="N1" s="21">
        <v>43792</v>
      </c>
      <c r="O1" s="21">
        <v>43792</v>
      </c>
      <c r="P1" s="17">
        <v>43792</v>
      </c>
      <c r="Q1" s="21">
        <v>43792</v>
      </c>
      <c r="R1" s="21">
        <v>43792</v>
      </c>
      <c r="S1" s="17">
        <v>43792</v>
      </c>
      <c r="T1" s="21">
        <v>43792</v>
      </c>
      <c r="U1" s="21">
        <v>43792</v>
      </c>
      <c r="V1" s="17">
        <v>43792</v>
      </c>
      <c r="W1" s="21">
        <v>43789</v>
      </c>
      <c r="X1" s="21">
        <v>43789</v>
      </c>
      <c r="Y1" s="17">
        <v>43789</v>
      </c>
      <c r="Z1" s="21">
        <v>43789</v>
      </c>
      <c r="AA1" s="21">
        <v>43789</v>
      </c>
      <c r="AB1" s="17">
        <v>43789</v>
      </c>
      <c r="AC1" s="21">
        <v>43789</v>
      </c>
      <c r="AD1" s="21">
        <v>43789</v>
      </c>
      <c r="AE1" s="17">
        <v>43789</v>
      </c>
      <c r="AF1" s="21">
        <v>43787</v>
      </c>
      <c r="AG1" s="21">
        <v>43787</v>
      </c>
      <c r="AH1" s="17">
        <v>43787</v>
      </c>
      <c r="AI1" s="21">
        <v>43787</v>
      </c>
      <c r="AJ1" s="21">
        <v>43787</v>
      </c>
      <c r="AK1" s="17">
        <v>43787</v>
      </c>
      <c r="AL1" s="21">
        <v>43787</v>
      </c>
      <c r="AM1" s="21">
        <v>43787</v>
      </c>
      <c r="AN1" s="17">
        <v>43787</v>
      </c>
      <c r="AO1" s="21">
        <v>43787</v>
      </c>
      <c r="AP1" s="21">
        <v>43787</v>
      </c>
      <c r="AQ1" s="17">
        <v>43787</v>
      </c>
      <c r="AR1" s="21">
        <v>43787</v>
      </c>
      <c r="AS1" s="21">
        <v>43787</v>
      </c>
      <c r="AT1" s="17">
        <v>43787</v>
      </c>
      <c r="AU1" s="21">
        <v>43787</v>
      </c>
      <c r="AV1" s="21">
        <v>43787</v>
      </c>
      <c r="AW1" s="17">
        <v>43787</v>
      </c>
      <c r="AX1" s="21">
        <v>43789</v>
      </c>
      <c r="AY1" s="21">
        <v>43789</v>
      </c>
      <c r="AZ1" s="17">
        <v>43789</v>
      </c>
      <c r="BA1" s="21">
        <v>43789</v>
      </c>
      <c r="BB1" s="21">
        <v>43789</v>
      </c>
      <c r="BC1" s="17">
        <v>43789</v>
      </c>
      <c r="BD1" s="21">
        <v>43787</v>
      </c>
      <c r="BE1" s="21">
        <v>43787</v>
      </c>
      <c r="BF1" s="17">
        <v>43787</v>
      </c>
      <c r="BG1" s="21">
        <v>43787</v>
      </c>
      <c r="BH1" s="21">
        <v>43787</v>
      </c>
      <c r="BI1" s="17">
        <v>43787</v>
      </c>
      <c r="BJ1" s="21">
        <v>43787</v>
      </c>
      <c r="BK1" s="21">
        <v>43787</v>
      </c>
      <c r="BL1" s="17">
        <v>43787</v>
      </c>
      <c r="BM1" s="21">
        <v>43789</v>
      </c>
      <c r="BN1" s="21">
        <v>43789</v>
      </c>
      <c r="BO1" s="17">
        <v>43789</v>
      </c>
      <c r="BP1" s="21">
        <v>43789</v>
      </c>
      <c r="BQ1" s="21">
        <v>43789</v>
      </c>
      <c r="BR1" s="17">
        <v>43789</v>
      </c>
      <c r="BS1" s="21">
        <v>43789</v>
      </c>
      <c r="BT1" s="21">
        <v>43789</v>
      </c>
      <c r="BU1" s="17">
        <v>43789</v>
      </c>
      <c r="BV1" s="21">
        <v>43789</v>
      </c>
      <c r="BW1" s="21">
        <v>43789</v>
      </c>
      <c r="BX1" s="17">
        <v>43789</v>
      </c>
      <c r="BY1" s="21">
        <v>43789</v>
      </c>
      <c r="BZ1" s="21">
        <v>43789</v>
      </c>
      <c r="CA1" s="17">
        <v>43789</v>
      </c>
      <c r="CB1" s="21">
        <v>43789</v>
      </c>
      <c r="CC1" s="21">
        <v>43789</v>
      </c>
      <c r="CD1" s="17">
        <v>43789</v>
      </c>
      <c r="CE1" s="21">
        <v>43783</v>
      </c>
      <c r="CF1" s="21">
        <v>43783</v>
      </c>
      <c r="CG1" s="17">
        <v>43783</v>
      </c>
      <c r="CH1" s="21">
        <v>43783</v>
      </c>
      <c r="CI1" s="21">
        <v>43783</v>
      </c>
      <c r="CJ1" s="17">
        <v>43783</v>
      </c>
      <c r="CK1" s="21">
        <v>43783</v>
      </c>
      <c r="CL1" s="21">
        <v>43783</v>
      </c>
      <c r="CM1" s="17">
        <v>43783</v>
      </c>
      <c r="CN1" s="21">
        <v>43783</v>
      </c>
      <c r="CO1" s="21">
        <v>43783</v>
      </c>
      <c r="CP1" s="17">
        <v>43783</v>
      </c>
      <c r="CQ1" s="21">
        <v>43783</v>
      </c>
      <c r="CR1" s="21">
        <v>43783</v>
      </c>
      <c r="CS1" s="17">
        <v>43783</v>
      </c>
      <c r="CT1" s="21">
        <v>43783</v>
      </c>
      <c r="CU1" s="21">
        <v>43783</v>
      </c>
      <c r="CV1" s="17">
        <v>43783</v>
      </c>
      <c r="CW1" s="21">
        <v>43785</v>
      </c>
      <c r="CX1" s="21">
        <v>43785</v>
      </c>
      <c r="CY1" s="17">
        <v>43785</v>
      </c>
      <c r="CZ1" s="21">
        <v>43785</v>
      </c>
      <c r="DA1" s="21">
        <v>43785</v>
      </c>
      <c r="DB1" s="17">
        <v>43785</v>
      </c>
      <c r="DC1" s="21">
        <v>43785</v>
      </c>
      <c r="DD1" s="21">
        <v>43785</v>
      </c>
      <c r="DE1" s="17">
        <v>43785</v>
      </c>
      <c r="DF1" s="21">
        <v>43783</v>
      </c>
      <c r="DG1" s="21">
        <v>43783</v>
      </c>
      <c r="DH1" s="17">
        <v>43783</v>
      </c>
      <c r="DI1" s="21">
        <v>43783</v>
      </c>
      <c r="DJ1" s="21">
        <v>43783</v>
      </c>
      <c r="DK1" s="17">
        <v>43783</v>
      </c>
      <c r="DL1" s="21">
        <v>43785</v>
      </c>
      <c r="DM1" s="21">
        <v>43785</v>
      </c>
      <c r="DN1" s="17">
        <v>43785</v>
      </c>
      <c r="DO1" s="21">
        <v>43785</v>
      </c>
      <c r="DP1" s="21">
        <v>43785</v>
      </c>
      <c r="DQ1" s="17">
        <v>43785</v>
      </c>
      <c r="DR1" s="21">
        <v>43792</v>
      </c>
      <c r="DS1" s="21">
        <v>43792</v>
      </c>
      <c r="DT1" s="17">
        <v>43792</v>
      </c>
      <c r="DU1" s="21">
        <v>43785</v>
      </c>
      <c r="DV1" s="21">
        <v>43785</v>
      </c>
      <c r="DW1" s="17">
        <v>43785</v>
      </c>
      <c r="DX1" s="21">
        <v>43785</v>
      </c>
      <c r="DY1" s="21">
        <v>43785</v>
      </c>
      <c r="DZ1" s="17">
        <v>43785</v>
      </c>
      <c r="EA1" s="21">
        <v>43785</v>
      </c>
      <c r="EB1" s="21">
        <v>43785</v>
      </c>
      <c r="EC1" s="17">
        <v>43785</v>
      </c>
      <c r="ED1" s="21">
        <v>43792</v>
      </c>
      <c r="EE1" s="21">
        <v>43792</v>
      </c>
      <c r="EF1" s="17">
        <v>43792</v>
      </c>
      <c r="EG1" s="21">
        <v>43785</v>
      </c>
      <c r="EH1" s="21">
        <v>43785</v>
      </c>
      <c r="EI1" s="17">
        <v>43785</v>
      </c>
      <c r="EJ1" s="21">
        <v>43783</v>
      </c>
      <c r="EK1" s="21">
        <v>43783</v>
      </c>
      <c r="EL1" s="17">
        <v>43783</v>
      </c>
      <c r="EM1" s="21">
        <v>43789</v>
      </c>
      <c r="EN1" s="21">
        <v>43789</v>
      </c>
      <c r="EO1" s="17">
        <v>43789</v>
      </c>
      <c r="EP1" s="21">
        <v>43787</v>
      </c>
      <c r="EQ1" s="21">
        <v>43787</v>
      </c>
      <c r="ER1" s="17">
        <v>43787</v>
      </c>
      <c r="ES1" s="21">
        <v>43787</v>
      </c>
      <c r="ET1" s="21">
        <v>43787</v>
      </c>
      <c r="EU1" s="17">
        <v>43787</v>
      </c>
      <c r="EV1" s="21">
        <v>43787</v>
      </c>
      <c r="EW1" s="21">
        <v>43787</v>
      </c>
      <c r="EX1" s="17">
        <v>43787</v>
      </c>
    </row>
    <row r="2" spans="1:154">
      <c r="A2" s="4" t="s">
        <v>2</v>
      </c>
      <c r="B2" s="4"/>
      <c r="C2" s="4"/>
      <c r="D2" s="4"/>
      <c r="E2" s="4"/>
      <c r="F2" s="4"/>
      <c r="G2" s="4"/>
      <c r="H2" s="4"/>
      <c r="I2" s="4"/>
      <c r="J2" s="4" t="s">
        <v>2</v>
      </c>
      <c r="K2" s="16" t="s">
        <v>3</v>
      </c>
      <c r="L2" s="16" t="s">
        <v>3</v>
      </c>
      <c r="M2" s="26" t="s">
        <v>3</v>
      </c>
      <c r="N2" s="16" t="s">
        <v>3</v>
      </c>
      <c r="O2" s="16" t="s">
        <v>3</v>
      </c>
      <c r="P2" s="18" t="s">
        <v>3</v>
      </c>
      <c r="Q2" s="16" t="s">
        <v>3</v>
      </c>
      <c r="R2" s="16" t="s">
        <v>3</v>
      </c>
      <c r="S2" s="18" t="s">
        <v>3</v>
      </c>
      <c r="T2" s="16" t="s">
        <v>3</v>
      </c>
      <c r="U2" s="16" t="s">
        <v>3</v>
      </c>
      <c r="V2" s="18" t="s">
        <v>3</v>
      </c>
      <c r="W2" s="16" t="s">
        <v>3</v>
      </c>
      <c r="X2" s="16" t="s">
        <v>3</v>
      </c>
      <c r="Y2" s="18" t="s">
        <v>3</v>
      </c>
      <c r="Z2" s="16" t="s">
        <v>3</v>
      </c>
      <c r="AA2" s="16" t="s">
        <v>3</v>
      </c>
      <c r="AB2" s="18" t="s">
        <v>3</v>
      </c>
      <c r="AC2" s="16" t="s">
        <v>3</v>
      </c>
      <c r="AD2" s="16" t="s">
        <v>3</v>
      </c>
      <c r="AE2" s="18" t="s">
        <v>3</v>
      </c>
      <c r="AF2" s="16" t="s">
        <v>3</v>
      </c>
      <c r="AG2" s="16" t="s">
        <v>3</v>
      </c>
      <c r="AH2" s="18" t="s">
        <v>3</v>
      </c>
      <c r="AI2" s="16" t="s">
        <v>3</v>
      </c>
      <c r="AJ2" s="16" t="s">
        <v>3</v>
      </c>
      <c r="AK2" s="18" t="s">
        <v>3</v>
      </c>
      <c r="AL2" s="16" t="s">
        <v>3</v>
      </c>
      <c r="AM2" s="16" t="s">
        <v>3</v>
      </c>
      <c r="AN2" s="18" t="s">
        <v>3</v>
      </c>
      <c r="AO2" s="16" t="s">
        <v>3</v>
      </c>
      <c r="AP2" s="16" t="s">
        <v>3</v>
      </c>
      <c r="AQ2" s="18" t="s">
        <v>3</v>
      </c>
      <c r="AR2" s="16" t="s">
        <v>3</v>
      </c>
      <c r="AS2" s="16" t="s">
        <v>3</v>
      </c>
      <c r="AT2" s="17" t="s">
        <v>3</v>
      </c>
      <c r="AU2" s="16" t="s">
        <v>3</v>
      </c>
      <c r="AV2" s="16" t="s">
        <v>3</v>
      </c>
      <c r="AW2" s="18" t="s">
        <v>3</v>
      </c>
      <c r="AX2" s="16" t="s">
        <v>3</v>
      </c>
      <c r="AY2" s="16" t="s">
        <v>3</v>
      </c>
      <c r="AZ2" s="18" t="s">
        <v>3</v>
      </c>
      <c r="BA2" s="16" t="s">
        <v>3</v>
      </c>
      <c r="BB2" s="16" t="s">
        <v>3</v>
      </c>
      <c r="BC2" s="18" t="s">
        <v>3</v>
      </c>
      <c r="BD2" s="16" t="s">
        <v>3</v>
      </c>
      <c r="BE2" s="16" t="s">
        <v>3</v>
      </c>
      <c r="BF2" s="18" t="s">
        <v>3</v>
      </c>
      <c r="BG2" s="16" t="s">
        <v>3</v>
      </c>
      <c r="BH2" s="16" t="s">
        <v>3</v>
      </c>
      <c r="BI2" s="18" t="s">
        <v>3</v>
      </c>
      <c r="BJ2" s="16" t="s">
        <v>3</v>
      </c>
      <c r="BK2" s="16" t="s">
        <v>3</v>
      </c>
      <c r="BL2" s="18" t="s">
        <v>3</v>
      </c>
      <c r="BM2" s="16" t="s">
        <v>3</v>
      </c>
      <c r="BN2" s="16" t="s">
        <v>3</v>
      </c>
      <c r="BO2" s="18" t="s">
        <v>3</v>
      </c>
      <c r="BP2" s="16" t="s">
        <v>3</v>
      </c>
      <c r="BQ2" s="16" t="s">
        <v>3</v>
      </c>
      <c r="BR2" s="18" t="s">
        <v>3</v>
      </c>
      <c r="BS2" s="16" t="s">
        <v>3</v>
      </c>
      <c r="BT2" s="16" t="s">
        <v>3</v>
      </c>
      <c r="BU2" s="18" t="s">
        <v>3</v>
      </c>
      <c r="BV2" s="16" t="s">
        <v>3</v>
      </c>
      <c r="BW2" s="16" t="s">
        <v>3</v>
      </c>
      <c r="BX2" s="18" t="s">
        <v>3</v>
      </c>
      <c r="BY2" s="16" t="s">
        <v>3</v>
      </c>
      <c r="BZ2" s="16" t="s">
        <v>3</v>
      </c>
      <c r="CA2" s="18" t="s">
        <v>3</v>
      </c>
      <c r="CB2" s="16" t="s">
        <v>3</v>
      </c>
      <c r="CC2" s="16" t="s">
        <v>3</v>
      </c>
      <c r="CD2" s="18" t="s">
        <v>3</v>
      </c>
      <c r="CE2" s="16" t="s">
        <v>3</v>
      </c>
      <c r="CF2" s="16" t="s">
        <v>3</v>
      </c>
      <c r="CG2" s="18" t="s">
        <v>3</v>
      </c>
      <c r="CH2" s="16" t="s">
        <v>3</v>
      </c>
      <c r="CI2" s="16" t="s">
        <v>3</v>
      </c>
      <c r="CJ2" s="18" t="s">
        <v>3</v>
      </c>
      <c r="CK2" s="16" t="s">
        <v>3</v>
      </c>
      <c r="CL2" s="16" t="s">
        <v>3</v>
      </c>
      <c r="CM2" s="18" t="s">
        <v>3</v>
      </c>
      <c r="CN2" s="16" t="s">
        <v>3</v>
      </c>
      <c r="CO2" s="16" t="s">
        <v>3</v>
      </c>
      <c r="CP2" s="18" t="s">
        <v>3</v>
      </c>
      <c r="CQ2" s="16" t="s">
        <v>3</v>
      </c>
      <c r="CR2" s="16" t="s">
        <v>3</v>
      </c>
      <c r="CS2" s="18" t="s">
        <v>3</v>
      </c>
      <c r="CT2" s="16" t="s">
        <v>3</v>
      </c>
      <c r="CU2" s="16" t="s">
        <v>3</v>
      </c>
      <c r="CV2" s="18" t="s">
        <v>3</v>
      </c>
      <c r="CW2" s="16" t="s">
        <v>3</v>
      </c>
      <c r="CX2" s="16" t="s">
        <v>3</v>
      </c>
      <c r="CY2" s="18" t="s">
        <v>3</v>
      </c>
      <c r="CZ2" s="16" t="s">
        <v>3</v>
      </c>
      <c r="DA2" s="16" t="s">
        <v>3</v>
      </c>
      <c r="DB2" s="18" t="s">
        <v>3</v>
      </c>
      <c r="DC2" s="16" t="s">
        <v>3</v>
      </c>
      <c r="DD2" s="16" t="s">
        <v>3</v>
      </c>
      <c r="DE2" s="18" t="s">
        <v>3</v>
      </c>
      <c r="DF2" s="16" t="s">
        <v>3</v>
      </c>
      <c r="DG2" s="16" t="s">
        <v>3</v>
      </c>
      <c r="DH2" s="18" t="s">
        <v>3</v>
      </c>
      <c r="DI2" s="16" t="s">
        <v>3</v>
      </c>
      <c r="DJ2" s="16" t="s">
        <v>3</v>
      </c>
      <c r="DK2" s="18" t="s">
        <v>3</v>
      </c>
      <c r="DL2" s="16" t="s">
        <v>3</v>
      </c>
      <c r="DM2" s="16" t="s">
        <v>3</v>
      </c>
      <c r="DN2" s="18" t="s">
        <v>3</v>
      </c>
      <c r="DO2" s="16" t="s">
        <v>3</v>
      </c>
      <c r="DP2" s="16" t="s">
        <v>3</v>
      </c>
      <c r="DQ2" s="18" t="s">
        <v>3</v>
      </c>
      <c r="DR2" s="16" t="s">
        <v>3</v>
      </c>
      <c r="DS2" s="16" t="s">
        <v>3</v>
      </c>
      <c r="DT2" s="18" t="s">
        <v>3</v>
      </c>
      <c r="DU2" s="16" t="s">
        <v>3</v>
      </c>
      <c r="DV2" s="16" t="s">
        <v>3</v>
      </c>
      <c r="DW2" s="18" t="s">
        <v>3</v>
      </c>
      <c r="DX2" s="16" t="s">
        <v>3</v>
      </c>
      <c r="DY2" s="16" t="s">
        <v>3</v>
      </c>
      <c r="DZ2" s="18" t="s">
        <v>3</v>
      </c>
      <c r="EA2" s="16" t="s">
        <v>3</v>
      </c>
      <c r="EB2" s="16" t="s">
        <v>3</v>
      </c>
      <c r="EC2" s="18" t="s">
        <v>3</v>
      </c>
      <c r="ED2" s="16" t="s">
        <v>3</v>
      </c>
      <c r="EE2" s="16" t="s">
        <v>3</v>
      </c>
      <c r="EF2" s="18" t="s">
        <v>3</v>
      </c>
      <c r="EG2" s="16" t="s">
        <v>3</v>
      </c>
      <c r="EH2" s="16" t="s">
        <v>3</v>
      </c>
      <c r="EI2" s="18" t="s">
        <v>3</v>
      </c>
      <c r="EJ2" s="16" t="s">
        <v>3</v>
      </c>
      <c r="EK2" s="16" t="s">
        <v>3</v>
      </c>
      <c r="EL2" s="18" t="s">
        <v>3</v>
      </c>
      <c r="EM2" s="16" t="s">
        <v>3</v>
      </c>
      <c r="EN2" s="16" t="s">
        <v>3</v>
      </c>
      <c r="EO2" s="18" t="s">
        <v>3</v>
      </c>
      <c r="EP2" s="16" t="s">
        <v>3</v>
      </c>
      <c r="EQ2" s="16" t="s">
        <v>3</v>
      </c>
      <c r="ER2" s="18" t="s">
        <v>3</v>
      </c>
      <c r="ES2" s="16" t="s">
        <v>3</v>
      </c>
      <c r="ET2" s="16" t="s">
        <v>3</v>
      </c>
      <c r="EU2" s="18" t="s">
        <v>3</v>
      </c>
      <c r="EV2" s="16" t="s">
        <v>3</v>
      </c>
      <c r="EW2" s="16" t="s">
        <v>3</v>
      </c>
      <c r="EX2" s="18" t="s">
        <v>3</v>
      </c>
    </row>
    <row r="3" spans="1:154">
      <c r="A3" s="4" t="s">
        <v>6</v>
      </c>
      <c r="B3" s="4"/>
      <c r="C3" s="4"/>
      <c r="D3" s="4"/>
      <c r="E3" s="4"/>
      <c r="F3" s="4"/>
      <c r="G3" s="4"/>
      <c r="H3" s="4"/>
      <c r="I3" s="4"/>
      <c r="J3" s="4" t="s">
        <v>7</v>
      </c>
      <c r="K3" s="16">
        <f>COUNTA(K9:K328)</f>
        <v>23</v>
      </c>
      <c r="L3" s="16">
        <f t="shared" ref="L3:BW3" si="0">COUNTA(L9:L328)</f>
        <v>23</v>
      </c>
      <c r="M3" s="18">
        <f t="shared" si="0"/>
        <v>0</v>
      </c>
      <c r="N3" s="16">
        <f t="shared" si="0"/>
        <v>19</v>
      </c>
      <c r="O3" s="16">
        <f t="shared" si="0"/>
        <v>19</v>
      </c>
      <c r="P3" s="18">
        <f t="shared" si="0"/>
        <v>1</v>
      </c>
      <c r="Q3" s="16">
        <f t="shared" si="0"/>
        <v>18</v>
      </c>
      <c r="R3" s="16">
        <f t="shared" si="0"/>
        <v>18</v>
      </c>
      <c r="S3" s="18">
        <f t="shared" si="0"/>
        <v>2</v>
      </c>
      <c r="T3" s="16">
        <f t="shared" si="0"/>
        <v>14</v>
      </c>
      <c r="U3" s="16">
        <f t="shared" si="0"/>
        <v>14</v>
      </c>
      <c r="V3" s="18">
        <f t="shared" si="0"/>
        <v>1</v>
      </c>
      <c r="W3" s="16">
        <f t="shared" si="0"/>
        <v>22</v>
      </c>
      <c r="X3" s="16">
        <f t="shared" si="0"/>
        <v>22</v>
      </c>
      <c r="Y3" s="18">
        <f t="shared" si="0"/>
        <v>1</v>
      </c>
      <c r="Z3" s="16">
        <f t="shared" si="0"/>
        <v>22</v>
      </c>
      <c r="AA3" s="16">
        <f t="shared" si="0"/>
        <v>22</v>
      </c>
      <c r="AB3" s="18">
        <f t="shared" si="0"/>
        <v>0</v>
      </c>
      <c r="AC3" s="16">
        <f t="shared" si="0"/>
        <v>24</v>
      </c>
      <c r="AD3" s="16">
        <f t="shared" si="0"/>
        <v>24</v>
      </c>
      <c r="AE3" s="18">
        <f t="shared" si="0"/>
        <v>2</v>
      </c>
      <c r="AF3" s="16">
        <f t="shared" si="0"/>
        <v>16</v>
      </c>
      <c r="AG3" s="16">
        <f t="shared" si="0"/>
        <v>16</v>
      </c>
      <c r="AH3" s="18">
        <f t="shared" si="0"/>
        <v>1</v>
      </c>
      <c r="AI3" s="16">
        <f t="shared" si="0"/>
        <v>12</v>
      </c>
      <c r="AJ3" s="16">
        <f t="shared" si="0"/>
        <v>12</v>
      </c>
      <c r="AK3" s="18">
        <f t="shared" si="0"/>
        <v>1</v>
      </c>
      <c r="AL3" s="16">
        <f t="shared" si="0"/>
        <v>20</v>
      </c>
      <c r="AM3" s="16">
        <f t="shared" si="0"/>
        <v>20</v>
      </c>
      <c r="AN3" s="18">
        <f t="shared" si="0"/>
        <v>2</v>
      </c>
      <c r="AO3" s="16">
        <f t="shared" si="0"/>
        <v>14</v>
      </c>
      <c r="AP3" s="16">
        <f t="shared" si="0"/>
        <v>14</v>
      </c>
      <c r="AQ3" s="18">
        <f t="shared" si="0"/>
        <v>0</v>
      </c>
      <c r="AR3" s="16">
        <f t="shared" si="0"/>
        <v>9</v>
      </c>
      <c r="AS3" s="16">
        <f t="shared" si="0"/>
        <v>9</v>
      </c>
      <c r="AT3" s="18">
        <f t="shared" si="0"/>
        <v>0</v>
      </c>
      <c r="AU3" s="16">
        <f t="shared" si="0"/>
        <v>9</v>
      </c>
      <c r="AV3" s="16">
        <f t="shared" si="0"/>
        <v>9</v>
      </c>
      <c r="AW3" s="18">
        <f t="shared" si="0"/>
        <v>0</v>
      </c>
      <c r="AX3" s="16">
        <f t="shared" si="0"/>
        <v>15</v>
      </c>
      <c r="AY3" s="16">
        <f t="shared" si="0"/>
        <v>15</v>
      </c>
      <c r="AZ3" s="18">
        <f t="shared" si="0"/>
        <v>2</v>
      </c>
      <c r="BA3" s="16">
        <f t="shared" si="0"/>
        <v>22</v>
      </c>
      <c r="BB3" s="16">
        <f t="shared" si="0"/>
        <v>22</v>
      </c>
      <c r="BC3" s="18">
        <f t="shared" si="0"/>
        <v>2</v>
      </c>
      <c r="BD3" s="16">
        <f t="shared" si="0"/>
        <v>23</v>
      </c>
      <c r="BE3" s="16">
        <f t="shared" si="0"/>
        <v>23</v>
      </c>
      <c r="BF3" s="18">
        <f t="shared" si="0"/>
        <v>2</v>
      </c>
      <c r="BG3" s="16">
        <f t="shared" si="0"/>
        <v>20</v>
      </c>
      <c r="BH3" s="16">
        <f t="shared" si="0"/>
        <v>20</v>
      </c>
      <c r="BI3" s="18">
        <f t="shared" si="0"/>
        <v>2</v>
      </c>
      <c r="BJ3" s="16">
        <f t="shared" si="0"/>
        <v>17</v>
      </c>
      <c r="BK3" s="16">
        <f t="shared" si="0"/>
        <v>17</v>
      </c>
      <c r="BL3" s="18">
        <f t="shared" si="0"/>
        <v>2</v>
      </c>
      <c r="BM3" s="16">
        <f t="shared" si="0"/>
        <v>18</v>
      </c>
      <c r="BN3" s="16">
        <f t="shared" si="0"/>
        <v>18</v>
      </c>
      <c r="BO3" s="18">
        <f t="shared" si="0"/>
        <v>1</v>
      </c>
      <c r="BP3" s="16">
        <f t="shared" si="0"/>
        <v>13</v>
      </c>
      <c r="BQ3" s="16">
        <f t="shared" si="0"/>
        <v>13</v>
      </c>
      <c r="BR3" s="18">
        <f t="shared" si="0"/>
        <v>2</v>
      </c>
      <c r="BS3" s="16">
        <f t="shared" si="0"/>
        <v>20</v>
      </c>
      <c r="BT3" s="16">
        <f t="shared" si="0"/>
        <v>20</v>
      </c>
      <c r="BU3" s="18">
        <f t="shared" si="0"/>
        <v>2</v>
      </c>
      <c r="BV3" s="16">
        <f t="shared" si="0"/>
        <v>21</v>
      </c>
      <c r="BW3" s="16">
        <f t="shared" si="0"/>
        <v>21</v>
      </c>
      <c r="BX3" s="18">
        <f t="shared" ref="BX3:EI3" si="1">COUNTA(BX9:BX328)</f>
        <v>2</v>
      </c>
      <c r="BY3" s="16">
        <f t="shared" si="1"/>
        <v>16</v>
      </c>
      <c r="BZ3" s="16">
        <f t="shared" si="1"/>
        <v>16</v>
      </c>
      <c r="CA3" s="18">
        <f t="shared" si="1"/>
        <v>2</v>
      </c>
      <c r="CB3" s="16">
        <f t="shared" si="1"/>
        <v>19</v>
      </c>
      <c r="CC3" s="16">
        <f t="shared" si="1"/>
        <v>19</v>
      </c>
      <c r="CD3" s="18">
        <f t="shared" si="1"/>
        <v>2</v>
      </c>
      <c r="CE3" s="16">
        <f t="shared" si="1"/>
        <v>14</v>
      </c>
      <c r="CF3" s="16">
        <f t="shared" si="1"/>
        <v>14</v>
      </c>
      <c r="CG3" s="18">
        <f t="shared" si="1"/>
        <v>1</v>
      </c>
      <c r="CH3" s="16">
        <f t="shared" si="1"/>
        <v>17</v>
      </c>
      <c r="CI3" s="16">
        <f t="shared" si="1"/>
        <v>17</v>
      </c>
      <c r="CJ3" s="18">
        <f t="shared" si="1"/>
        <v>2</v>
      </c>
      <c r="CK3" s="16">
        <f t="shared" si="1"/>
        <v>21</v>
      </c>
      <c r="CL3" s="16">
        <f t="shared" si="1"/>
        <v>21</v>
      </c>
      <c r="CM3" s="18">
        <f t="shared" si="1"/>
        <v>3</v>
      </c>
      <c r="CN3" s="16">
        <f t="shared" si="1"/>
        <v>24</v>
      </c>
      <c r="CO3" s="16">
        <f t="shared" si="1"/>
        <v>24</v>
      </c>
      <c r="CP3" s="18">
        <f t="shared" si="1"/>
        <v>0</v>
      </c>
      <c r="CQ3" s="16">
        <f t="shared" si="1"/>
        <v>20</v>
      </c>
      <c r="CR3" s="16">
        <f t="shared" si="1"/>
        <v>20</v>
      </c>
      <c r="CS3" s="18">
        <f t="shared" si="1"/>
        <v>1</v>
      </c>
      <c r="CT3" s="16">
        <f t="shared" si="1"/>
        <v>17</v>
      </c>
      <c r="CU3" s="16">
        <f t="shared" si="1"/>
        <v>17</v>
      </c>
      <c r="CV3" s="18">
        <f t="shared" si="1"/>
        <v>1</v>
      </c>
      <c r="CW3" s="16">
        <f t="shared" si="1"/>
        <v>19</v>
      </c>
      <c r="CX3" s="16">
        <f t="shared" si="1"/>
        <v>19</v>
      </c>
      <c r="CY3" s="18">
        <f t="shared" si="1"/>
        <v>2</v>
      </c>
      <c r="CZ3" s="16">
        <f t="shared" si="1"/>
        <v>18</v>
      </c>
      <c r="DA3" s="16">
        <f t="shared" si="1"/>
        <v>18</v>
      </c>
      <c r="DB3" s="18">
        <f t="shared" si="1"/>
        <v>1</v>
      </c>
      <c r="DC3" s="16">
        <f t="shared" si="1"/>
        <v>19</v>
      </c>
      <c r="DD3" s="16">
        <f t="shared" si="1"/>
        <v>19</v>
      </c>
      <c r="DE3" s="18">
        <f t="shared" si="1"/>
        <v>2</v>
      </c>
      <c r="DF3" s="16">
        <f t="shared" si="1"/>
        <v>17</v>
      </c>
      <c r="DG3" s="16">
        <f t="shared" si="1"/>
        <v>17</v>
      </c>
      <c r="DH3" s="18">
        <f t="shared" si="1"/>
        <v>2</v>
      </c>
      <c r="DI3" s="16">
        <f t="shared" si="1"/>
        <v>21</v>
      </c>
      <c r="DJ3" s="16">
        <f t="shared" si="1"/>
        <v>21</v>
      </c>
      <c r="DK3" s="18">
        <f t="shared" si="1"/>
        <v>1</v>
      </c>
      <c r="DL3" s="16">
        <f t="shared" si="1"/>
        <v>24</v>
      </c>
      <c r="DM3" s="16">
        <f t="shared" si="1"/>
        <v>24</v>
      </c>
      <c r="DN3" s="18">
        <f t="shared" si="1"/>
        <v>0</v>
      </c>
      <c r="DO3" s="16">
        <f t="shared" si="1"/>
        <v>24</v>
      </c>
      <c r="DP3" s="16">
        <f t="shared" si="1"/>
        <v>24</v>
      </c>
      <c r="DQ3" s="18">
        <f t="shared" si="1"/>
        <v>1</v>
      </c>
      <c r="DR3" s="16">
        <f t="shared" si="1"/>
        <v>22</v>
      </c>
      <c r="DS3" s="16">
        <f t="shared" si="1"/>
        <v>22</v>
      </c>
      <c r="DT3" s="18">
        <f t="shared" si="1"/>
        <v>0</v>
      </c>
      <c r="DU3" s="16">
        <f t="shared" si="1"/>
        <v>28</v>
      </c>
      <c r="DV3" s="16">
        <f t="shared" si="1"/>
        <v>28</v>
      </c>
      <c r="DW3" s="18">
        <f t="shared" si="1"/>
        <v>2</v>
      </c>
      <c r="DX3" s="16">
        <f t="shared" si="1"/>
        <v>22</v>
      </c>
      <c r="DY3" s="16">
        <f t="shared" si="1"/>
        <v>22</v>
      </c>
      <c r="DZ3" s="18">
        <f t="shared" si="1"/>
        <v>0</v>
      </c>
      <c r="EA3" s="16">
        <f t="shared" si="1"/>
        <v>22</v>
      </c>
      <c r="EB3" s="16">
        <f t="shared" si="1"/>
        <v>22</v>
      </c>
      <c r="EC3" s="18">
        <f t="shared" si="1"/>
        <v>2</v>
      </c>
      <c r="ED3" s="16">
        <f t="shared" si="1"/>
        <v>22</v>
      </c>
      <c r="EE3" s="16">
        <f t="shared" si="1"/>
        <v>22</v>
      </c>
      <c r="EF3" s="18">
        <f t="shared" si="1"/>
        <v>0</v>
      </c>
      <c r="EG3" s="16">
        <f t="shared" si="1"/>
        <v>18</v>
      </c>
      <c r="EH3" s="16">
        <f t="shared" si="1"/>
        <v>18</v>
      </c>
      <c r="EI3" s="18">
        <f t="shared" si="1"/>
        <v>0</v>
      </c>
      <c r="EJ3" s="16">
        <f t="shared" ref="EJ3:EX3" si="2">COUNTA(EJ9:EJ328)</f>
        <v>26</v>
      </c>
      <c r="EK3" s="16">
        <f t="shared" si="2"/>
        <v>26</v>
      </c>
      <c r="EL3" s="18">
        <f t="shared" si="2"/>
        <v>1</v>
      </c>
      <c r="EM3" s="16">
        <f t="shared" si="2"/>
        <v>17</v>
      </c>
      <c r="EN3" s="16">
        <f t="shared" si="2"/>
        <v>17</v>
      </c>
      <c r="EO3" s="18">
        <f t="shared" si="2"/>
        <v>2</v>
      </c>
      <c r="EP3" s="16">
        <f t="shared" si="2"/>
        <v>24</v>
      </c>
      <c r="EQ3" s="16">
        <f t="shared" si="2"/>
        <v>24</v>
      </c>
      <c r="ER3" s="18">
        <f t="shared" si="2"/>
        <v>1</v>
      </c>
      <c r="ES3" s="16">
        <f t="shared" si="2"/>
        <v>16</v>
      </c>
      <c r="ET3" s="16">
        <f t="shared" si="2"/>
        <v>16</v>
      </c>
      <c r="EU3" s="18">
        <f t="shared" si="2"/>
        <v>2</v>
      </c>
      <c r="EV3" s="16">
        <f t="shared" si="2"/>
        <v>22</v>
      </c>
      <c r="EW3" s="16">
        <f t="shared" si="2"/>
        <v>22</v>
      </c>
      <c r="EX3" s="18">
        <f t="shared" si="2"/>
        <v>2</v>
      </c>
    </row>
    <row r="4" spans="1:154">
      <c r="A4" s="4"/>
      <c r="B4" s="4"/>
      <c r="C4" s="4"/>
      <c r="D4" s="4"/>
      <c r="E4" s="4"/>
      <c r="F4" s="4"/>
      <c r="G4" s="4"/>
      <c r="H4" s="5"/>
      <c r="I4" s="5"/>
      <c r="J4" s="5" t="s">
        <v>8</v>
      </c>
      <c r="K4" s="16" t="s">
        <v>9</v>
      </c>
      <c r="L4" s="16" t="s">
        <v>9</v>
      </c>
      <c r="M4" s="18" t="s">
        <v>9</v>
      </c>
      <c r="N4" s="24" t="s">
        <v>10</v>
      </c>
      <c r="O4" s="24" t="s">
        <v>10</v>
      </c>
      <c r="P4" s="19" t="s">
        <v>10</v>
      </c>
      <c r="Q4" s="16" t="s">
        <v>10</v>
      </c>
      <c r="R4" s="16" t="s">
        <v>10</v>
      </c>
      <c r="S4" s="18" t="s">
        <v>10</v>
      </c>
      <c r="T4" s="16" t="s">
        <v>10</v>
      </c>
      <c r="U4" s="16" t="s">
        <v>10</v>
      </c>
      <c r="V4" s="18" t="s">
        <v>10</v>
      </c>
      <c r="W4" s="16" t="s">
        <v>11</v>
      </c>
      <c r="X4" s="16" t="s">
        <v>11</v>
      </c>
      <c r="Y4" s="18" t="s">
        <v>11</v>
      </c>
      <c r="Z4" s="16" t="s">
        <v>11</v>
      </c>
      <c r="AA4" s="16" t="s">
        <v>11</v>
      </c>
      <c r="AB4" s="18" t="s">
        <v>11</v>
      </c>
      <c r="AC4" s="16" t="s">
        <v>11</v>
      </c>
      <c r="AD4" s="16" t="s">
        <v>11</v>
      </c>
      <c r="AE4" s="18" t="s">
        <v>11</v>
      </c>
      <c r="AF4" s="16" t="s">
        <v>12</v>
      </c>
      <c r="AG4" s="16" t="s">
        <v>12</v>
      </c>
      <c r="AH4" s="18" t="s">
        <v>12</v>
      </c>
      <c r="AI4" s="16" t="s">
        <v>12</v>
      </c>
      <c r="AJ4" s="16" t="s">
        <v>12</v>
      </c>
      <c r="AK4" s="18" t="s">
        <v>12</v>
      </c>
      <c r="AL4" s="16" t="s">
        <v>12</v>
      </c>
      <c r="AM4" s="16" t="s">
        <v>12</v>
      </c>
      <c r="AN4" s="18" t="s">
        <v>12</v>
      </c>
      <c r="AO4" s="16" t="s">
        <v>13</v>
      </c>
      <c r="AP4" s="16" t="s">
        <v>13</v>
      </c>
      <c r="AQ4" s="18" t="s">
        <v>13</v>
      </c>
      <c r="AR4" s="16" t="s">
        <v>13</v>
      </c>
      <c r="AS4" s="16" t="s">
        <v>13</v>
      </c>
      <c r="AT4" s="18" t="s">
        <v>13</v>
      </c>
      <c r="AU4" s="16" t="s">
        <v>13</v>
      </c>
      <c r="AV4" s="16" t="s">
        <v>13</v>
      </c>
      <c r="AW4" s="18" t="s">
        <v>13</v>
      </c>
      <c r="AX4" s="16" t="s">
        <v>14</v>
      </c>
      <c r="AY4" s="16" t="s">
        <v>14</v>
      </c>
      <c r="AZ4" s="18" t="s">
        <v>14</v>
      </c>
      <c r="BA4" s="16" t="s">
        <v>14</v>
      </c>
      <c r="BB4" s="16" t="s">
        <v>14</v>
      </c>
      <c r="BC4" s="18" t="s">
        <v>14</v>
      </c>
      <c r="BD4" s="16" t="s">
        <v>15</v>
      </c>
      <c r="BE4" s="16" t="s">
        <v>15</v>
      </c>
      <c r="BF4" s="18" t="s">
        <v>15</v>
      </c>
      <c r="BG4" s="16" t="s">
        <v>16</v>
      </c>
      <c r="BH4" s="16" t="s">
        <v>16</v>
      </c>
      <c r="BI4" s="18" t="s">
        <v>16</v>
      </c>
      <c r="BJ4" s="16" t="s">
        <v>15</v>
      </c>
      <c r="BK4" s="16" t="s">
        <v>15</v>
      </c>
      <c r="BL4" s="18" t="s">
        <v>15</v>
      </c>
      <c r="BM4" s="16" t="s">
        <v>17</v>
      </c>
      <c r="BN4" s="16" t="s">
        <v>17</v>
      </c>
      <c r="BO4" s="18" t="s">
        <v>17</v>
      </c>
      <c r="BP4" s="16" t="s">
        <v>17</v>
      </c>
      <c r="BQ4" s="16" t="s">
        <v>17</v>
      </c>
      <c r="BR4" s="18" t="s">
        <v>17</v>
      </c>
      <c r="BS4" s="16" t="s">
        <v>18</v>
      </c>
      <c r="BT4" s="16" t="s">
        <v>18</v>
      </c>
      <c r="BU4" s="18" t="s">
        <v>18</v>
      </c>
      <c r="BV4" s="16" t="s">
        <v>17</v>
      </c>
      <c r="BW4" s="16" t="s">
        <v>17</v>
      </c>
      <c r="BX4" s="18" t="s">
        <v>17</v>
      </c>
      <c r="BY4" s="16" t="s">
        <v>18</v>
      </c>
      <c r="BZ4" s="16" t="s">
        <v>18</v>
      </c>
      <c r="CA4" s="18" t="s">
        <v>18</v>
      </c>
      <c r="CB4" s="16" t="s">
        <v>18</v>
      </c>
      <c r="CC4" s="16" t="s">
        <v>18</v>
      </c>
      <c r="CD4" s="18" t="s">
        <v>18</v>
      </c>
      <c r="CE4" s="16" t="s">
        <v>19</v>
      </c>
      <c r="CF4" s="16" t="s">
        <v>19</v>
      </c>
      <c r="CG4" s="18" t="s">
        <v>19</v>
      </c>
      <c r="CH4" s="16" t="s">
        <v>19</v>
      </c>
      <c r="CI4" s="16" t="s">
        <v>19</v>
      </c>
      <c r="CJ4" s="18" t="s">
        <v>19</v>
      </c>
      <c r="CK4" s="16" t="s">
        <v>19</v>
      </c>
      <c r="CL4" s="16" t="s">
        <v>19</v>
      </c>
      <c r="CM4" s="18" t="s">
        <v>19</v>
      </c>
      <c r="CN4" s="16" t="s">
        <v>20</v>
      </c>
      <c r="CO4" s="16" t="s">
        <v>20</v>
      </c>
      <c r="CP4" s="18" t="s">
        <v>20</v>
      </c>
      <c r="CQ4" s="16" t="s">
        <v>20</v>
      </c>
      <c r="CR4" s="16" t="s">
        <v>20</v>
      </c>
      <c r="CS4" s="18" t="s">
        <v>20</v>
      </c>
      <c r="CT4" s="16" t="s">
        <v>20</v>
      </c>
      <c r="CU4" s="16" t="s">
        <v>20</v>
      </c>
      <c r="CV4" s="18" t="s">
        <v>20</v>
      </c>
      <c r="CW4" s="16" t="s">
        <v>21</v>
      </c>
      <c r="CX4" s="16" t="s">
        <v>21</v>
      </c>
      <c r="CY4" s="18" t="s">
        <v>21</v>
      </c>
      <c r="CZ4" s="16" t="s">
        <v>21</v>
      </c>
      <c r="DA4" s="16" t="s">
        <v>21</v>
      </c>
      <c r="DB4" s="18" t="s">
        <v>21</v>
      </c>
      <c r="DC4" s="16" t="s">
        <v>21</v>
      </c>
      <c r="DD4" s="16" t="s">
        <v>21</v>
      </c>
      <c r="DE4" s="18" t="s">
        <v>21</v>
      </c>
      <c r="DF4" s="16" t="s">
        <v>22</v>
      </c>
      <c r="DG4" s="16" t="s">
        <v>22</v>
      </c>
      <c r="DH4" s="18" t="s">
        <v>22</v>
      </c>
      <c r="DI4" s="16" t="s">
        <v>22</v>
      </c>
      <c r="DJ4" s="16" t="s">
        <v>22</v>
      </c>
      <c r="DK4" s="18" t="s">
        <v>22</v>
      </c>
      <c r="DL4" s="16" t="s">
        <v>23</v>
      </c>
      <c r="DM4" s="16" t="s">
        <v>23</v>
      </c>
      <c r="DN4" s="18" t="s">
        <v>23</v>
      </c>
      <c r="DO4" s="16" t="s">
        <v>23</v>
      </c>
      <c r="DP4" s="16" t="s">
        <v>23</v>
      </c>
      <c r="DQ4" s="18" t="s">
        <v>23</v>
      </c>
      <c r="DR4" s="16" t="s">
        <v>9</v>
      </c>
      <c r="DS4" s="16" t="s">
        <v>9</v>
      </c>
      <c r="DT4" s="18" t="s">
        <v>9</v>
      </c>
      <c r="DU4" s="16" t="s">
        <v>24</v>
      </c>
      <c r="DV4" s="16" t="s">
        <v>24</v>
      </c>
      <c r="DW4" s="18" t="s">
        <v>24</v>
      </c>
      <c r="DX4" s="16" t="s">
        <v>24</v>
      </c>
      <c r="DY4" s="16" t="s">
        <v>24</v>
      </c>
      <c r="DZ4" s="18" t="s">
        <v>24</v>
      </c>
      <c r="EA4" s="16" t="s">
        <v>24</v>
      </c>
      <c r="EB4" s="16" t="s">
        <v>24</v>
      </c>
      <c r="EC4" s="18" t="s">
        <v>24</v>
      </c>
      <c r="ED4" s="16" t="s">
        <v>9</v>
      </c>
      <c r="EE4" s="16" t="s">
        <v>9</v>
      </c>
      <c r="EF4" s="18" t="s">
        <v>9</v>
      </c>
      <c r="EG4" s="16" t="s">
        <v>23</v>
      </c>
      <c r="EH4" s="16" t="s">
        <v>23</v>
      </c>
      <c r="EI4" s="18" t="s">
        <v>23</v>
      </c>
      <c r="EJ4" s="16" t="s">
        <v>22</v>
      </c>
      <c r="EK4" s="16" t="s">
        <v>22</v>
      </c>
      <c r="EL4" s="18" t="s">
        <v>22</v>
      </c>
      <c r="EM4" s="16" t="s">
        <v>14</v>
      </c>
      <c r="EN4" s="16" t="s">
        <v>14</v>
      </c>
      <c r="EO4" s="18" t="s">
        <v>14</v>
      </c>
      <c r="EP4" s="16" t="s">
        <v>15</v>
      </c>
      <c r="EQ4" s="16" t="s">
        <v>15</v>
      </c>
      <c r="ER4" s="18" t="s">
        <v>15</v>
      </c>
      <c r="ES4" s="16" t="s">
        <v>16</v>
      </c>
      <c r="ET4" s="16" t="s">
        <v>16</v>
      </c>
      <c r="EU4" s="18" t="s">
        <v>16</v>
      </c>
      <c r="EV4" s="16" t="s">
        <v>16</v>
      </c>
      <c r="EW4" s="16" t="s">
        <v>16</v>
      </c>
      <c r="EX4" s="18" t="s">
        <v>16</v>
      </c>
    </row>
    <row r="5" spans="1:154">
      <c r="A5" s="4"/>
      <c r="B5" s="4"/>
      <c r="C5" s="4"/>
      <c r="D5" s="4"/>
      <c r="E5" s="4"/>
      <c r="F5" s="4"/>
      <c r="G5" s="4"/>
      <c r="H5" s="5"/>
      <c r="I5" s="5"/>
      <c r="J5" s="5" t="s">
        <v>25</v>
      </c>
      <c r="K5" s="16" t="s">
        <v>26</v>
      </c>
      <c r="L5" s="16" t="s">
        <v>26</v>
      </c>
      <c r="M5" s="18" t="s">
        <v>26</v>
      </c>
      <c r="N5" s="24" t="s">
        <v>27</v>
      </c>
      <c r="O5" s="24" t="s">
        <v>27</v>
      </c>
      <c r="P5" s="19" t="s">
        <v>27</v>
      </c>
      <c r="Q5" s="16" t="s">
        <v>28</v>
      </c>
      <c r="R5" s="16" t="s">
        <v>28</v>
      </c>
      <c r="S5" s="18" t="s">
        <v>28</v>
      </c>
      <c r="T5" s="16" t="s">
        <v>26</v>
      </c>
      <c r="U5" s="16" t="s">
        <v>26</v>
      </c>
      <c r="V5" s="18" t="s">
        <v>26</v>
      </c>
      <c r="W5" s="16" t="s">
        <v>26</v>
      </c>
      <c r="X5" s="16" t="s">
        <v>26</v>
      </c>
      <c r="Y5" s="18" t="s">
        <v>26</v>
      </c>
      <c r="Z5" s="16" t="s">
        <v>28</v>
      </c>
      <c r="AA5" s="16" t="s">
        <v>28</v>
      </c>
      <c r="AB5" s="18" t="s">
        <v>28</v>
      </c>
      <c r="AC5" s="16" t="s">
        <v>27</v>
      </c>
      <c r="AD5" s="16" t="s">
        <v>27</v>
      </c>
      <c r="AE5" s="18" t="s">
        <v>27</v>
      </c>
      <c r="AF5" s="16" t="s">
        <v>26</v>
      </c>
      <c r="AG5" s="16" t="s">
        <v>26</v>
      </c>
      <c r="AH5" s="18" t="s">
        <v>26</v>
      </c>
      <c r="AI5" s="16" t="s">
        <v>28</v>
      </c>
      <c r="AJ5" s="16" t="s">
        <v>28</v>
      </c>
      <c r="AK5" s="18" t="s">
        <v>28</v>
      </c>
      <c r="AL5" s="16" t="s">
        <v>27</v>
      </c>
      <c r="AM5" s="16" t="s">
        <v>27</v>
      </c>
      <c r="AN5" s="18" t="s">
        <v>27</v>
      </c>
      <c r="AO5" s="16" t="s">
        <v>27</v>
      </c>
      <c r="AP5" s="16" t="s">
        <v>27</v>
      </c>
      <c r="AQ5" s="18" t="s">
        <v>27</v>
      </c>
      <c r="AR5" s="16" t="s">
        <v>28</v>
      </c>
      <c r="AS5" s="16" t="s">
        <v>28</v>
      </c>
      <c r="AT5" s="18" t="s">
        <v>28</v>
      </c>
      <c r="AU5" s="16" t="s">
        <v>26</v>
      </c>
      <c r="AV5" s="16" t="s">
        <v>26</v>
      </c>
      <c r="AW5" s="18" t="s">
        <v>26</v>
      </c>
      <c r="AX5" s="16" t="s">
        <v>28</v>
      </c>
      <c r="AY5" s="16" t="s">
        <v>28</v>
      </c>
      <c r="AZ5" s="18" t="s">
        <v>28</v>
      </c>
      <c r="BA5" s="16" t="s">
        <v>27</v>
      </c>
      <c r="BB5" s="16" t="s">
        <v>27</v>
      </c>
      <c r="BC5" s="18" t="s">
        <v>27</v>
      </c>
      <c r="BD5" s="16" t="s">
        <v>28</v>
      </c>
      <c r="BE5" s="16" t="s">
        <v>28</v>
      </c>
      <c r="BF5" s="18" t="s">
        <v>28</v>
      </c>
      <c r="BG5" s="16" t="s">
        <v>28</v>
      </c>
      <c r="BH5" s="16" t="s">
        <v>28</v>
      </c>
      <c r="BI5" s="18" t="s">
        <v>28</v>
      </c>
      <c r="BJ5" s="16" t="s">
        <v>26</v>
      </c>
      <c r="BK5" s="16" t="s">
        <v>26</v>
      </c>
      <c r="BL5" s="18" t="s">
        <v>26</v>
      </c>
      <c r="BM5" s="16" t="s">
        <v>27</v>
      </c>
      <c r="BN5" s="16" t="s">
        <v>27</v>
      </c>
      <c r="BO5" s="18" t="s">
        <v>27</v>
      </c>
      <c r="BP5" s="16" t="s">
        <v>28</v>
      </c>
      <c r="BQ5" s="16" t="s">
        <v>28</v>
      </c>
      <c r="BR5" s="18" t="s">
        <v>28</v>
      </c>
      <c r="BS5" s="16" t="s">
        <v>28</v>
      </c>
      <c r="BT5" s="16" t="s">
        <v>28</v>
      </c>
      <c r="BU5" s="18" t="s">
        <v>28</v>
      </c>
      <c r="BV5" s="16" t="s">
        <v>26</v>
      </c>
      <c r="BW5" s="16" t="s">
        <v>26</v>
      </c>
      <c r="BX5" s="18" t="s">
        <v>26</v>
      </c>
      <c r="BY5" s="16" t="s">
        <v>27</v>
      </c>
      <c r="BZ5" s="16" t="s">
        <v>27</v>
      </c>
      <c r="CA5" s="18" t="s">
        <v>27</v>
      </c>
      <c r="CB5" s="16" t="s">
        <v>26</v>
      </c>
      <c r="CC5" s="16" t="s">
        <v>26</v>
      </c>
      <c r="CD5" s="18" t="s">
        <v>26</v>
      </c>
      <c r="CE5" s="16" t="s">
        <v>27</v>
      </c>
      <c r="CF5" s="16" t="s">
        <v>27</v>
      </c>
      <c r="CG5" s="18" t="s">
        <v>27</v>
      </c>
      <c r="CH5" s="16" t="s">
        <v>28</v>
      </c>
      <c r="CI5" s="16" t="s">
        <v>28</v>
      </c>
      <c r="CJ5" s="18" t="s">
        <v>28</v>
      </c>
      <c r="CK5" s="16" t="s">
        <v>26</v>
      </c>
      <c r="CL5" s="16" t="s">
        <v>26</v>
      </c>
      <c r="CM5" s="18" t="s">
        <v>26</v>
      </c>
      <c r="CN5" s="16" t="s">
        <v>27</v>
      </c>
      <c r="CO5" s="16" t="s">
        <v>27</v>
      </c>
      <c r="CP5" s="18" t="s">
        <v>27</v>
      </c>
      <c r="CQ5" s="16" t="s">
        <v>28</v>
      </c>
      <c r="CR5" s="16" t="s">
        <v>28</v>
      </c>
      <c r="CS5" s="18" t="s">
        <v>28</v>
      </c>
      <c r="CT5" s="16" t="s">
        <v>26</v>
      </c>
      <c r="CU5" s="16" t="s">
        <v>26</v>
      </c>
      <c r="CV5" s="18" t="s">
        <v>26</v>
      </c>
      <c r="CW5" s="16" t="s">
        <v>27</v>
      </c>
      <c r="CX5" s="16" t="s">
        <v>27</v>
      </c>
      <c r="CY5" s="18" t="s">
        <v>27</v>
      </c>
      <c r="CZ5" s="16" t="s">
        <v>28</v>
      </c>
      <c r="DA5" s="16" t="s">
        <v>28</v>
      </c>
      <c r="DB5" s="18" t="s">
        <v>28</v>
      </c>
      <c r="DC5" s="16" t="s">
        <v>26</v>
      </c>
      <c r="DD5" s="16" t="s">
        <v>26</v>
      </c>
      <c r="DE5" s="18" t="s">
        <v>26</v>
      </c>
      <c r="DF5" s="16" t="s">
        <v>28</v>
      </c>
      <c r="DG5" s="16" t="s">
        <v>28</v>
      </c>
      <c r="DH5" s="18" t="s">
        <v>28</v>
      </c>
      <c r="DI5" s="16" t="s">
        <v>26</v>
      </c>
      <c r="DJ5" s="16" t="s">
        <v>26</v>
      </c>
      <c r="DK5" s="18" t="s">
        <v>26</v>
      </c>
      <c r="DL5" s="16" t="s">
        <v>27</v>
      </c>
      <c r="DM5" s="16" t="s">
        <v>27</v>
      </c>
      <c r="DN5" s="18" t="s">
        <v>27</v>
      </c>
      <c r="DO5" s="16" t="s">
        <v>26</v>
      </c>
      <c r="DP5" s="16" t="s">
        <v>26</v>
      </c>
      <c r="DQ5" s="18" t="s">
        <v>26</v>
      </c>
      <c r="DR5" s="16" t="s">
        <v>28</v>
      </c>
      <c r="DS5" s="16" t="s">
        <v>28</v>
      </c>
      <c r="DT5" s="18" t="s">
        <v>28</v>
      </c>
      <c r="DU5" s="16" t="s">
        <v>28</v>
      </c>
      <c r="DV5" s="16" t="s">
        <v>28</v>
      </c>
      <c r="DW5" s="18" t="s">
        <v>28</v>
      </c>
      <c r="DX5" s="16" t="s">
        <v>26</v>
      </c>
      <c r="DY5" s="16" t="s">
        <v>26</v>
      </c>
      <c r="DZ5" s="18" t="s">
        <v>26</v>
      </c>
      <c r="EA5" s="16" t="s">
        <v>27</v>
      </c>
      <c r="EB5" s="16" t="s">
        <v>27</v>
      </c>
      <c r="EC5" s="18" t="s">
        <v>27</v>
      </c>
      <c r="ED5" s="16" t="s">
        <v>27</v>
      </c>
      <c r="EE5" s="16" t="s">
        <v>27</v>
      </c>
      <c r="EF5" s="18" t="s">
        <v>27</v>
      </c>
      <c r="EG5" s="16" t="s">
        <v>28</v>
      </c>
      <c r="EH5" s="16" t="s">
        <v>28</v>
      </c>
      <c r="EI5" s="18" t="s">
        <v>28</v>
      </c>
      <c r="EJ5" s="16" t="s">
        <v>27</v>
      </c>
      <c r="EK5" s="16" t="s">
        <v>27</v>
      </c>
      <c r="EL5" s="18" t="s">
        <v>27</v>
      </c>
      <c r="EM5" s="16" t="s">
        <v>26</v>
      </c>
      <c r="EN5" s="16" t="s">
        <v>26</v>
      </c>
      <c r="EO5" s="18" t="s">
        <v>26</v>
      </c>
      <c r="EP5" s="16" t="s">
        <v>27</v>
      </c>
      <c r="EQ5" s="16" t="s">
        <v>27</v>
      </c>
      <c r="ER5" s="18" t="s">
        <v>27</v>
      </c>
      <c r="ES5" s="16" t="s">
        <v>27</v>
      </c>
      <c r="ET5" s="16" t="s">
        <v>27</v>
      </c>
      <c r="EU5" s="18" t="s">
        <v>27</v>
      </c>
      <c r="EV5" s="16" t="s">
        <v>26</v>
      </c>
      <c r="EW5" s="16" t="s">
        <v>26</v>
      </c>
      <c r="EX5" s="18" t="s">
        <v>26</v>
      </c>
    </row>
    <row r="6" spans="1:154">
      <c r="A6" s="4"/>
      <c r="B6" s="4"/>
      <c r="C6" s="4"/>
      <c r="D6" s="4"/>
      <c r="E6" s="4"/>
      <c r="F6" s="4"/>
      <c r="G6" s="4"/>
      <c r="H6" s="5"/>
      <c r="I6" s="5"/>
      <c r="J6" t="s">
        <v>29</v>
      </c>
      <c r="K6" s="16" t="s">
        <v>30</v>
      </c>
      <c r="L6" s="16" t="s">
        <v>30</v>
      </c>
      <c r="M6" s="18" t="s">
        <v>30</v>
      </c>
      <c r="N6" s="16" t="s">
        <v>31</v>
      </c>
      <c r="O6" s="16" t="s">
        <v>31</v>
      </c>
      <c r="P6" s="18" t="s">
        <v>31</v>
      </c>
      <c r="Q6" s="16" t="s">
        <v>32</v>
      </c>
      <c r="R6" s="16" t="s">
        <v>32</v>
      </c>
      <c r="S6" s="18" t="s">
        <v>32</v>
      </c>
      <c r="T6" s="16" t="s">
        <v>33</v>
      </c>
      <c r="U6" s="16" t="s">
        <v>33</v>
      </c>
      <c r="V6" s="18" t="s">
        <v>33</v>
      </c>
      <c r="W6" s="16" t="s">
        <v>34</v>
      </c>
      <c r="X6" s="16" t="s">
        <v>34</v>
      </c>
      <c r="Y6" s="18" t="s">
        <v>34</v>
      </c>
      <c r="Z6" s="16" t="s">
        <v>35</v>
      </c>
      <c r="AA6" s="16" t="s">
        <v>35</v>
      </c>
      <c r="AB6" s="18" t="s">
        <v>35</v>
      </c>
      <c r="AC6" s="16" t="s">
        <v>36</v>
      </c>
      <c r="AD6" s="16" t="s">
        <v>36</v>
      </c>
      <c r="AE6" s="18" t="s">
        <v>36</v>
      </c>
      <c r="AF6" s="16" t="s">
        <v>37</v>
      </c>
      <c r="AG6" s="16" t="s">
        <v>37</v>
      </c>
      <c r="AH6" s="18" t="s">
        <v>37</v>
      </c>
      <c r="AI6" s="16" t="s">
        <v>38</v>
      </c>
      <c r="AJ6" s="16" t="s">
        <v>38</v>
      </c>
      <c r="AK6" s="18" t="s">
        <v>38</v>
      </c>
      <c r="AL6" s="16" t="s">
        <v>39</v>
      </c>
      <c r="AM6" s="16" t="s">
        <v>39</v>
      </c>
      <c r="AN6" s="18" t="s">
        <v>39</v>
      </c>
      <c r="AO6" s="16" t="s">
        <v>40</v>
      </c>
      <c r="AP6" s="16" t="s">
        <v>40</v>
      </c>
      <c r="AQ6" s="18" t="s">
        <v>40</v>
      </c>
      <c r="AR6" s="16" t="s">
        <v>41</v>
      </c>
      <c r="AS6" s="16" t="s">
        <v>41</v>
      </c>
      <c r="AT6" s="18" t="s">
        <v>41</v>
      </c>
      <c r="AU6" s="16" t="s">
        <v>42</v>
      </c>
      <c r="AV6" s="16" t="s">
        <v>42</v>
      </c>
      <c r="AW6" s="18" t="s">
        <v>42</v>
      </c>
      <c r="AX6" s="16" t="s">
        <v>43</v>
      </c>
      <c r="AY6" s="16" t="s">
        <v>43</v>
      </c>
      <c r="AZ6" s="18" t="s">
        <v>43</v>
      </c>
      <c r="BA6" s="16" t="s">
        <v>44</v>
      </c>
      <c r="BB6" s="16" t="s">
        <v>44</v>
      </c>
      <c r="BC6" s="18" t="s">
        <v>44</v>
      </c>
      <c r="BD6" s="16" t="s">
        <v>45</v>
      </c>
      <c r="BE6" s="16" t="s">
        <v>45</v>
      </c>
      <c r="BF6" s="18" t="s">
        <v>45</v>
      </c>
      <c r="BG6" s="16" t="s">
        <v>46</v>
      </c>
      <c r="BH6" s="16" t="s">
        <v>46</v>
      </c>
      <c r="BI6" s="18" t="s">
        <v>46</v>
      </c>
      <c r="BJ6" s="16" t="s">
        <v>47</v>
      </c>
      <c r="BK6" s="16" t="s">
        <v>47</v>
      </c>
      <c r="BL6" s="18" t="s">
        <v>47</v>
      </c>
      <c r="BM6" s="16" t="s">
        <v>48</v>
      </c>
      <c r="BN6" s="16" t="s">
        <v>48</v>
      </c>
      <c r="BO6" s="18" t="s">
        <v>48</v>
      </c>
      <c r="BP6" s="16" t="s">
        <v>49</v>
      </c>
      <c r="BQ6" s="16" t="s">
        <v>49</v>
      </c>
      <c r="BR6" s="18" t="s">
        <v>49</v>
      </c>
      <c r="BS6" s="16" t="s">
        <v>50</v>
      </c>
      <c r="BT6" s="16" t="s">
        <v>50</v>
      </c>
      <c r="BU6" s="18" t="s">
        <v>50</v>
      </c>
      <c r="BV6" s="16" t="s">
        <v>51</v>
      </c>
      <c r="BW6" s="16" t="s">
        <v>51</v>
      </c>
      <c r="BX6" s="18" t="s">
        <v>51</v>
      </c>
      <c r="BY6" s="16" t="s">
        <v>52</v>
      </c>
      <c r="BZ6" s="16" t="s">
        <v>52</v>
      </c>
      <c r="CA6" s="18" t="s">
        <v>52</v>
      </c>
      <c r="CB6" s="16" t="s">
        <v>53</v>
      </c>
      <c r="CC6" s="16" t="s">
        <v>53</v>
      </c>
      <c r="CD6" s="18" t="s">
        <v>53</v>
      </c>
      <c r="CE6" s="16" t="s">
        <v>54</v>
      </c>
      <c r="CF6" s="16" t="s">
        <v>54</v>
      </c>
      <c r="CG6" s="18" t="s">
        <v>54</v>
      </c>
      <c r="CH6" s="16" t="s">
        <v>55</v>
      </c>
      <c r="CI6" s="16" t="s">
        <v>55</v>
      </c>
      <c r="CJ6" s="18" t="s">
        <v>55</v>
      </c>
      <c r="CK6" s="16" t="s">
        <v>56</v>
      </c>
      <c r="CL6" s="16" t="s">
        <v>56</v>
      </c>
      <c r="CM6" s="18" t="s">
        <v>56</v>
      </c>
      <c r="CN6" s="16" t="s">
        <v>57</v>
      </c>
      <c r="CO6" s="16" t="s">
        <v>57</v>
      </c>
      <c r="CP6" s="18" t="s">
        <v>57</v>
      </c>
      <c r="CQ6" s="16" t="s">
        <v>58</v>
      </c>
      <c r="CR6" s="16" t="s">
        <v>58</v>
      </c>
      <c r="CS6" s="18" t="s">
        <v>58</v>
      </c>
      <c r="CT6" s="16" t="s">
        <v>59</v>
      </c>
      <c r="CU6" s="16" t="s">
        <v>59</v>
      </c>
      <c r="CV6" s="18" t="s">
        <v>59</v>
      </c>
      <c r="CW6" s="16" t="s">
        <v>60</v>
      </c>
      <c r="CX6" s="16" t="s">
        <v>60</v>
      </c>
      <c r="CY6" s="18" t="s">
        <v>60</v>
      </c>
      <c r="CZ6" s="16" t="s">
        <v>61</v>
      </c>
      <c r="DA6" s="16" t="s">
        <v>61</v>
      </c>
      <c r="DB6" s="18" t="s">
        <v>61</v>
      </c>
      <c r="DC6" s="16" t="s">
        <v>62</v>
      </c>
      <c r="DD6" s="16" t="s">
        <v>62</v>
      </c>
      <c r="DE6" s="18" t="s">
        <v>62</v>
      </c>
      <c r="DF6" s="16" t="s">
        <v>63</v>
      </c>
      <c r="DG6" s="16" t="s">
        <v>63</v>
      </c>
      <c r="DH6" s="18" t="s">
        <v>63</v>
      </c>
      <c r="DI6" s="16" t="s">
        <v>64</v>
      </c>
      <c r="DJ6" s="16" t="s">
        <v>64</v>
      </c>
      <c r="DK6" s="18" t="s">
        <v>64</v>
      </c>
      <c r="DL6" s="16" t="s">
        <v>65</v>
      </c>
      <c r="DM6" s="16" t="s">
        <v>65</v>
      </c>
      <c r="DN6" s="18" t="s">
        <v>65</v>
      </c>
      <c r="DO6" s="16" t="s">
        <v>66</v>
      </c>
      <c r="DP6" s="16" t="s">
        <v>66</v>
      </c>
      <c r="DQ6" s="18" t="s">
        <v>66</v>
      </c>
      <c r="DR6" s="16" t="s">
        <v>67</v>
      </c>
      <c r="DS6" s="16" t="s">
        <v>67</v>
      </c>
      <c r="DT6" s="18" t="s">
        <v>67</v>
      </c>
      <c r="DU6" s="16" t="s">
        <v>68</v>
      </c>
      <c r="DV6" s="16" t="s">
        <v>68</v>
      </c>
      <c r="DW6" s="18" t="s">
        <v>68</v>
      </c>
      <c r="DX6" s="16" t="s">
        <v>69</v>
      </c>
      <c r="DY6" s="16" t="s">
        <v>69</v>
      </c>
      <c r="DZ6" s="18" t="s">
        <v>69</v>
      </c>
      <c r="EA6" s="16" t="s">
        <v>70</v>
      </c>
      <c r="EB6" s="16" t="s">
        <v>70</v>
      </c>
      <c r="EC6" s="18" t="s">
        <v>70</v>
      </c>
      <c r="ED6" s="16" t="s">
        <v>71</v>
      </c>
      <c r="EE6" s="16" t="s">
        <v>71</v>
      </c>
      <c r="EF6" s="18" t="s">
        <v>71</v>
      </c>
      <c r="EG6" s="16" t="s">
        <v>72</v>
      </c>
      <c r="EH6" s="16" t="s">
        <v>72</v>
      </c>
      <c r="EI6" s="18" t="s">
        <v>72</v>
      </c>
      <c r="EJ6" s="16" t="s">
        <v>73</v>
      </c>
      <c r="EK6" s="16" t="s">
        <v>73</v>
      </c>
      <c r="EL6" s="18" t="s">
        <v>73</v>
      </c>
      <c r="EM6" s="16" t="s">
        <v>74</v>
      </c>
      <c r="EN6" s="16" t="s">
        <v>74</v>
      </c>
      <c r="EO6" s="18" t="s">
        <v>74</v>
      </c>
      <c r="EP6" s="16" t="s">
        <v>75</v>
      </c>
      <c r="EQ6" s="16" t="s">
        <v>75</v>
      </c>
      <c r="ER6" s="18" t="s">
        <v>75</v>
      </c>
      <c r="ES6" s="16" t="s">
        <v>76</v>
      </c>
      <c r="ET6" s="16" t="s">
        <v>76</v>
      </c>
      <c r="EU6" s="18" t="s">
        <v>76</v>
      </c>
      <c r="EV6" s="16" t="s">
        <v>77</v>
      </c>
      <c r="EW6" s="16" t="s">
        <v>77</v>
      </c>
      <c r="EX6" s="18" t="s">
        <v>77</v>
      </c>
    </row>
    <row r="7" spans="1:154">
      <c r="A7" s="4" t="s">
        <v>78</v>
      </c>
      <c r="B7" s="4"/>
      <c r="C7" s="4"/>
      <c r="D7" s="4"/>
      <c r="E7" s="4"/>
      <c r="F7" s="4"/>
      <c r="G7" s="4"/>
      <c r="H7" s="4"/>
      <c r="I7" s="4"/>
      <c r="J7" s="4"/>
      <c r="K7" s="24" t="s">
        <v>406</v>
      </c>
      <c r="N7" s="16" t="s">
        <v>407</v>
      </c>
      <c r="Q7" s="16" t="s">
        <v>408</v>
      </c>
      <c r="T7" s="16" t="s">
        <v>409</v>
      </c>
      <c r="W7" s="16" t="s">
        <v>410</v>
      </c>
      <c r="Z7" s="16" t="s">
        <v>411</v>
      </c>
      <c r="AC7" s="16" t="s">
        <v>412</v>
      </c>
      <c r="AF7" s="16" t="s">
        <v>413</v>
      </c>
      <c r="AI7" s="16" t="s">
        <v>414</v>
      </c>
      <c r="AL7" s="16" t="s">
        <v>415</v>
      </c>
      <c r="AO7" s="16" t="s">
        <v>416</v>
      </c>
      <c r="AR7" s="16" t="s">
        <v>417</v>
      </c>
      <c r="AU7" s="16" t="s">
        <v>418</v>
      </c>
      <c r="AX7" s="16" t="s">
        <v>419</v>
      </c>
      <c r="BA7" s="16" t="s">
        <v>420</v>
      </c>
      <c r="BD7" s="16" t="s">
        <v>421</v>
      </c>
      <c r="BG7" s="16" t="s">
        <v>422</v>
      </c>
      <c r="BJ7" s="16" t="s">
        <v>423</v>
      </c>
      <c r="BM7" s="16" t="s">
        <v>424</v>
      </c>
      <c r="BP7" s="16" t="s">
        <v>425</v>
      </c>
      <c r="BS7" s="16" t="s">
        <v>426</v>
      </c>
      <c r="BV7" s="16" t="s">
        <v>427</v>
      </c>
      <c r="BY7" s="16" t="s">
        <v>428</v>
      </c>
      <c r="CB7" s="16" t="s">
        <v>429</v>
      </c>
      <c r="CE7" s="16" t="s">
        <v>430</v>
      </c>
      <c r="CH7" s="16" t="s">
        <v>431</v>
      </c>
      <c r="CK7" s="16" t="s">
        <v>432</v>
      </c>
      <c r="CN7" s="16" t="s">
        <v>433</v>
      </c>
      <c r="CQ7" s="16" t="s">
        <v>79</v>
      </c>
      <c r="CR7" s="16" t="s">
        <v>434</v>
      </c>
      <c r="CT7" s="16" t="s">
        <v>435</v>
      </c>
      <c r="CW7" s="16" t="s">
        <v>436</v>
      </c>
      <c r="CZ7" s="16" t="s">
        <v>437</v>
      </c>
      <c r="DC7" s="16" t="s">
        <v>438</v>
      </c>
      <c r="DF7" s="16" t="s">
        <v>439</v>
      </c>
      <c r="DI7" s="16" t="s">
        <v>440</v>
      </c>
      <c r="DL7" s="16" t="s">
        <v>441</v>
      </c>
      <c r="DO7" s="16" t="s">
        <v>442</v>
      </c>
      <c r="DR7" s="16" t="s">
        <v>443</v>
      </c>
      <c r="DU7" s="16" t="s">
        <v>444</v>
      </c>
      <c r="DX7" s="16" t="s">
        <v>445</v>
      </c>
      <c r="EA7" s="16" t="s">
        <v>446</v>
      </c>
      <c r="ED7" s="16" t="s">
        <v>421</v>
      </c>
      <c r="EG7" s="16" t="s">
        <v>447</v>
      </c>
      <c r="EJ7" s="16" t="s">
        <v>448</v>
      </c>
      <c r="EM7" s="16" t="s">
        <v>449</v>
      </c>
      <c r="EP7" s="16" t="s">
        <v>450</v>
      </c>
      <c r="ES7" s="16" t="s">
        <v>451</v>
      </c>
      <c r="EV7" s="16" t="s">
        <v>452</v>
      </c>
    </row>
    <row r="8" spans="1:154">
      <c r="A8" s="6" t="s">
        <v>80</v>
      </c>
      <c r="B8" s="7" t="str">
        <f>VLOOKUP($A8,'functional groups'!$A$1:$J$303,2,0)</f>
        <v>Number</v>
      </c>
      <c r="C8" s="7" t="str">
        <f>VLOOKUP($A8,'functional groups'!$A$1:$J$303,3,0)</f>
        <v>Functional group</v>
      </c>
      <c r="D8" s="7" t="str">
        <f>VLOOKUP($A8,'functional groups'!$A$1:$J$303,4,0)</f>
        <v>Form</v>
      </c>
      <c r="E8" s="7" t="str">
        <f>VLOOKUP($A8,'functional groups'!$A$1:$J$303,5,0)</f>
        <v>Indicator type</v>
      </c>
      <c r="F8" s="7" t="str">
        <f>VLOOKUP($A8,'functional groups'!$A$1:$J$303,6,0)</f>
        <v>Origin</v>
      </c>
      <c r="G8" s="7" t="str">
        <f>VLOOKUP($A8,'functional groups'!$A$1:$J$303,7,0)</f>
        <v>Life_history</v>
      </c>
      <c r="H8" s="7" t="str">
        <f>VLOOKUP($A8,'functional groups'!$A$1:$J$303,8,0)</f>
        <v>Trait group</v>
      </c>
      <c r="I8" s="7" t="str">
        <f>VLOOKUP($A8,'functional groups'!$A$1:$J$303,9,0)</f>
        <v>Trait group 2</v>
      </c>
    </row>
    <row r="9" spans="1:154">
      <c r="A9" s="8" t="s">
        <v>81</v>
      </c>
      <c r="K9" s="24" t="s">
        <v>27</v>
      </c>
      <c r="L9" s="16">
        <v>1</v>
      </c>
      <c r="AC9" s="16" t="s">
        <v>27</v>
      </c>
      <c r="AD9" s="16">
        <v>2</v>
      </c>
      <c r="BA9" s="16" t="s">
        <v>27</v>
      </c>
      <c r="BB9" s="16">
        <v>1</v>
      </c>
      <c r="BD9" s="16" t="s">
        <v>27</v>
      </c>
      <c r="BE9" s="16">
        <v>2</v>
      </c>
      <c r="CN9" s="16" t="s">
        <v>27</v>
      </c>
      <c r="CO9" s="16">
        <v>3</v>
      </c>
      <c r="CZ9" s="16" t="s">
        <v>27</v>
      </c>
      <c r="DA9" s="16">
        <v>1</v>
      </c>
      <c r="DC9" s="16" t="s">
        <v>27</v>
      </c>
      <c r="DD9" s="16">
        <v>5</v>
      </c>
      <c r="DI9" s="16" t="s">
        <v>27</v>
      </c>
      <c r="DJ9" s="16">
        <v>1</v>
      </c>
      <c r="DL9" s="16" t="s">
        <v>27</v>
      </c>
      <c r="DM9" s="16">
        <v>8</v>
      </c>
      <c r="DR9" s="16" t="s">
        <v>27</v>
      </c>
      <c r="DS9" s="16">
        <v>1</v>
      </c>
      <c r="DU9" s="16" t="s">
        <v>27</v>
      </c>
      <c r="DV9" s="16" t="s">
        <v>82</v>
      </c>
      <c r="DX9" s="16" t="s">
        <v>27</v>
      </c>
      <c r="DY9" s="16">
        <v>1</v>
      </c>
      <c r="EA9" s="16" t="s">
        <v>27</v>
      </c>
      <c r="EB9" s="16" t="s">
        <v>82</v>
      </c>
      <c r="ED9" s="16" t="s">
        <v>27</v>
      </c>
      <c r="EE9" s="16">
        <v>7</v>
      </c>
      <c r="EJ9" s="16" t="s">
        <v>27</v>
      </c>
      <c r="EK9" s="16" t="s">
        <v>82</v>
      </c>
      <c r="EP9" s="16" t="s">
        <v>27</v>
      </c>
      <c r="EQ9" s="16" t="s">
        <v>82</v>
      </c>
    </row>
    <row r="10" spans="1:154">
      <c r="A10" s="8" t="s">
        <v>85</v>
      </c>
      <c r="K10" s="24" t="s">
        <v>27</v>
      </c>
      <c r="L10" s="16">
        <v>11</v>
      </c>
      <c r="N10" s="16" t="s">
        <v>27</v>
      </c>
      <c r="O10" s="16">
        <v>8</v>
      </c>
      <c r="Q10" s="16" t="s">
        <v>27</v>
      </c>
      <c r="R10" s="16" t="s">
        <v>82</v>
      </c>
      <c r="T10" s="16" t="s">
        <v>27</v>
      </c>
      <c r="U10" s="16">
        <v>1</v>
      </c>
      <c r="W10" s="16" t="s">
        <v>27</v>
      </c>
      <c r="X10" s="16">
        <v>7</v>
      </c>
      <c r="Z10" s="16" t="s">
        <v>27</v>
      </c>
      <c r="AA10" s="16">
        <v>10</v>
      </c>
      <c r="AI10" s="16" t="s">
        <v>27</v>
      </c>
      <c r="AJ10" s="16">
        <v>1</v>
      </c>
      <c r="AL10" s="16" t="s">
        <v>27</v>
      </c>
      <c r="AM10" s="16">
        <v>13</v>
      </c>
      <c r="AX10" s="16" t="s">
        <v>27</v>
      </c>
      <c r="AY10" s="16">
        <v>3</v>
      </c>
      <c r="BA10" s="16" t="s">
        <v>27</v>
      </c>
      <c r="BB10" s="16" t="s">
        <v>82</v>
      </c>
      <c r="BD10" s="16" t="s">
        <v>27</v>
      </c>
      <c r="BE10" s="16">
        <v>5</v>
      </c>
      <c r="BG10" s="16" t="s">
        <v>27</v>
      </c>
      <c r="BH10" s="16">
        <v>12</v>
      </c>
      <c r="BJ10" s="16" t="s">
        <v>27</v>
      </c>
      <c r="BK10" s="16">
        <v>8</v>
      </c>
      <c r="BM10" s="16" t="s">
        <v>27</v>
      </c>
      <c r="BN10" s="16">
        <v>5</v>
      </c>
      <c r="BS10" s="16" t="s">
        <v>27</v>
      </c>
      <c r="BT10" s="16">
        <v>4</v>
      </c>
      <c r="BV10" s="16" t="s">
        <v>27</v>
      </c>
      <c r="BW10" s="16">
        <v>4</v>
      </c>
      <c r="BY10" s="16" t="s">
        <v>27</v>
      </c>
      <c r="BZ10" s="16">
        <v>10</v>
      </c>
      <c r="CB10" s="16" t="s">
        <v>27</v>
      </c>
      <c r="CC10" s="16">
        <v>1</v>
      </c>
      <c r="CE10" s="16" t="s">
        <v>27</v>
      </c>
      <c r="CF10" s="16">
        <v>1</v>
      </c>
      <c r="CH10" s="16" t="s">
        <v>27</v>
      </c>
      <c r="CI10" s="16">
        <v>5</v>
      </c>
      <c r="CK10" s="16" t="s">
        <v>27</v>
      </c>
      <c r="CL10" s="16">
        <v>2</v>
      </c>
      <c r="CN10" s="16" t="s">
        <v>27</v>
      </c>
      <c r="CO10" s="16">
        <v>1</v>
      </c>
      <c r="CQ10" s="16" t="s">
        <v>27</v>
      </c>
      <c r="CR10" s="16">
        <v>4</v>
      </c>
      <c r="CW10" s="16" t="s">
        <v>27</v>
      </c>
      <c r="CX10" s="16">
        <v>6</v>
      </c>
      <c r="DC10" s="16" t="s">
        <v>27</v>
      </c>
      <c r="DD10" s="16">
        <v>2</v>
      </c>
      <c r="DF10" s="16" t="s">
        <v>27</v>
      </c>
      <c r="DG10" s="16">
        <v>7</v>
      </c>
      <c r="DL10" s="16" t="s">
        <v>27</v>
      </c>
      <c r="DM10" s="16">
        <v>5</v>
      </c>
      <c r="DO10" s="16" t="s">
        <v>27</v>
      </c>
      <c r="DP10" s="16">
        <v>2</v>
      </c>
      <c r="DR10" s="16" t="s">
        <v>27</v>
      </c>
      <c r="DS10" s="16" t="s">
        <v>82</v>
      </c>
      <c r="DU10" s="16" t="s">
        <v>27</v>
      </c>
      <c r="DV10" s="16">
        <v>1</v>
      </c>
      <c r="DX10" s="16" t="s">
        <v>27</v>
      </c>
      <c r="DY10" s="16">
        <v>2</v>
      </c>
      <c r="EA10" s="16" t="s">
        <v>27</v>
      </c>
      <c r="EB10" s="16" t="s">
        <v>82</v>
      </c>
      <c r="ED10" s="16" t="s">
        <v>27</v>
      </c>
      <c r="EE10" s="16" t="s">
        <v>82</v>
      </c>
      <c r="EJ10" s="16" t="s">
        <v>27</v>
      </c>
      <c r="EK10" s="16">
        <v>3</v>
      </c>
      <c r="EP10" s="16" t="s">
        <v>27</v>
      </c>
      <c r="EQ10" s="16">
        <v>2</v>
      </c>
      <c r="ES10" s="16" t="s">
        <v>27</v>
      </c>
      <c r="ET10" s="16">
        <v>2</v>
      </c>
      <c r="EV10" s="16" t="s">
        <v>27</v>
      </c>
      <c r="EW10" s="16">
        <v>4</v>
      </c>
    </row>
    <row r="11" spans="1:154">
      <c r="A11" s="28" t="s">
        <v>86</v>
      </c>
      <c r="K11" s="24" t="s">
        <v>27</v>
      </c>
      <c r="L11" s="16">
        <v>15</v>
      </c>
      <c r="CH11" s="16" t="s">
        <v>27</v>
      </c>
      <c r="CI11" s="16">
        <v>4</v>
      </c>
      <c r="CK11" s="16" t="s">
        <v>27</v>
      </c>
      <c r="CL11" s="16">
        <v>7</v>
      </c>
      <c r="DF11" s="16" t="s">
        <v>27</v>
      </c>
      <c r="DG11" s="16">
        <v>5</v>
      </c>
      <c r="DR11" s="16" t="s">
        <v>27</v>
      </c>
      <c r="DS11" s="16">
        <v>58</v>
      </c>
      <c r="EJ11" s="16" t="s">
        <v>27</v>
      </c>
      <c r="EK11" s="16">
        <v>2</v>
      </c>
    </row>
    <row r="12" spans="1:154">
      <c r="A12" s="8" t="s">
        <v>87</v>
      </c>
      <c r="K12" s="24" t="s">
        <v>27</v>
      </c>
      <c r="L12" s="16" t="s">
        <v>82</v>
      </c>
      <c r="N12" s="16" t="s">
        <v>27</v>
      </c>
      <c r="O12" s="16">
        <v>1</v>
      </c>
      <c r="Q12" s="16" t="s">
        <v>27</v>
      </c>
      <c r="R12" s="16">
        <v>1</v>
      </c>
      <c r="T12" s="16" t="s">
        <v>28</v>
      </c>
      <c r="U12" s="16" t="s">
        <v>82</v>
      </c>
      <c r="W12" s="16" t="s">
        <v>27</v>
      </c>
      <c r="X12" s="16">
        <v>4</v>
      </c>
      <c r="Z12" s="16" t="s">
        <v>27</v>
      </c>
      <c r="AA12" s="16">
        <v>1</v>
      </c>
      <c r="AC12" s="16" t="s">
        <v>27</v>
      </c>
      <c r="AD12" s="16">
        <v>2</v>
      </c>
      <c r="AF12" s="16" t="s">
        <v>27</v>
      </c>
      <c r="AG12" s="16">
        <v>5</v>
      </c>
      <c r="AI12" s="16" t="s">
        <v>27</v>
      </c>
      <c r="AJ12" s="16">
        <v>4</v>
      </c>
      <c r="AL12" s="16" t="s">
        <v>27</v>
      </c>
      <c r="AM12" s="16">
        <v>9</v>
      </c>
      <c r="AR12" s="16" t="s">
        <v>27</v>
      </c>
      <c r="AS12" s="16">
        <v>1</v>
      </c>
      <c r="AU12" s="16" t="s">
        <v>27</v>
      </c>
      <c r="AV12" s="16">
        <v>2</v>
      </c>
      <c r="AX12" s="16" t="s">
        <v>27</v>
      </c>
      <c r="AY12" s="16" t="s">
        <v>82</v>
      </c>
      <c r="BA12" s="16" t="s">
        <v>28</v>
      </c>
      <c r="BB12" s="16">
        <v>5</v>
      </c>
      <c r="BD12" s="16" t="s">
        <v>27</v>
      </c>
      <c r="BE12" s="16">
        <v>14</v>
      </c>
      <c r="BG12" s="16" t="s">
        <v>27</v>
      </c>
      <c r="BH12" s="16">
        <v>3</v>
      </c>
      <c r="BJ12" s="16" t="s">
        <v>27</v>
      </c>
      <c r="BK12" s="16">
        <v>11</v>
      </c>
      <c r="BM12" s="16" t="s">
        <v>28</v>
      </c>
      <c r="BN12" s="16" t="s">
        <v>82</v>
      </c>
      <c r="BP12" s="16" t="s">
        <v>27</v>
      </c>
      <c r="BQ12" s="16">
        <v>5</v>
      </c>
      <c r="BS12" s="16" t="s">
        <v>27</v>
      </c>
      <c r="BT12" s="16">
        <v>9</v>
      </c>
      <c r="BV12" s="16" t="s">
        <v>27</v>
      </c>
      <c r="BW12" s="16">
        <v>11</v>
      </c>
      <c r="CE12" s="16" t="s">
        <v>27</v>
      </c>
      <c r="CF12" s="16">
        <v>7</v>
      </c>
      <c r="CH12" s="16" t="s">
        <v>28</v>
      </c>
      <c r="CI12" s="16" t="s">
        <v>82</v>
      </c>
      <c r="CK12" s="16" t="s">
        <v>27</v>
      </c>
      <c r="CL12" s="16">
        <v>13</v>
      </c>
      <c r="CN12" s="16" t="s">
        <v>27</v>
      </c>
      <c r="CO12" s="16">
        <v>1</v>
      </c>
      <c r="CQ12" s="16" t="s">
        <v>27</v>
      </c>
      <c r="CR12" s="16">
        <v>3</v>
      </c>
      <c r="CW12" s="16" t="s">
        <v>27</v>
      </c>
      <c r="CX12" s="16">
        <v>5</v>
      </c>
      <c r="CZ12" s="16" t="s">
        <v>26</v>
      </c>
      <c r="DA12" s="16" t="s">
        <v>82</v>
      </c>
      <c r="DC12" s="16" t="s">
        <v>27</v>
      </c>
      <c r="DD12" s="16">
        <v>8</v>
      </c>
      <c r="DF12" s="16" t="s">
        <v>27</v>
      </c>
      <c r="DG12" s="16">
        <v>9</v>
      </c>
      <c r="DI12" s="16" t="s">
        <v>27</v>
      </c>
      <c r="DJ12" s="16">
        <v>4</v>
      </c>
      <c r="DL12" s="16" t="s">
        <v>27</v>
      </c>
      <c r="DM12" s="16">
        <v>1</v>
      </c>
      <c r="DO12" s="16" t="s">
        <v>26</v>
      </c>
      <c r="DP12" s="16" t="s">
        <v>82</v>
      </c>
      <c r="DR12" s="16" t="s">
        <v>28</v>
      </c>
      <c r="DS12" s="16" t="s">
        <v>82</v>
      </c>
      <c r="ED12" s="16" t="s">
        <v>28</v>
      </c>
      <c r="EE12" s="16" t="s">
        <v>82</v>
      </c>
      <c r="EG12" s="16" t="s">
        <v>27</v>
      </c>
      <c r="EH12" s="16">
        <v>1</v>
      </c>
      <c r="EJ12" s="16" t="s">
        <v>28</v>
      </c>
      <c r="EK12" s="16">
        <v>13</v>
      </c>
      <c r="EM12" s="16" t="s">
        <v>28</v>
      </c>
      <c r="EN12" s="16" t="s">
        <v>82</v>
      </c>
      <c r="EP12" s="16" t="s">
        <v>27</v>
      </c>
      <c r="EQ12" s="16">
        <v>6</v>
      </c>
      <c r="ES12" s="16" t="s">
        <v>28</v>
      </c>
      <c r="ET12" s="16" t="s">
        <v>82</v>
      </c>
      <c r="EV12" s="16" t="s">
        <v>27</v>
      </c>
      <c r="EW12" s="16">
        <v>1</v>
      </c>
    </row>
    <row r="13" spans="1:154">
      <c r="A13" s="8" t="s">
        <v>88</v>
      </c>
      <c r="K13" s="24" t="s">
        <v>27</v>
      </c>
      <c r="L13" s="16">
        <v>1</v>
      </c>
      <c r="W13" s="16" t="s">
        <v>27</v>
      </c>
      <c r="X13" s="16" t="s">
        <v>82</v>
      </c>
      <c r="Z13" s="16" t="s">
        <v>27</v>
      </c>
      <c r="AA13" s="16">
        <v>1</v>
      </c>
      <c r="AC13" s="16" t="s">
        <v>27</v>
      </c>
      <c r="AD13" s="16">
        <v>7</v>
      </c>
      <c r="AL13" s="16" t="s">
        <v>27</v>
      </c>
      <c r="AM13" s="16">
        <v>1</v>
      </c>
      <c r="BD13" s="16" t="s">
        <v>27</v>
      </c>
      <c r="BE13" s="16">
        <v>2</v>
      </c>
      <c r="BM13" s="16" t="s">
        <v>27</v>
      </c>
      <c r="BN13" s="16">
        <v>1</v>
      </c>
      <c r="BP13" s="16" t="s">
        <v>27</v>
      </c>
      <c r="BQ13" s="16">
        <v>1</v>
      </c>
      <c r="BV13" s="16" t="s">
        <v>27</v>
      </c>
      <c r="BW13" s="16">
        <v>2</v>
      </c>
      <c r="CB13" s="16" t="s">
        <v>27</v>
      </c>
      <c r="CC13" s="16">
        <v>4</v>
      </c>
      <c r="CN13" s="16" t="s">
        <v>27</v>
      </c>
      <c r="CO13" s="16">
        <v>3</v>
      </c>
      <c r="DC13" s="16" t="s">
        <v>27</v>
      </c>
      <c r="DD13" s="16">
        <v>3</v>
      </c>
      <c r="DU13" s="16" t="s">
        <v>27</v>
      </c>
      <c r="DV13" s="16">
        <v>3</v>
      </c>
      <c r="DX13" s="16" t="s">
        <v>27</v>
      </c>
      <c r="DY13" s="16">
        <v>3</v>
      </c>
      <c r="EV13" s="16" t="s">
        <v>27</v>
      </c>
      <c r="EW13" s="16">
        <v>8</v>
      </c>
    </row>
    <row r="14" spans="1:154">
      <c r="A14" s="8" t="s">
        <v>89</v>
      </c>
      <c r="BG14" s="16" t="s">
        <v>27</v>
      </c>
      <c r="BH14" s="16">
        <v>1</v>
      </c>
      <c r="BM14" s="16" t="s">
        <v>27</v>
      </c>
      <c r="BN14" s="16">
        <v>1</v>
      </c>
      <c r="EP14" s="16" t="s">
        <v>27</v>
      </c>
      <c r="EQ14" s="16">
        <v>10</v>
      </c>
      <c r="ES14" s="16" t="s">
        <v>27</v>
      </c>
      <c r="ET14" s="16">
        <v>1</v>
      </c>
    </row>
    <row r="15" spans="1:154">
      <c r="A15" s="8" t="s">
        <v>90</v>
      </c>
      <c r="K15" s="16" t="s">
        <v>27</v>
      </c>
      <c r="L15" s="16" t="s">
        <v>82</v>
      </c>
      <c r="N15" s="16" t="s">
        <v>26</v>
      </c>
      <c r="O15" s="16" t="s">
        <v>82</v>
      </c>
      <c r="Q15" s="16" t="s">
        <v>26</v>
      </c>
      <c r="R15" s="16" t="s">
        <v>82</v>
      </c>
      <c r="W15" s="16" t="s">
        <v>27</v>
      </c>
      <c r="X15" s="16" t="s">
        <v>82</v>
      </c>
      <c r="Z15" s="16" t="s">
        <v>26</v>
      </c>
      <c r="AA15" s="16" t="s">
        <v>82</v>
      </c>
      <c r="AC15" s="16" t="s">
        <v>27</v>
      </c>
      <c r="AD15" s="16">
        <v>5</v>
      </c>
      <c r="AF15" s="16" t="s">
        <v>27</v>
      </c>
      <c r="AG15" s="16" t="s">
        <v>82</v>
      </c>
      <c r="AI15" s="16" t="s">
        <v>28</v>
      </c>
      <c r="AJ15" s="16" t="s">
        <v>82</v>
      </c>
      <c r="AL15" s="16" t="s">
        <v>28</v>
      </c>
      <c r="AM15" s="16" t="s">
        <v>82</v>
      </c>
      <c r="BG15" s="16" t="s">
        <v>27</v>
      </c>
      <c r="BH15" s="16" t="s">
        <v>82</v>
      </c>
      <c r="BJ15" s="16" t="s">
        <v>28</v>
      </c>
      <c r="BK15" s="16" t="s">
        <v>82</v>
      </c>
      <c r="BM15" s="16" t="s">
        <v>26</v>
      </c>
      <c r="BN15" s="16" t="s">
        <v>82</v>
      </c>
      <c r="BP15" s="16" t="s">
        <v>28</v>
      </c>
      <c r="BQ15" s="16">
        <v>7</v>
      </c>
      <c r="BS15" s="16" t="s">
        <v>26</v>
      </c>
      <c r="BT15" s="16" t="s">
        <v>82</v>
      </c>
      <c r="BV15" s="16" t="s">
        <v>28</v>
      </c>
      <c r="BW15" s="16" t="s">
        <v>82</v>
      </c>
      <c r="BY15" s="16" t="s">
        <v>26</v>
      </c>
      <c r="BZ15" s="16" t="s">
        <v>82</v>
      </c>
      <c r="CB15" s="16" t="s">
        <v>27</v>
      </c>
      <c r="CC15" s="16">
        <v>3</v>
      </c>
      <c r="CE15" s="16" t="s">
        <v>27</v>
      </c>
      <c r="CF15" s="16">
        <v>11</v>
      </c>
      <c r="CH15" s="16" t="s">
        <v>27</v>
      </c>
      <c r="CI15" s="16" t="s">
        <v>82</v>
      </c>
      <c r="CK15" s="16" t="s">
        <v>27</v>
      </c>
      <c r="CL15" s="16">
        <v>9</v>
      </c>
      <c r="CN15" s="16" t="s">
        <v>28</v>
      </c>
      <c r="CO15" s="16">
        <v>10</v>
      </c>
      <c r="CQ15" s="16" t="s">
        <v>26</v>
      </c>
      <c r="CR15" s="16" t="s">
        <v>82</v>
      </c>
      <c r="CT15" s="16" t="s">
        <v>26</v>
      </c>
      <c r="CU15" s="16" t="s">
        <v>82</v>
      </c>
      <c r="CW15" s="16" t="s">
        <v>27</v>
      </c>
      <c r="CX15" s="16">
        <v>3</v>
      </c>
      <c r="CZ15" s="16" t="s">
        <v>28</v>
      </c>
      <c r="DA15" s="16">
        <v>13</v>
      </c>
      <c r="DC15" s="16" t="s">
        <v>28</v>
      </c>
      <c r="DD15" s="16" t="s">
        <v>82</v>
      </c>
      <c r="DF15" s="16" t="s">
        <v>28</v>
      </c>
      <c r="DG15" s="16" t="s">
        <v>82</v>
      </c>
      <c r="DL15" s="16" t="s">
        <v>28</v>
      </c>
      <c r="DM15" s="16" t="s">
        <v>82</v>
      </c>
      <c r="DO15" s="16" t="s">
        <v>27</v>
      </c>
      <c r="DP15" s="16">
        <v>1</v>
      </c>
      <c r="DU15" s="16" t="s">
        <v>27</v>
      </c>
      <c r="DV15" s="16" t="s">
        <v>82</v>
      </c>
      <c r="EG15" s="16" t="s">
        <v>28</v>
      </c>
      <c r="EH15" s="16" t="s">
        <v>82</v>
      </c>
      <c r="EJ15" s="16" t="s">
        <v>28</v>
      </c>
      <c r="EK15" s="16" t="s">
        <v>82</v>
      </c>
      <c r="EM15" s="16" t="s">
        <v>27</v>
      </c>
      <c r="EN15" s="16">
        <v>8</v>
      </c>
      <c r="EP15" s="16" t="s">
        <v>27</v>
      </c>
      <c r="EQ15" s="16">
        <v>2</v>
      </c>
      <c r="ES15" s="16" t="s">
        <v>28</v>
      </c>
      <c r="ET15" s="16">
        <v>11</v>
      </c>
      <c r="EV15" s="16" t="s">
        <v>27</v>
      </c>
      <c r="EW15" s="16">
        <v>11</v>
      </c>
    </row>
    <row r="16" spans="1:154">
      <c r="A16" s="8" t="s">
        <v>91</v>
      </c>
    </row>
    <row r="17" spans="1:154">
      <c r="A17" s="8" t="s">
        <v>92</v>
      </c>
      <c r="DU17" s="16" t="s">
        <v>27</v>
      </c>
      <c r="DV17" s="16">
        <v>1</v>
      </c>
      <c r="EJ17" s="16" t="s">
        <v>27</v>
      </c>
      <c r="EK17" s="16">
        <v>2</v>
      </c>
    </row>
    <row r="18" spans="1:154">
      <c r="A18" s="8" t="s">
        <v>93</v>
      </c>
      <c r="CW18" s="16" t="s">
        <v>27</v>
      </c>
      <c r="CX18" s="16">
        <v>1</v>
      </c>
    </row>
    <row r="19" spans="1:154">
      <c r="A19" s="8" t="s">
        <v>94</v>
      </c>
      <c r="K19" s="16" t="s">
        <v>27</v>
      </c>
      <c r="L19" s="16">
        <v>2</v>
      </c>
      <c r="DO19" s="16" t="s">
        <v>27</v>
      </c>
      <c r="DP19" s="16">
        <v>1</v>
      </c>
      <c r="DU19" s="16" t="s">
        <v>27</v>
      </c>
      <c r="DV19" s="16">
        <v>14</v>
      </c>
      <c r="EG19" s="16" t="s">
        <v>27</v>
      </c>
      <c r="EH19" s="16">
        <v>24</v>
      </c>
      <c r="EV19" s="16" t="s">
        <v>27</v>
      </c>
      <c r="EW19" s="16">
        <v>1</v>
      </c>
    </row>
    <row r="20" spans="1:154">
      <c r="A20" s="8" t="s">
        <v>95</v>
      </c>
      <c r="K20" s="16" t="s">
        <v>28</v>
      </c>
      <c r="L20" s="16">
        <v>21</v>
      </c>
      <c r="N20" s="16" t="s">
        <v>28</v>
      </c>
      <c r="O20" s="16">
        <v>15</v>
      </c>
      <c r="Q20" s="16" t="s">
        <v>96</v>
      </c>
      <c r="R20" s="16">
        <v>32</v>
      </c>
      <c r="T20" s="16" t="s">
        <v>26</v>
      </c>
      <c r="U20" s="16">
        <v>29</v>
      </c>
      <c r="W20" s="16" t="s">
        <v>28</v>
      </c>
      <c r="X20" s="16">
        <v>31</v>
      </c>
      <c r="Z20" s="16" t="s">
        <v>28</v>
      </c>
      <c r="AA20" s="16">
        <v>19</v>
      </c>
      <c r="AC20" s="16" t="s">
        <v>27</v>
      </c>
      <c r="AD20" s="16">
        <v>5</v>
      </c>
      <c r="AF20" s="16" t="s">
        <v>28</v>
      </c>
      <c r="AG20" s="16">
        <v>26</v>
      </c>
      <c r="AI20" s="16" t="s">
        <v>28</v>
      </c>
      <c r="AJ20" s="16">
        <v>28</v>
      </c>
      <c r="AL20" s="16" t="s">
        <v>28</v>
      </c>
      <c r="AM20" s="16">
        <v>15</v>
      </c>
      <c r="AO20" s="16" t="s">
        <v>27</v>
      </c>
      <c r="AP20" s="16">
        <v>11</v>
      </c>
      <c r="AR20" s="16" t="s">
        <v>28</v>
      </c>
      <c r="AS20" s="16">
        <v>19</v>
      </c>
      <c r="AU20" s="16" t="s">
        <v>28</v>
      </c>
      <c r="AV20" s="16">
        <v>13</v>
      </c>
      <c r="AX20" s="16" t="s">
        <v>28</v>
      </c>
      <c r="AY20" s="16">
        <v>19</v>
      </c>
      <c r="BA20" s="16" t="s">
        <v>28</v>
      </c>
      <c r="BB20" s="16">
        <v>6</v>
      </c>
      <c r="BD20" s="16" t="s">
        <v>27</v>
      </c>
      <c r="BE20" s="16">
        <v>8</v>
      </c>
      <c r="BG20" s="16" t="s">
        <v>27</v>
      </c>
      <c r="BH20" s="16">
        <v>5</v>
      </c>
      <c r="BJ20" s="16" t="s">
        <v>27</v>
      </c>
      <c r="BK20" s="16">
        <v>17</v>
      </c>
      <c r="BM20" s="16" t="s">
        <v>27</v>
      </c>
      <c r="BN20" s="16">
        <v>3</v>
      </c>
      <c r="BP20" s="16" t="s">
        <v>27</v>
      </c>
      <c r="BQ20" s="16">
        <v>2</v>
      </c>
      <c r="BS20" s="16" t="s">
        <v>27</v>
      </c>
      <c r="BT20" s="16">
        <v>1</v>
      </c>
      <c r="BV20" s="16" t="s">
        <v>27</v>
      </c>
      <c r="BW20" s="16">
        <v>15</v>
      </c>
      <c r="BY20" s="16" t="s">
        <v>28</v>
      </c>
      <c r="BZ20" s="16">
        <v>20</v>
      </c>
      <c r="CB20" s="16" t="s">
        <v>28</v>
      </c>
      <c r="CC20" s="16">
        <v>14</v>
      </c>
      <c r="CE20" s="16" t="s">
        <v>96</v>
      </c>
      <c r="CF20" s="16">
        <v>33</v>
      </c>
      <c r="CH20" s="16" t="s">
        <v>27</v>
      </c>
      <c r="CI20" s="16">
        <v>8</v>
      </c>
      <c r="CK20" s="16" t="s">
        <v>28</v>
      </c>
      <c r="CL20" s="16">
        <v>15</v>
      </c>
      <c r="CN20" s="16" t="s">
        <v>26</v>
      </c>
      <c r="CO20" s="16" t="s">
        <v>82</v>
      </c>
      <c r="CQ20" s="16" t="s">
        <v>28</v>
      </c>
      <c r="CR20" s="16">
        <v>6</v>
      </c>
      <c r="CT20" s="32" t="s">
        <v>26</v>
      </c>
      <c r="CU20" s="16">
        <v>7</v>
      </c>
      <c r="DF20" s="16" t="s">
        <v>96</v>
      </c>
      <c r="DG20" s="16">
        <v>29</v>
      </c>
      <c r="DI20" s="16" t="s">
        <v>364</v>
      </c>
      <c r="DJ20" s="16">
        <v>23</v>
      </c>
      <c r="DL20" s="16" t="s">
        <v>27</v>
      </c>
      <c r="DM20" s="16">
        <v>4</v>
      </c>
      <c r="DO20" s="16" t="s">
        <v>96</v>
      </c>
      <c r="DP20" s="16">
        <v>25</v>
      </c>
      <c r="DR20" s="16" t="s">
        <v>27</v>
      </c>
      <c r="DS20" s="16">
        <v>8</v>
      </c>
      <c r="DU20" s="16" t="s">
        <v>28</v>
      </c>
      <c r="DV20" s="16">
        <v>17</v>
      </c>
      <c r="DX20" s="16" t="s">
        <v>28</v>
      </c>
      <c r="DY20" s="16">
        <v>15</v>
      </c>
      <c r="EA20" s="16" t="s">
        <v>27</v>
      </c>
      <c r="EB20" s="16">
        <v>1</v>
      </c>
      <c r="ED20" s="16" t="s">
        <v>27</v>
      </c>
      <c r="EE20" s="16">
        <v>7</v>
      </c>
      <c r="EG20" s="16" t="s">
        <v>28</v>
      </c>
      <c r="EH20" s="16">
        <v>20</v>
      </c>
      <c r="EJ20" s="16" t="s">
        <v>28</v>
      </c>
      <c r="EK20" s="16">
        <v>17</v>
      </c>
      <c r="EM20" s="16" t="s">
        <v>28</v>
      </c>
      <c r="EN20" s="16">
        <v>12</v>
      </c>
      <c r="EP20" s="16" t="s">
        <v>27</v>
      </c>
      <c r="EQ20" s="16">
        <v>6</v>
      </c>
      <c r="ES20" s="16" t="s">
        <v>27</v>
      </c>
      <c r="ET20" s="16">
        <v>2</v>
      </c>
      <c r="EV20" s="16" t="s">
        <v>28</v>
      </c>
      <c r="EW20" s="16">
        <v>24</v>
      </c>
    </row>
    <row r="21" spans="1:154">
      <c r="A21" s="8" t="s">
        <v>97</v>
      </c>
      <c r="BM21" s="16" t="s">
        <v>27</v>
      </c>
      <c r="BN21" s="16">
        <v>1</v>
      </c>
      <c r="CH21" s="16" t="s">
        <v>27</v>
      </c>
      <c r="CI21" s="16">
        <v>10</v>
      </c>
      <c r="CK21" s="16" t="s">
        <v>27</v>
      </c>
      <c r="CL21" s="16">
        <v>3</v>
      </c>
      <c r="CQ21" s="16" t="s">
        <v>27</v>
      </c>
      <c r="CR21" s="16">
        <v>6</v>
      </c>
      <c r="CW21" s="16" t="s">
        <v>27</v>
      </c>
      <c r="CX21" s="16">
        <v>5</v>
      </c>
      <c r="CZ21" s="16" t="s">
        <v>27</v>
      </c>
      <c r="DA21" s="16">
        <v>2</v>
      </c>
      <c r="DI21" s="16" t="s">
        <v>27</v>
      </c>
      <c r="DJ21" s="16">
        <v>8</v>
      </c>
      <c r="DR21" s="16" t="s">
        <v>27</v>
      </c>
      <c r="DS21" s="16">
        <v>2</v>
      </c>
      <c r="DX21" s="16" t="s">
        <v>27</v>
      </c>
      <c r="DY21" s="16">
        <v>1</v>
      </c>
      <c r="EP21" s="16" t="s">
        <v>27</v>
      </c>
      <c r="EQ21" s="16">
        <v>4</v>
      </c>
    </row>
    <row r="22" spans="1:154">
      <c r="A22" s="8" t="s">
        <v>98</v>
      </c>
      <c r="N22" s="16" t="s">
        <v>27</v>
      </c>
      <c r="O22" s="16">
        <v>7</v>
      </c>
      <c r="Q22" s="16" t="s">
        <v>27</v>
      </c>
      <c r="R22" s="16">
        <v>6</v>
      </c>
      <c r="AX22" s="16" t="s">
        <v>27</v>
      </c>
      <c r="AY22" s="16">
        <v>5</v>
      </c>
      <c r="BA22" s="16" t="s">
        <v>28</v>
      </c>
      <c r="BB22" s="16">
        <v>63</v>
      </c>
      <c r="BD22" s="16" t="s">
        <v>27</v>
      </c>
      <c r="BE22" s="16">
        <v>20</v>
      </c>
      <c r="BG22" s="16" t="s">
        <v>27</v>
      </c>
      <c r="BH22" s="16">
        <v>1</v>
      </c>
      <c r="BS22" s="16" t="s">
        <v>27</v>
      </c>
      <c r="BT22" s="16">
        <v>6</v>
      </c>
      <c r="CN22" s="16" t="s">
        <v>27</v>
      </c>
      <c r="CO22" s="16">
        <v>4</v>
      </c>
      <c r="CQ22" s="16" t="s">
        <v>27</v>
      </c>
      <c r="CR22" s="16">
        <v>2</v>
      </c>
      <c r="CT22" s="16" t="s">
        <v>27</v>
      </c>
      <c r="CU22" s="16">
        <v>11</v>
      </c>
      <c r="CW22" s="16" t="s">
        <v>27</v>
      </c>
      <c r="CX22" s="16">
        <v>59</v>
      </c>
      <c r="CZ22" s="16" t="s">
        <v>27</v>
      </c>
      <c r="DA22" s="16">
        <v>6</v>
      </c>
      <c r="DC22" s="16" t="s">
        <v>27</v>
      </c>
      <c r="DD22" s="16">
        <v>5</v>
      </c>
      <c r="DF22" s="16" t="s">
        <v>27</v>
      </c>
      <c r="DG22" s="16">
        <v>4</v>
      </c>
      <c r="DI22" s="16" t="s">
        <v>27</v>
      </c>
      <c r="DJ22" s="16">
        <v>3</v>
      </c>
      <c r="DL22" s="16" t="s">
        <v>27</v>
      </c>
      <c r="DM22" s="16">
        <v>10</v>
      </c>
      <c r="DO22" s="16" t="s">
        <v>27</v>
      </c>
      <c r="DP22" s="16">
        <v>1</v>
      </c>
      <c r="ED22" s="16" t="s">
        <v>27</v>
      </c>
      <c r="EE22" s="16">
        <v>4</v>
      </c>
      <c r="EM22" s="16" t="s">
        <v>27</v>
      </c>
      <c r="EN22" s="16">
        <v>5</v>
      </c>
    </row>
    <row r="23" spans="1:154">
      <c r="A23" s="8" t="s">
        <v>99</v>
      </c>
      <c r="CE23" s="16" t="s">
        <v>27</v>
      </c>
      <c r="CF23" s="16">
        <v>9</v>
      </c>
      <c r="CK23" s="16" t="s">
        <v>27</v>
      </c>
      <c r="CL23" s="16">
        <v>5</v>
      </c>
      <c r="DX23" s="16" t="s">
        <v>27</v>
      </c>
      <c r="DY23" s="16">
        <v>9</v>
      </c>
    </row>
    <row r="24" spans="1:154">
      <c r="A24" s="8" t="s">
        <v>100</v>
      </c>
      <c r="N24" s="16" t="s">
        <v>27</v>
      </c>
      <c r="O24" s="16">
        <v>2</v>
      </c>
      <c r="AC24" s="16" t="s">
        <v>27</v>
      </c>
      <c r="AD24" s="16">
        <v>1</v>
      </c>
      <c r="AF24" s="16" t="s">
        <v>27</v>
      </c>
      <c r="AG24" s="16">
        <v>1</v>
      </c>
      <c r="AI24" s="16" t="s">
        <v>27</v>
      </c>
      <c r="AJ24" s="16">
        <v>1</v>
      </c>
      <c r="AL24" s="16" t="s">
        <v>27</v>
      </c>
      <c r="AM24" s="16">
        <v>2</v>
      </c>
      <c r="BM24" s="16" t="s">
        <v>27</v>
      </c>
      <c r="BN24" s="16">
        <v>4</v>
      </c>
      <c r="BS24" s="16" t="s">
        <v>27</v>
      </c>
      <c r="BT24" s="16">
        <v>1</v>
      </c>
      <c r="CB24" s="16" t="s">
        <v>27</v>
      </c>
      <c r="CC24" s="16">
        <v>5</v>
      </c>
      <c r="CW24" s="16" t="s">
        <v>27</v>
      </c>
      <c r="CX24" s="16">
        <v>1</v>
      </c>
      <c r="CZ24" s="16" t="s">
        <v>27</v>
      </c>
      <c r="DA24" s="16">
        <v>1</v>
      </c>
      <c r="DB24" s="18">
        <v>8</v>
      </c>
      <c r="DI24" s="16" t="s">
        <v>27</v>
      </c>
      <c r="DJ24" s="16">
        <v>1</v>
      </c>
      <c r="DL24" s="16" t="s">
        <v>27</v>
      </c>
      <c r="DM24" s="16">
        <v>5</v>
      </c>
      <c r="DO24" s="16" t="s">
        <v>27</v>
      </c>
      <c r="DP24" s="16">
        <v>5</v>
      </c>
      <c r="DU24" s="16" t="s">
        <v>27</v>
      </c>
      <c r="DV24" s="16">
        <v>3</v>
      </c>
      <c r="EA24" s="16" t="s">
        <v>27</v>
      </c>
      <c r="EB24" s="16">
        <v>18</v>
      </c>
      <c r="EJ24" s="16" t="s">
        <v>27</v>
      </c>
      <c r="EK24" s="16">
        <v>4</v>
      </c>
      <c r="EV24" s="16" t="s">
        <v>27</v>
      </c>
      <c r="EW24" s="16">
        <v>1</v>
      </c>
    </row>
    <row r="25" spans="1:154">
      <c r="A25" s="8" t="s">
        <v>101</v>
      </c>
      <c r="Q25" s="16" t="s">
        <v>27</v>
      </c>
      <c r="R25" s="16">
        <v>2</v>
      </c>
      <c r="S25" s="18">
        <v>4</v>
      </c>
      <c r="T25" s="16" t="s">
        <v>27</v>
      </c>
      <c r="U25" s="16">
        <v>1</v>
      </c>
      <c r="V25" s="18">
        <v>3</v>
      </c>
      <c r="W25" s="16" t="s">
        <v>27</v>
      </c>
      <c r="X25" s="16">
        <v>1</v>
      </c>
      <c r="Y25" s="18">
        <v>5</v>
      </c>
      <c r="AC25" s="16" t="s">
        <v>27</v>
      </c>
      <c r="AD25" s="16">
        <v>5</v>
      </c>
      <c r="AE25" s="18">
        <v>31</v>
      </c>
      <c r="AL25" s="16" t="s">
        <v>27</v>
      </c>
      <c r="AM25" s="16">
        <v>3</v>
      </c>
      <c r="AN25" s="18">
        <v>6</v>
      </c>
      <c r="AX25" s="16" t="s">
        <v>27</v>
      </c>
      <c r="AY25" s="16">
        <v>3</v>
      </c>
      <c r="AZ25" s="18">
        <v>9</v>
      </c>
      <c r="BA25" s="16" t="s">
        <v>27</v>
      </c>
      <c r="BB25" s="16">
        <v>1</v>
      </c>
      <c r="BC25" s="18">
        <v>2</v>
      </c>
      <c r="BD25" s="16" t="s">
        <v>27</v>
      </c>
      <c r="BE25" s="16">
        <v>6</v>
      </c>
      <c r="BF25" s="18">
        <v>14</v>
      </c>
      <c r="BG25" s="16" t="s">
        <v>27</v>
      </c>
      <c r="BH25" s="16">
        <v>2</v>
      </c>
      <c r="BI25" s="18">
        <v>10</v>
      </c>
      <c r="BJ25" s="16" t="s">
        <v>27</v>
      </c>
      <c r="BK25" s="16">
        <v>5</v>
      </c>
      <c r="BL25" s="18">
        <v>8</v>
      </c>
      <c r="BM25" s="16" t="s">
        <v>27</v>
      </c>
      <c r="BN25" s="16">
        <v>2</v>
      </c>
      <c r="BO25" s="18">
        <v>21</v>
      </c>
      <c r="BP25" s="16" t="s">
        <v>27</v>
      </c>
      <c r="BQ25" s="16">
        <v>2</v>
      </c>
      <c r="BR25" s="18">
        <v>7</v>
      </c>
      <c r="BS25" s="16" t="s">
        <v>27</v>
      </c>
      <c r="BT25" s="16">
        <v>3</v>
      </c>
      <c r="BU25" s="18">
        <v>16</v>
      </c>
      <c r="BV25" s="16" t="s">
        <v>27</v>
      </c>
      <c r="BW25" s="16">
        <v>3</v>
      </c>
      <c r="BX25" s="18">
        <v>22</v>
      </c>
      <c r="BY25" s="16" t="s">
        <v>27</v>
      </c>
      <c r="BZ25" s="16">
        <v>6</v>
      </c>
      <c r="CA25" s="18">
        <v>15</v>
      </c>
      <c r="CB25" s="16" t="s">
        <v>27</v>
      </c>
      <c r="CC25" s="16">
        <v>5</v>
      </c>
      <c r="CD25" s="18">
        <v>28</v>
      </c>
      <c r="CK25" s="16" t="s">
        <v>27</v>
      </c>
      <c r="CL25" s="16">
        <v>2</v>
      </c>
      <c r="CM25" s="18">
        <v>4</v>
      </c>
      <c r="CW25" s="16" t="s">
        <v>27</v>
      </c>
      <c r="CX25" s="16">
        <v>1</v>
      </c>
      <c r="CY25" s="18">
        <v>3</v>
      </c>
      <c r="DC25" s="16" t="s">
        <v>27</v>
      </c>
      <c r="DD25" s="16">
        <v>18</v>
      </c>
      <c r="DE25" s="18">
        <v>70</v>
      </c>
      <c r="DU25" s="16" t="s">
        <v>27</v>
      </c>
      <c r="DV25" s="16">
        <v>1</v>
      </c>
      <c r="DW25" s="18">
        <v>1</v>
      </c>
      <c r="EA25" s="16" t="s">
        <v>27</v>
      </c>
      <c r="EB25" s="16">
        <v>1</v>
      </c>
      <c r="EC25" s="18">
        <v>1</v>
      </c>
      <c r="EM25" s="16" t="s">
        <v>27</v>
      </c>
      <c r="EN25" s="16">
        <v>5</v>
      </c>
      <c r="EO25" s="18">
        <v>9</v>
      </c>
      <c r="EP25" s="16" t="s">
        <v>27</v>
      </c>
      <c r="EQ25" s="16">
        <v>2</v>
      </c>
      <c r="ER25" s="18">
        <v>16</v>
      </c>
      <c r="ES25" s="16" t="s">
        <v>27</v>
      </c>
      <c r="ET25" s="16">
        <v>2</v>
      </c>
      <c r="EU25" s="18">
        <v>8</v>
      </c>
      <c r="EV25" s="16" t="s">
        <v>27</v>
      </c>
      <c r="EW25" s="16">
        <v>2</v>
      </c>
      <c r="EX25" s="18">
        <v>16</v>
      </c>
    </row>
    <row r="26" spans="1:154">
      <c r="A26" s="8" t="s">
        <v>102</v>
      </c>
    </row>
    <row r="27" spans="1:154">
      <c r="A27" s="8" t="s">
        <v>103</v>
      </c>
      <c r="K27" s="16" t="s">
        <v>27</v>
      </c>
      <c r="L27" s="16">
        <v>4</v>
      </c>
      <c r="W27" s="16" t="s">
        <v>27</v>
      </c>
      <c r="X27" s="16">
        <v>2</v>
      </c>
      <c r="AL27" s="16" t="s">
        <v>27</v>
      </c>
      <c r="AM27" s="16">
        <v>1</v>
      </c>
      <c r="BD27" s="16" t="s">
        <v>27</v>
      </c>
      <c r="BE27" s="16">
        <v>1</v>
      </c>
      <c r="BG27" s="16" t="s">
        <v>27</v>
      </c>
      <c r="BH27" s="16">
        <v>2</v>
      </c>
      <c r="CK27" s="16" t="s">
        <v>27</v>
      </c>
      <c r="CL27" s="16">
        <v>1</v>
      </c>
      <c r="DI27" s="16" t="s">
        <v>27</v>
      </c>
      <c r="DJ27" s="16">
        <v>2</v>
      </c>
      <c r="DX27" s="16" t="s">
        <v>27</v>
      </c>
      <c r="DY27" s="16">
        <v>1</v>
      </c>
      <c r="EA27" s="16" t="s">
        <v>27</v>
      </c>
      <c r="EB27" s="16">
        <v>2</v>
      </c>
      <c r="EJ27" s="16" t="s">
        <v>27</v>
      </c>
      <c r="EK27" s="16">
        <v>2</v>
      </c>
      <c r="EM27" s="16" t="s">
        <v>27</v>
      </c>
      <c r="EN27" s="16">
        <v>1</v>
      </c>
    </row>
    <row r="28" spans="1:154">
      <c r="A28" s="8" t="s">
        <v>104</v>
      </c>
      <c r="W28" s="16" t="s">
        <v>27</v>
      </c>
      <c r="X28" s="16">
        <v>9</v>
      </c>
      <c r="Z28" s="16" t="s">
        <v>27</v>
      </c>
      <c r="AA28" s="16">
        <v>7</v>
      </c>
      <c r="AC28" s="16" t="s">
        <v>28</v>
      </c>
      <c r="AD28" s="16" t="s">
        <v>82</v>
      </c>
      <c r="AF28" s="16" t="s">
        <v>27</v>
      </c>
      <c r="AG28" s="16">
        <v>4</v>
      </c>
      <c r="AL28" s="16" t="s">
        <v>27</v>
      </c>
      <c r="AM28" s="16" t="s">
        <v>82</v>
      </c>
      <c r="AO28" s="16" t="s">
        <v>27</v>
      </c>
      <c r="AP28" s="16" t="s">
        <v>82</v>
      </c>
      <c r="AU28" s="16" t="s">
        <v>27</v>
      </c>
      <c r="AV28" s="16">
        <v>2</v>
      </c>
      <c r="AX28" s="16" t="s">
        <v>27</v>
      </c>
      <c r="AY28" s="16">
        <v>1</v>
      </c>
      <c r="BA28" s="16" t="s">
        <v>27</v>
      </c>
      <c r="BB28" s="16" t="s">
        <v>82</v>
      </c>
      <c r="BD28" s="16" t="s">
        <v>27</v>
      </c>
      <c r="BE28" s="16">
        <v>10</v>
      </c>
      <c r="BG28" s="16" t="s">
        <v>28</v>
      </c>
      <c r="BH28" s="16" t="s">
        <v>82</v>
      </c>
      <c r="BJ28" s="16" t="s">
        <v>27</v>
      </c>
      <c r="BK28" s="16">
        <v>6</v>
      </c>
      <c r="BM28" s="16" t="s">
        <v>27</v>
      </c>
      <c r="BN28" s="16">
        <v>9</v>
      </c>
      <c r="BS28" s="16" t="s">
        <v>27</v>
      </c>
      <c r="BT28" s="16">
        <v>3</v>
      </c>
      <c r="BV28" s="16" t="s">
        <v>27</v>
      </c>
      <c r="BW28" s="16">
        <v>5</v>
      </c>
      <c r="BY28" s="16" t="s">
        <v>27</v>
      </c>
      <c r="BZ28" s="16">
        <v>3</v>
      </c>
      <c r="CB28" s="16" t="s">
        <v>28</v>
      </c>
      <c r="CC28" s="16">
        <v>14</v>
      </c>
      <c r="CE28" s="16" t="s">
        <v>27</v>
      </c>
      <c r="CF28" s="16">
        <v>2</v>
      </c>
      <c r="CN28" s="16" t="s">
        <v>27</v>
      </c>
      <c r="CO28" s="16">
        <v>10</v>
      </c>
      <c r="CQ28" s="16" t="s">
        <v>27</v>
      </c>
      <c r="CR28" s="16">
        <v>3</v>
      </c>
      <c r="CT28" s="16" t="s">
        <v>27</v>
      </c>
      <c r="CU28" s="16">
        <v>1</v>
      </c>
      <c r="CW28" s="16" t="s">
        <v>27</v>
      </c>
      <c r="CX28" s="16">
        <v>11</v>
      </c>
      <c r="CZ28" s="16" t="s">
        <v>27</v>
      </c>
      <c r="DA28" s="16">
        <v>6</v>
      </c>
      <c r="DC28" s="16" t="s">
        <v>27</v>
      </c>
      <c r="DD28" s="16">
        <v>12</v>
      </c>
      <c r="DF28" s="16" t="s">
        <v>27</v>
      </c>
      <c r="DG28" s="16">
        <v>8</v>
      </c>
      <c r="DI28" s="16" t="s">
        <v>27</v>
      </c>
      <c r="DJ28" s="16">
        <v>11</v>
      </c>
      <c r="DL28" s="16" t="s">
        <v>27</v>
      </c>
      <c r="DM28" s="16">
        <v>3</v>
      </c>
      <c r="DO28" s="16" t="s">
        <v>27</v>
      </c>
      <c r="DP28" s="16">
        <v>5</v>
      </c>
      <c r="DR28" s="16" t="s">
        <v>27</v>
      </c>
      <c r="DS28" s="16">
        <v>10</v>
      </c>
      <c r="DU28" s="16" t="s">
        <v>27</v>
      </c>
      <c r="DV28" s="16">
        <v>3</v>
      </c>
      <c r="ED28" s="16" t="s">
        <v>27</v>
      </c>
      <c r="EE28" s="16">
        <v>3</v>
      </c>
      <c r="EG28" s="16" t="s">
        <v>27</v>
      </c>
      <c r="EH28" s="16">
        <v>4</v>
      </c>
      <c r="EJ28" s="16" t="s">
        <v>27</v>
      </c>
      <c r="EK28" s="16">
        <v>5</v>
      </c>
      <c r="EM28" s="16" t="s">
        <v>27</v>
      </c>
      <c r="EN28" s="16">
        <v>2</v>
      </c>
      <c r="EP28" s="16" t="s">
        <v>28</v>
      </c>
      <c r="EQ28" s="16" t="s">
        <v>82</v>
      </c>
      <c r="ES28" s="16" t="s">
        <v>27</v>
      </c>
      <c r="ET28" s="16" t="s">
        <v>82</v>
      </c>
      <c r="EV28" s="16" t="s">
        <v>27</v>
      </c>
      <c r="EW28" s="16">
        <v>5</v>
      </c>
    </row>
    <row r="29" spans="1:154">
      <c r="A29" s="8" t="s">
        <v>105</v>
      </c>
      <c r="N29" s="16" t="s">
        <v>27</v>
      </c>
      <c r="O29" s="16">
        <v>3</v>
      </c>
      <c r="W29" s="16" t="s">
        <v>27</v>
      </c>
      <c r="X29" s="16">
        <v>1</v>
      </c>
      <c r="Z29" s="16" t="s">
        <v>27</v>
      </c>
      <c r="AA29" s="16">
        <v>3</v>
      </c>
      <c r="AC29" s="16" t="s">
        <v>27</v>
      </c>
      <c r="AD29" s="16">
        <v>26</v>
      </c>
      <c r="BA29" s="16" t="s">
        <v>27</v>
      </c>
      <c r="BB29" s="16">
        <v>2</v>
      </c>
      <c r="BD29" s="16" t="s">
        <v>27</v>
      </c>
      <c r="BE29" s="16">
        <v>2</v>
      </c>
      <c r="ED29" s="16" t="s">
        <v>27</v>
      </c>
      <c r="EE29" s="16">
        <v>4</v>
      </c>
      <c r="EP29" s="16" t="s">
        <v>28</v>
      </c>
      <c r="EQ29" s="16">
        <v>129</v>
      </c>
    </row>
    <row r="30" spans="1:154">
      <c r="A30" s="8" t="s">
        <v>106</v>
      </c>
      <c r="K30" s="16" t="s">
        <v>27</v>
      </c>
      <c r="L30" s="16">
        <v>1</v>
      </c>
      <c r="CW30" s="16" t="s">
        <v>27</v>
      </c>
      <c r="CX30" s="16">
        <v>7</v>
      </c>
      <c r="CZ30" s="16" t="s">
        <v>27</v>
      </c>
      <c r="DA30" s="16">
        <v>3</v>
      </c>
      <c r="DC30" s="16" t="s">
        <v>27</v>
      </c>
      <c r="DD30" s="16">
        <v>1</v>
      </c>
      <c r="DI30" s="16" t="s">
        <v>27</v>
      </c>
      <c r="DJ30" s="16">
        <v>4</v>
      </c>
      <c r="EG30" s="16" t="s">
        <v>27</v>
      </c>
      <c r="EH30" s="16">
        <v>1</v>
      </c>
    </row>
    <row r="31" spans="1:154">
      <c r="A31" s="28" t="s">
        <v>107</v>
      </c>
      <c r="K31" s="16" t="s">
        <v>28</v>
      </c>
      <c r="L31" s="16" t="s">
        <v>82</v>
      </c>
      <c r="N31" s="16" t="s">
        <v>27</v>
      </c>
      <c r="O31" s="16" t="s">
        <v>82</v>
      </c>
      <c r="Q31" s="16" t="s">
        <v>27</v>
      </c>
      <c r="R31" s="16" t="s">
        <v>82</v>
      </c>
      <c r="T31" s="16" t="s">
        <v>28</v>
      </c>
      <c r="U31" s="16" t="s">
        <v>82</v>
      </c>
      <c r="W31" s="16" t="s">
        <v>96</v>
      </c>
      <c r="X31" s="16" t="s">
        <v>83</v>
      </c>
      <c r="Z31" s="16" t="s">
        <v>96</v>
      </c>
      <c r="AA31" s="16" t="s">
        <v>83</v>
      </c>
      <c r="AC31" s="16" t="s">
        <v>27</v>
      </c>
      <c r="AD31" s="16" t="s">
        <v>82</v>
      </c>
      <c r="AF31" s="16" t="s">
        <v>453</v>
      </c>
      <c r="AG31" s="16" t="s">
        <v>84</v>
      </c>
      <c r="AI31" s="16" t="s">
        <v>27</v>
      </c>
      <c r="AJ31" s="16" t="s">
        <v>82</v>
      </c>
      <c r="AL31" s="16" t="s">
        <v>27</v>
      </c>
      <c r="AM31" s="16" t="s">
        <v>82</v>
      </c>
      <c r="AO31" s="16" t="s">
        <v>27</v>
      </c>
      <c r="AP31" s="16">
        <v>7</v>
      </c>
      <c r="AR31" s="16" t="s">
        <v>453</v>
      </c>
      <c r="AS31" s="16" t="s">
        <v>84</v>
      </c>
      <c r="AU31" s="16" t="s">
        <v>453</v>
      </c>
      <c r="AV31" s="16" t="s">
        <v>84</v>
      </c>
      <c r="AX31" s="16" t="s">
        <v>96</v>
      </c>
      <c r="AY31" s="16" t="s">
        <v>83</v>
      </c>
      <c r="BA31" s="16" t="s">
        <v>27</v>
      </c>
      <c r="BB31" s="16">
        <v>2</v>
      </c>
      <c r="BD31" s="16" t="s">
        <v>28</v>
      </c>
      <c r="BE31" s="16" t="s">
        <v>82</v>
      </c>
      <c r="BG31" s="16" t="s">
        <v>28</v>
      </c>
      <c r="BH31" s="16" t="s">
        <v>82</v>
      </c>
      <c r="BJ31" s="16" t="s">
        <v>28</v>
      </c>
      <c r="BK31" s="16" t="s">
        <v>82</v>
      </c>
      <c r="BM31" s="16" t="s">
        <v>27</v>
      </c>
      <c r="BN31" s="16">
        <v>9</v>
      </c>
      <c r="BP31" s="16" t="s">
        <v>26</v>
      </c>
      <c r="BQ31" s="16" t="s">
        <v>82</v>
      </c>
      <c r="BS31" s="16" t="s">
        <v>27</v>
      </c>
      <c r="BT31" s="16">
        <v>5</v>
      </c>
      <c r="BV31" s="16" t="s">
        <v>27</v>
      </c>
      <c r="BW31" s="16">
        <v>1</v>
      </c>
      <c r="BY31" s="16" t="s">
        <v>28</v>
      </c>
      <c r="BZ31" s="16" t="s">
        <v>82</v>
      </c>
      <c r="CB31" s="16" t="s">
        <v>26</v>
      </c>
      <c r="CC31" s="16" t="s">
        <v>82</v>
      </c>
      <c r="CE31" s="16" t="s">
        <v>27</v>
      </c>
      <c r="CF31" s="16">
        <v>2</v>
      </c>
      <c r="CH31" s="16" t="s">
        <v>26</v>
      </c>
      <c r="CI31" s="16" t="s">
        <v>82</v>
      </c>
      <c r="CK31" s="16" t="s">
        <v>28</v>
      </c>
      <c r="CL31" s="16" t="s">
        <v>82</v>
      </c>
      <c r="CN31" s="16" t="s">
        <v>27</v>
      </c>
      <c r="CO31" s="16">
        <v>7</v>
      </c>
      <c r="CQ31" s="16" t="s">
        <v>28</v>
      </c>
      <c r="CR31" s="16" t="s">
        <v>82</v>
      </c>
      <c r="CT31" s="16" t="s">
        <v>27</v>
      </c>
      <c r="CU31" s="16" t="s">
        <v>82</v>
      </c>
      <c r="CZ31" s="16" t="s">
        <v>27</v>
      </c>
      <c r="DA31" s="16">
        <v>6</v>
      </c>
      <c r="DC31" s="16" t="s">
        <v>28</v>
      </c>
      <c r="DD31" s="16" t="s">
        <v>82</v>
      </c>
      <c r="DF31" s="16" t="s">
        <v>27</v>
      </c>
      <c r="DG31" s="16" t="s">
        <v>82</v>
      </c>
      <c r="DI31" s="16" t="s">
        <v>27</v>
      </c>
      <c r="DJ31" s="16">
        <v>2</v>
      </c>
      <c r="DL31" s="16" t="s">
        <v>27</v>
      </c>
      <c r="DM31" s="16">
        <v>12</v>
      </c>
      <c r="DO31" s="16" t="s">
        <v>28</v>
      </c>
      <c r="DP31" s="16" t="s">
        <v>82</v>
      </c>
      <c r="DR31" s="16" t="s">
        <v>27</v>
      </c>
      <c r="DS31" s="16" t="s">
        <v>82</v>
      </c>
      <c r="DU31" s="16" t="s">
        <v>28</v>
      </c>
      <c r="DV31" s="16" t="s">
        <v>82</v>
      </c>
      <c r="DX31" s="16" t="s">
        <v>26</v>
      </c>
      <c r="DY31" s="16" t="s">
        <v>82</v>
      </c>
      <c r="EA31" s="16" t="s">
        <v>27</v>
      </c>
      <c r="EB31" s="16" t="s">
        <v>82</v>
      </c>
      <c r="ED31" s="16" t="s">
        <v>27</v>
      </c>
      <c r="EE31" s="16">
        <v>1</v>
      </c>
      <c r="EG31" s="16" t="s">
        <v>26</v>
      </c>
      <c r="EH31" s="16" t="s">
        <v>82</v>
      </c>
      <c r="EJ31" s="16" t="s">
        <v>27</v>
      </c>
      <c r="EK31" s="16">
        <v>8</v>
      </c>
      <c r="EM31" s="16" t="s">
        <v>26</v>
      </c>
      <c r="EN31" s="16" t="s">
        <v>82</v>
      </c>
      <c r="EP31" s="16" t="s">
        <v>27</v>
      </c>
      <c r="EQ31" s="16">
        <v>4</v>
      </c>
      <c r="ES31" s="16" t="s">
        <v>27</v>
      </c>
      <c r="ET31" s="16">
        <v>9</v>
      </c>
      <c r="EV31" s="16" t="s">
        <v>28</v>
      </c>
      <c r="EW31" s="16" t="s">
        <v>82</v>
      </c>
    </row>
    <row r="32" spans="1:154">
      <c r="A32" s="8" t="s">
        <v>108</v>
      </c>
      <c r="K32" s="16" t="s">
        <v>27</v>
      </c>
      <c r="L32" s="16">
        <v>5</v>
      </c>
      <c r="N32" s="16" t="s">
        <v>27</v>
      </c>
      <c r="O32" s="16">
        <v>13</v>
      </c>
      <c r="Q32" s="16" t="s">
        <v>27</v>
      </c>
      <c r="R32" s="16">
        <v>14</v>
      </c>
      <c r="T32" s="16" t="s">
        <v>27</v>
      </c>
      <c r="U32" s="16">
        <v>2</v>
      </c>
      <c r="W32" s="16" t="s">
        <v>27</v>
      </c>
      <c r="X32" s="16">
        <v>3</v>
      </c>
      <c r="Z32" s="16" t="s">
        <v>27</v>
      </c>
      <c r="AA32" s="16">
        <v>1</v>
      </c>
      <c r="AC32" s="16" t="s">
        <v>27</v>
      </c>
      <c r="AD32" s="16">
        <v>2</v>
      </c>
      <c r="AF32" s="16" t="s">
        <v>27</v>
      </c>
      <c r="AG32" s="16" t="s">
        <v>82</v>
      </c>
      <c r="AI32" s="16" t="s">
        <v>28</v>
      </c>
      <c r="AJ32" s="16" t="s">
        <v>82</v>
      </c>
      <c r="AL32" s="16" t="s">
        <v>27</v>
      </c>
      <c r="AM32" s="16">
        <v>7</v>
      </c>
      <c r="AO32" s="16" t="s">
        <v>27</v>
      </c>
      <c r="AP32" s="16">
        <v>2</v>
      </c>
      <c r="AR32" s="16" t="s">
        <v>27</v>
      </c>
      <c r="AS32" s="16" t="s">
        <v>82</v>
      </c>
      <c r="AX32" s="16" t="s">
        <v>27</v>
      </c>
      <c r="AY32" s="16" t="s">
        <v>82</v>
      </c>
      <c r="BD32" s="16" t="s">
        <v>28</v>
      </c>
      <c r="BE32" s="16" t="s">
        <v>82</v>
      </c>
      <c r="BJ32" s="16" t="s">
        <v>28</v>
      </c>
      <c r="BK32" s="16" t="s">
        <v>82</v>
      </c>
      <c r="BM32" s="16" t="s">
        <v>28</v>
      </c>
      <c r="BN32" s="16" t="s">
        <v>82</v>
      </c>
      <c r="BP32" s="16" t="s">
        <v>27</v>
      </c>
      <c r="BQ32" s="16">
        <v>7</v>
      </c>
      <c r="BS32" s="16" t="s">
        <v>27</v>
      </c>
      <c r="BT32" s="16" t="s">
        <v>82</v>
      </c>
      <c r="BV32" s="16" t="s">
        <v>26</v>
      </c>
      <c r="BW32" s="16" t="s">
        <v>82</v>
      </c>
      <c r="BY32" s="16" t="s">
        <v>27</v>
      </c>
      <c r="BZ32" s="16">
        <v>3</v>
      </c>
      <c r="CB32" s="16" t="s">
        <v>27</v>
      </c>
      <c r="CC32" s="16">
        <v>2</v>
      </c>
      <c r="CH32" s="16" t="s">
        <v>27</v>
      </c>
      <c r="CI32" s="16">
        <v>1</v>
      </c>
      <c r="CK32" s="16" t="s">
        <v>27</v>
      </c>
      <c r="CL32" s="16">
        <v>2</v>
      </c>
      <c r="CN32" s="16" t="s">
        <v>28</v>
      </c>
      <c r="CO32" s="16">
        <v>12</v>
      </c>
      <c r="CQ32" s="16" t="s">
        <v>27</v>
      </c>
      <c r="CR32" s="16">
        <v>3</v>
      </c>
      <c r="CT32" s="16" t="s">
        <v>28</v>
      </c>
      <c r="CU32" s="16" t="s">
        <v>82</v>
      </c>
      <c r="CZ32" s="16" t="s">
        <v>27</v>
      </c>
      <c r="DA32" s="16">
        <v>1</v>
      </c>
      <c r="DC32" s="16" t="s">
        <v>27</v>
      </c>
      <c r="DD32" s="16">
        <v>1</v>
      </c>
      <c r="DF32" s="16" t="s">
        <v>27</v>
      </c>
      <c r="DG32" s="16">
        <v>2</v>
      </c>
      <c r="DL32" s="16" t="s">
        <v>27</v>
      </c>
      <c r="DM32" s="16">
        <v>5</v>
      </c>
      <c r="DO32" s="16" t="s">
        <v>27</v>
      </c>
      <c r="DP32" s="16">
        <v>2</v>
      </c>
      <c r="DR32" s="16" t="s">
        <v>27</v>
      </c>
      <c r="DS32" s="16">
        <v>5</v>
      </c>
      <c r="DU32" s="16" t="s">
        <v>27</v>
      </c>
      <c r="DV32" s="16">
        <v>1</v>
      </c>
      <c r="ED32" s="16" t="s">
        <v>27</v>
      </c>
      <c r="EE32" s="16">
        <v>2</v>
      </c>
      <c r="EG32" s="16" t="s">
        <v>27</v>
      </c>
      <c r="EH32" s="16">
        <v>2</v>
      </c>
      <c r="EJ32" s="16" t="s">
        <v>27</v>
      </c>
      <c r="EK32" s="16">
        <v>7</v>
      </c>
      <c r="EP32" s="16" t="s">
        <v>27</v>
      </c>
      <c r="EQ32" s="16">
        <v>2</v>
      </c>
    </row>
    <row r="33" spans="1:153">
      <c r="A33" s="28" t="s">
        <v>454</v>
      </c>
      <c r="K33" s="16" t="s">
        <v>28</v>
      </c>
      <c r="L33" s="16" t="s">
        <v>82</v>
      </c>
      <c r="N33" s="16" t="s">
        <v>28</v>
      </c>
      <c r="O33" s="16" t="s">
        <v>82</v>
      </c>
      <c r="Q33" s="16" t="s">
        <v>27</v>
      </c>
      <c r="R33" s="16" t="s">
        <v>82</v>
      </c>
      <c r="T33" s="16" t="s">
        <v>28</v>
      </c>
      <c r="U33" s="16" t="s">
        <v>82</v>
      </c>
      <c r="W33" s="16" t="s">
        <v>96</v>
      </c>
      <c r="X33" s="16" t="s">
        <v>83</v>
      </c>
      <c r="Z33" s="16" t="s">
        <v>96</v>
      </c>
      <c r="AA33" s="16" t="s">
        <v>83</v>
      </c>
      <c r="AC33" s="16" t="s">
        <v>27</v>
      </c>
      <c r="AD33" s="16" t="s">
        <v>82</v>
      </c>
      <c r="AF33" s="16" t="s">
        <v>453</v>
      </c>
      <c r="AG33" s="16" t="s">
        <v>84</v>
      </c>
      <c r="AI33" s="16" t="s">
        <v>28</v>
      </c>
      <c r="AJ33" s="16" t="s">
        <v>82</v>
      </c>
      <c r="AL33" s="16" t="s">
        <v>28</v>
      </c>
      <c r="AM33" s="16" t="s">
        <v>82</v>
      </c>
      <c r="AO33" s="16" t="s">
        <v>26</v>
      </c>
      <c r="AP33" s="16" t="s">
        <v>82</v>
      </c>
      <c r="AR33" s="16" t="s">
        <v>453</v>
      </c>
      <c r="AS33" s="16" t="s">
        <v>84</v>
      </c>
      <c r="AX33" s="16" t="s">
        <v>96</v>
      </c>
      <c r="AY33" s="16" t="s">
        <v>83</v>
      </c>
      <c r="BA33" s="16" t="s">
        <v>27</v>
      </c>
      <c r="BB33" s="16">
        <v>2</v>
      </c>
      <c r="BD33" s="16" t="s">
        <v>26</v>
      </c>
      <c r="BE33" s="16" t="s">
        <v>82</v>
      </c>
      <c r="BG33" s="16" t="s">
        <v>26</v>
      </c>
      <c r="BH33" s="16" t="s">
        <v>82</v>
      </c>
      <c r="BJ33" s="16" t="s">
        <v>26</v>
      </c>
      <c r="BK33" s="16" t="s">
        <v>82</v>
      </c>
      <c r="BM33" s="16" t="s">
        <v>28</v>
      </c>
      <c r="BN33" s="16" t="s">
        <v>82</v>
      </c>
      <c r="BP33" s="16" t="s">
        <v>26</v>
      </c>
      <c r="BQ33" s="16" t="s">
        <v>82</v>
      </c>
      <c r="BS33" s="16" t="s">
        <v>27</v>
      </c>
      <c r="BT33" s="16" t="s">
        <v>82</v>
      </c>
      <c r="BV33" s="16" t="s">
        <v>26</v>
      </c>
      <c r="BW33" s="16" t="s">
        <v>82</v>
      </c>
      <c r="BY33" s="16" t="s">
        <v>28</v>
      </c>
      <c r="BZ33" s="16" t="s">
        <v>82</v>
      </c>
      <c r="CB33" s="16" t="s">
        <v>26</v>
      </c>
      <c r="CC33" s="16" t="s">
        <v>82</v>
      </c>
      <c r="CH33" s="16" t="s">
        <v>26</v>
      </c>
      <c r="CI33" s="16" t="s">
        <v>82</v>
      </c>
      <c r="CK33" s="16" t="s">
        <v>26</v>
      </c>
      <c r="CL33" s="16" t="s">
        <v>82</v>
      </c>
      <c r="CN33" s="16" t="s">
        <v>26</v>
      </c>
      <c r="CO33" s="16" t="s">
        <v>82</v>
      </c>
      <c r="CQ33" s="16" t="s">
        <v>96</v>
      </c>
      <c r="CR33" s="16" t="s">
        <v>83</v>
      </c>
      <c r="CT33" s="16" t="s">
        <v>96</v>
      </c>
      <c r="CU33" s="16" t="s">
        <v>82</v>
      </c>
      <c r="CZ33" s="16" t="s">
        <v>27</v>
      </c>
      <c r="DA33" s="16">
        <v>8</v>
      </c>
      <c r="DC33" s="16" t="s">
        <v>28</v>
      </c>
      <c r="DD33" s="16" t="s">
        <v>82</v>
      </c>
      <c r="DF33" s="16" t="s">
        <v>27</v>
      </c>
      <c r="DG33" s="16" t="s">
        <v>82</v>
      </c>
      <c r="DI33" s="16" t="s">
        <v>27</v>
      </c>
      <c r="DJ33" s="16">
        <v>6</v>
      </c>
      <c r="DL33" s="16" t="s">
        <v>27</v>
      </c>
      <c r="DM33" s="16" t="s">
        <v>82</v>
      </c>
      <c r="DO33" s="16" t="s">
        <v>26</v>
      </c>
      <c r="DP33" s="16" t="s">
        <v>82</v>
      </c>
      <c r="DR33" s="16" t="s">
        <v>27</v>
      </c>
      <c r="DS33" s="16" t="s">
        <v>82</v>
      </c>
      <c r="DU33" s="16" t="s">
        <v>26</v>
      </c>
      <c r="DV33" s="16" t="s">
        <v>82</v>
      </c>
      <c r="DX33" s="16" t="s">
        <v>26</v>
      </c>
      <c r="DY33" s="16" t="s">
        <v>82</v>
      </c>
      <c r="EA33" s="16" t="s">
        <v>27</v>
      </c>
      <c r="EB33" s="16" t="s">
        <v>82</v>
      </c>
      <c r="ED33" s="16" t="s">
        <v>28</v>
      </c>
      <c r="EE33" s="16">
        <v>13</v>
      </c>
      <c r="EG33" s="16" t="s">
        <v>26</v>
      </c>
      <c r="EH33" s="16" t="s">
        <v>82</v>
      </c>
      <c r="EJ33" s="16" t="s">
        <v>27</v>
      </c>
      <c r="EK33" s="16">
        <v>15</v>
      </c>
      <c r="EM33" s="16" t="s">
        <v>26</v>
      </c>
      <c r="EN33" s="16" t="s">
        <v>82</v>
      </c>
      <c r="EP33" s="16" t="s">
        <v>27</v>
      </c>
      <c r="EQ33" s="16">
        <v>6</v>
      </c>
      <c r="ES33" s="16" t="s">
        <v>27</v>
      </c>
      <c r="ET33" s="16" t="s">
        <v>82</v>
      </c>
      <c r="EV33" s="16" t="s">
        <v>28</v>
      </c>
      <c r="EW33" s="16" t="s">
        <v>82</v>
      </c>
    </row>
    <row r="34" spans="1:153">
      <c r="A34" s="8" t="s">
        <v>109</v>
      </c>
      <c r="W34" s="16" t="s">
        <v>27</v>
      </c>
      <c r="X34" s="16">
        <v>3</v>
      </c>
      <c r="Z34" s="16" t="s">
        <v>27</v>
      </c>
      <c r="AA34" s="16">
        <v>2</v>
      </c>
      <c r="AC34" s="16" t="s">
        <v>27</v>
      </c>
      <c r="AD34" s="16">
        <v>2</v>
      </c>
      <c r="AL34" s="16" t="s">
        <v>27</v>
      </c>
      <c r="AM34" s="16">
        <v>1</v>
      </c>
      <c r="AO34" s="16" t="s">
        <v>27</v>
      </c>
      <c r="AP34" s="16">
        <v>5</v>
      </c>
      <c r="BD34" s="16" t="s">
        <v>27</v>
      </c>
      <c r="BE34" s="16">
        <v>2</v>
      </c>
      <c r="DL34" s="16" t="s">
        <v>27</v>
      </c>
      <c r="DM34" s="16">
        <v>1</v>
      </c>
      <c r="DX34" s="16" t="s">
        <v>27</v>
      </c>
      <c r="DY34" s="16">
        <v>2</v>
      </c>
      <c r="EA34" s="16" t="s">
        <v>27</v>
      </c>
      <c r="EB34" s="16">
        <v>1</v>
      </c>
      <c r="EJ34" s="16" t="s">
        <v>27</v>
      </c>
      <c r="EK34" s="16">
        <v>2</v>
      </c>
      <c r="EP34" s="16" t="s">
        <v>27</v>
      </c>
      <c r="EQ34" s="16">
        <v>2</v>
      </c>
    </row>
    <row r="35" spans="1:153">
      <c r="A35" s="8" t="s">
        <v>110</v>
      </c>
      <c r="DL35" s="16" t="s">
        <v>27</v>
      </c>
      <c r="DM35" s="16">
        <v>13</v>
      </c>
      <c r="EA35" s="16" t="s">
        <v>27</v>
      </c>
      <c r="EB35" s="16">
        <v>10</v>
      </c>
      <c r="ED35" s="16" t="s">
        <v>27</v>
      </c>
      <c r="EE35" s="16">
        <v>2</v>
      </c>
      <c r="EP35" s="16" t="s">
        <v>27</v>
      </c>
      <c r="EQ35" s="16">
        <v>1</v>
      </c>
    </row>
    <row r="36" spans="1:153">
      <c r="A36" s="8" t="s">
        <v>111</v>
      </c>
      <c r="K36" s="16" t="s">
        <v>27</v>
      </c>
      <c r="L36" s="16">
        <v>4</v>
      </c>
      <c r="N36" s="16" t="s">
        <v>27</v>
      </c>
      <c r="O36" s="16">
        <v>4</v>
      </c>
      <c r="Z36" s="16" t="s">
        <v>27</v>
      </c>
      <c r="AA36" s="16">
        <v>3</v>
      </c>
      <c r="AO36" s="16" t="s">
        <v>27</v>
      </c>
      <c r="AP36" s="16">
        <v>3</v>
      </c>
      <c r="BA36" s="16" t="s">
        <v>27</v>
      </c>
      <c r="BB36" s="16">
        <v>1</v>
      </c>
      <c r="BM36" s="16" t="s">
        <v>27</v>
      </c>
      <c r="BN36" s="16">
        <v>1</v>
      </c>
      <c r="BY36" s="16" t="s">
        <v>27</v>
      </c>
      <c r="BZ36" s="16">
        <v>1</v>
      </c>
      <c r="CN36" s="16" t="s">
        <v>27</v>
      </c>
      <c r="CO36" s="16">
        <v>1</v>
      </c>
      <c r="CT36" s="16" t="s">
        <v>27</v>
      </c>
      <c r="CU36" s="16">
        <v>1</v>
      </c>
      <c r="CW36" s="16" t="s">
        <v>27</v>
      </c>
      <c r="CX36" s="16">
        <v>17</v>
      </c>
      <c r="CZ36" s="16" t="s">
        <v>27</v>
      </c>
      <c r="DA36" s="16">
        <v>1</v>
      </c>
      <c r="DC36" s="16" t="s">
        <v>27</v>
      </c>
      <c r="DD36" s="16">
        <v>1</v>
      </c>
      <c r="DI36" s="16" t="s">
        <v>27</v>
      </c>
      <c r="DJ36" s="16">
        <v>2</v>
      </c>
      <c r="DO36" s="16" t="s">
        <v>27</v>
      </c>
      <c r="DP36" s="16">
        <v>11</v>
      </c>
      <c r="DR36" s="16" t="s">
        <v>27</v>
      </c>
      <c r="DS36" s="16">
        <v>1</v>
      </c>
      <c r="DU36" s="16" t="s">
        <v>27</v>
      </c>
      <c r="DV36" s="16">
        <v>4</v>
      </c>
      <c r="DX36" s="16" t="s">
        <v>27</v>
      </c>
      <c r="DY36" s="16">
        <v>2</v>
      </c>
      <c r="EA36" s="16" t="s">
        <v>27</v>
      </c>
      <c r="EB36" s="16">
        <v>23</v>
      </c>
      <c r="ED36" s="16" t="s">
        <v>27</v>
      </c>
      <c r="EE36" s="16">
        <v>3</v>
      </c>
      <c r="EJ36" s="16" t="s">
        <v>27</v>
      </c>
      <c r="EK36" s="16">
        <v>3</v>
      </c>
      <c r="EP36" s="16" t="s">
        <v>27</v>
      </c>
      <c r="EQ36" s="16">
        <v>4</v>
      </c>
    </row>
    <row r="37" spans="1:153">
      <c r="A37" s="8" t="s">
        <v>112</v>
      </c>
      <c r="K37" s="16" t="s">
        <v>27</v>
      </c>
      <c r="L37" s="16">
        <v>36</v>
      </c>
      <c r="N37" s="16" t="s">
        <v>27</v>
      </c>
      <c r="O37" s="16">
        <v>12</v>
      </c>
      <c r="W37" s="16" t="s">
        <v>27</v>
      </c>
      <c r="X37" s="16">
        <v>24</v>
      </c>
      <c r="Z37" s="16" t="s">
        <v>27</v>
      </c>
      <c r="AA37" s="16">
        <v>66</v>
      </c>
      <c r="AC37" s="16" t="s">
        <v>27</v>
      </c>
      <c r="AD37" s="16">
        <v>23</v>
      </c>
      <c r="AF37" s="16" t="s">
        <v>27</v>
      </c>
      <c r="AG37" s="16">
        <v>5</v>
      </c>
      <c r="AL37" s="16" t="s">
        <v>27</v>
      </c>
      <c r="AM37" s="16">
        <v>23</v>
      </c>
      <c r="AO37" s="16" t="s">
        <v>27</v>
      </c>
      <c r="AP37" s="16">
        <v>4</v>
      </c>
      <c r="AX37" s="16" t="s">
        <v>27</v>
      </c>
      <c r="AY37" s="16">
        <v>1</v>
      </c>
      <c r="BA37" s="16" t="s">
        <v>27</v>
      </c>
      <c r="BB37" s="16">
        <v>47</v>
      </c>
      <c r="BG37" s="16" t="s">
        <v>27</v>
      </c>
      <c r="BH37" s="16">
        <v>52</v>
      </c>
      <c r="BJ37" s="16" t="s">
        <v>27</v>
      </c>
      <c r="BK37" s="16">
        <v>4</v>
      </c>
      <c r="BS37" s="16" t="s">
        <v>27</v>
      </c>
      <c r="BT37" s="16">
        <v>2</v>
      </c>
      <c r="CB37" s="16" t="s">
        <v>27</v>
      </c>
      <c r="CC37" s="16">
        <v>4</v>
      </c>
      <c r="CQ37" s="16" t="s">
        <v>27</v>
      </c>
      <c r="CR37" s="16">
        <v>4</v>
      </c>
      <c r="DO37" s="16" t="s">
        <v>27</v>
      </c>
      <c r="DP37" s="16">
        <v>1</v>
      </c>
      <c r="DR37" s="16" t="s">
        <v>27</v>
      </c>
      <c r="DS37" s="16">
        <v>84</v>
      </c>
      <c r="ED37" s="16" t="s">
        <v>27</v>
      </c>
      <c r="EE37" s="16">
        <v>9</v>
      </c>
      <c r="EJ37" s="16" t="s">
        <v>27</v>
      </c>
      <c r="EK37" s="16">
        <v>1</v>
      </c>
      <c r="EM37" s="16" t="s">
        <v>27</v>
      </c>
      <c r="EN37" s="16">
        <v>1</v>
      </c>
      <c r="EP37" s="16" t="s">
        <v>27</v>
      </c>
      <c r="EQ37" s="16">
        <v>1</v>
      </c>
    </row>
    <row r="38" spans="1:153">
      <c r="A38" s="8" t="s">
        <v>113</v>
      </c>
      <c r="K38" s="16" t="s">
        <v>27</v>
      </c>
      <c r="L38" s="16">
        <v>2</v>
      </c>
      <c r="N38" s="16" t="s">
        <v>27</v>
      </c>
      <c r="O38" s="16" t="s">
        <v>83</v>
      </c>
      <c r="Q38" s="16" t="s">
        <v>27</v>
      </c>
      <c r="R38" s="16" t="s">
        <v>82</v>
      </c>
      <c r="T38" s="16" t="s">
        <v>27</v>
      </c>
      <c r="U38" s="16">
        <v>4</v>
      </c>
      <c r="W38" s="16" t="s">
        <v>27</v>
      </c>
      <c r="X38" s="16">
        <v>1</v>
      </c>
      <c r="Z38" s="16" t="s">
        <v>27</v>
      </c>
      <c r="AA38" s="16">
        <v>7</v>
      </c>
      <c r="AC38" s="16" t="s">
        <v>27</v>
      </c>
      <c r="AD38" s="16" t="s">
        <v>82</v>
      </c>
      <c r="AL38" s="16" t="s">
        <v>27</v>
      </c>
      <c r="AM38" s="16">
        <v>2</v>
      </c>
      <c r="AO38" s="16" t="s">
        <v>27</v>
      </c>
      <c r="AP38" s="16" t="s">
        <v>82</v>
      </c>
      <c r="BA38" s="16" t="s">
        <v>27</v>
      </c>
      <c r="BB38" s="16" t="s">
        <v>82</v>
      </c>
      <c r="BS38" s="16" t="s">
        <v>27</v>
      </c>
      <c r="BT38" s="16" t="s">
        <v>82</v>
      </c>
      <c r="BV38" s="16" t="s">
        <v>27</v>
      </c>
      <c r="BW38" s="16">
        <v>1</v>
      </c>
      <c r="CN38" s="16" t="s">
        <v>27</v>
      </c>
      <c r="CO38" s="16">
        <v>1</v>
      </c>
      <c r="CW38" s="16" t="s">
        <v>27</v>
      </c>
      <c r="CX38" s="16">
        <v>5</v>
      </c>
      <c r="DL38" s="16" t="s">
        <v>28</v>
      </c>
      <c r="DM38" s="16" t="s">
        <v>84</v>
      </c>
      <c r="DR38" s="16" t="s">
        <v>27</v>
      </c>
      <c r="DS38" s="16">
        <v>6</v>
      </c>
      <c r="DU38" s="16" t="s">
        <v>27</v>
      </c>
      <c r="DV38" s="16" t="s">
        <v>82</v>
      </c>
      <c r="DX38" s="16" t="s">
        <v>27</v>
      </c>
      <c r="DY38" s="16">
        <v>5</v>
      </c>
      <c r="EA38" s="16" t="s">
        <v>27</v>
      </c>
      <c r="EB38" s="16" t="s">
        <v>82</v>
      </c>
      <c r="ED38" s="16" t="s">
        <v>27</v>
      </c>
      <c r="EE38" s="16">
        <v>7</v>
      </c>
      <c r="EG38" s="16" t="s">
        <v>27</v>
      </c>
      <c r="EH38" s="16" t="s">
        <v>82</v>
      </c>
      <c r="EJ38" s="16" t="s">
        <v>27</v>
      </c>
      <c r="EK38" s="16" t="s">
        <v>82</v>
      </c>
      <c r="EP38" s="16" t="s">
        <v>27</v>
      </c>
      <c r="EQ38" s="16" t="s">
        <v>83</v>
      </c>
      <c r="ES38" s="16" t="s">
        <v>27</v>
      </c>
      <c r="ET38" s="16">
        <v>3</v>
      </c>
    </row>
    <row r="39" spans="1:153">
      <c r="A39" s="8" t="s">
        <v>114</v>
      </c>
      <c r="K39" s="16" t="s">
        <v>27</v>
      </c>
      <c r="L39" s="16">
        <v>1</v>
      </c>
      <c r="N39" s="16" t="s">
        <v>27</v>
      </c>
      <c r="O39" s="16">
        <v>54</v>
      </c>
      <c r="Q39" s="16" t="s">
        <v>27</v>
      </c>
      <c r="R39" s="16">
        <v>22</v>
      </c>
      <c r="T39" s="16" t="s">
        <v>27</v>
      </c>
      <c r="U39" s="16">
        <v>27</v>
      </c>
      <c r="W39" s="16" t="s">
        <v>27</v>
      </c>
      <c r="X39" s="16">
        <v>2</v>
      </c>
      <c r="Z39" s="16" t="s">
        <v>27</v>
      </c>
      <c r="AA39" s="16">
        <v>19</v>
      </c>
      <c r="AC39" s="16" t="s">
        <v>27</v>
      </c>
      <c r="AD39" s="16">
        <v>1</v>
      </c>
      <c r="BM39" s="16" t="s">
        <v>27</v>
      </c>
      <c r="BN39" s="16">
        <v>1</v>
      </c>
      <c r="BP39" s="16" t="s">
        <v>27</v>
      </c>
      <c r="BQ39" s="16">
        <v>6</v>
      </c>
      <c r="BS39" s="16" t="s">
        <v>27</v>
      </c>
      <c r="BT39" s="16">
        <v>3</v>
      </c>
      <c r="BV39" s="16" t="s">
        <v>27</v>
      </c>
      <c r="BW39" s="16">
        <v>1</v>
      </c>
      <c r="CB39" s="16" t="s">
        <v>27</v>
      </c>
      <c r="CC39" s="16">
        <v>14</v>
      </c>
      <c r="CE39" s="16" t="s">
        <v>27</v>
      </c>
      <c r="CF39" s="16">
        <v>2</v>
      </c>
      <c r="CK39" s="16" t="s">
        <v>27</v>
      </c>
      <c r="CL39" s="16">
        <v>7</v>
      </c>
      <c r="DR39" s="16" t="s">
        <v>27</v>
      </c>
      <c r="DS39" s="16">
        <v>20</v>
      </c>
      <c r="ED39" s="16" t="s">
        <v>27</v>
      </c>
      <c r="EE39" s="16">
        <v>1</v>
      </c>
    </row>
    <row r="40" spans="1:153">
      <c r="A40" s="9" t="s">
        <v>115</v>
      </c>
    </row>
    <row r="41" spans="1:153">
      <c r="A41" s="9" t="s">
        <v>116</v>
      </c>
    </row>
    <row r="42" spans="1:153">
      <c r="A42" s="9" t="s">
        <v>117</v>
      </c>
    </row>
    <row r="43" spans="1:153">
      <c r="A43" s="9" t="s">
        <v>118</v>
      </c>
    </row>
    <row r="44" spans="1:153">
      <c r="A44" s="9" t="s">
        <v>119</v>
      </c>
    </row>
    <row r="45" spans="1:153">
      <c r="A45" s="9" t="s">
        <v>120</v>
      </c>
    </row>
    <row r="46" spans="1:153">
      <c r="A46" s="9" t="s">
        <v>121</v>
      </c>
    </row>
    <row r="47" spans="1:153">
      <c r="A47" s="9" t="s">
        <v>122</v>
      </c>
    </row>
    <row r="48" spans="1:153">
      <c r="A48" s="9" t="s">
        <v>123</v>
      </c>
    </row>
    <row r="49" spans="1:147">
      <c r="A49" s="9" t="s">
        <v>124</v>
      </c>
    </row>
    <row r="50" spans="1:147">
      <c r="A50" s="9" t="s">
        <v>125</v>
      </c>
    </row>
    <row r="51" spans="1:147">
      <c r="A51" s="9" t="s">
        <v>126</v>
      </c>
    </row>
    <row r="52" spans="1:147">
      <c r="A52" s="9" t="s">
        <v>127</v>
      </c>
    </row>
    <row r="53" spans="1:147">
      <c r="A53" s="9" t="s">
        <v>128</v>
      </c>
      <c r="W53" s="16" t="s">
        <v>27</v>
      </c>
      <c r="X53" s="16">
        <v>1</v>
      </c>
      <c r="Z53" s="16" t="s">
        <v>27</v>
      </c>
      <c r="AA53" s="16">
        <v>10</v>
      </c>
      <c r="AC53" s="16" t="s">
        <v>27</v>
      </c>
      <c r="AD53" s="16">
        <v>4</v>
      </c>
      <c r="AF53" s="16" t="s">
        <v>27</v>
      </c>
      <c r="AG53" s="16">
        <v>2</v>
      </c>
      <c r="AI53" s="16" t="s">
        <v>27</v>
      </c>
      <c r="AJ53" s="16">
        <v>6</v>
      </c>
      <c r="AL53" s="16" t="s">
        <v>27</v>
      </c>
      <c r="AM53" s="16">
        <v>2</v>
      </c>
      <c r="AX53" s="16" t="s">
        <v>27</v>
      </c>
      <c r="AY53" s="16">
        <v>8</v>
      </c>
      <c r="BA53" s="16" t="s">
        <v>27</v>
      </c>
      <c r="BB53" s="16">
        <v>9</v>
      </c>
      <c r="BD53" s="16" t="s">
        <v>27</v>
      </c>
      <c r="BE53" s="16">
        <v>6</v>
      </c>
      <c r="BG53" s="16" t="s">
        <v>27</v>
      </c>
      <c r="BH53" s="16">
        <v>1</v>
      </c>
      <c r="BJ53" s="16" t="s">
        <v>27</v>
      </c>
      <c r="BK53" s="16" t="s">
        <v>82</v>
      </c>
      <c r="BP53" s="16" t="s">
        <v>27</v>
      </c>
      <c r="BQ53" s="16">
        <v>2</v>
      </c>
      <c r="BS53" s="16" t="s">
        <v>27</v>
      </c>
      <c r="BT53" s="16">
        <v>6</v>
      </c>
      <c r="BV53" s="16" t="s">
        <v>27</v>
      </c>
      <c r="BW53" s="16">
        <v>10</v>
      </c>
      <c r="BY53" s="16" t="s">
        <v>27</v>
      </c>
      <c r="BZ53" s="16" t="s">
        <v>82</v>
      </c>
      <c r="CB53" s="16" t="s">
        <v>27</v>
      </c>
      <c r="CC53" s="16">
        <v>6</v>
      </c>
      <c r="EM53" s="16" t="s">
        <v>27</v>
      </c>
      <c r="EN53" s="16">
        <v>8</v>
      </c>
      <c r="EP53" s="16" t="s">
        <v>27</v>
      </c>
      <c r="EQ53" s="16">
        <v>3</v>
      </c>
    </row>
    <row r="54" spans="1:147">
      <c r="A54" s="9" t="s">
        <v>129</v>
      </c>
      <c r="CW54" s="15" t="s">
        <v>27</v>
      </c>
      <c r="CX54" s="15">
        <v>10</v>
      </c>
      <c r="CZ54" s="15" t="s">
        <v>27</v>
      </c>
      <c r="DA54" s="15">
        <v>10</v>
      </c>
      <c r="DC54" s="15" t="s">
        <v>27</v>
      </c>
      <c r="DD54" s="15">
        <v>13</v>
      </c>
    </row>
    <row r="55" spans="1:147">
      <c r="A55" s="9" t="s">
        <v>130</v>
      </c>
    </row>
    <row r="56" spans="1:147">
      <c r="A56" s="9" t="s">
        <v>131</v>
      </c>
    </row>
    <row r="57" spans="1:147">
      <c r="A57" s="9" t="s">
        <v>132</v>
      </c>
    </row>
    <row r="58" spans="1:147">
      <c r="A58" s="9" t="s">
        <v>133</v>
      </c>
    </row>
    <row r="59" spans="1:147">
      <c r="A59" s="9" t="s">
        <v>134</v>
      </c>
    </row>
    <row r="60" spans="1:147">
      <c r="A60" s="9" t="s">
        <v>135</v>
      </c>
    </row>
    <row r="61" spans="1:147">
      <c r="A61" s="9" t="s">
        <v>136</v>
      </c>
    </row>
    <row r="62" spans="1:147">
      <c r="A62" s="9" t="s">
        <v>137</v>
      </c>
    </row>
    <row r="63" spans="1:147">
      <c r="A63" s="9" t="s">
        <v>138</v>
      </c>
    </row>
    <row r="64" spans="1:147">
      <c r="A64" s="9" t="s">
        <v>139</v>
      </c>
    </row>
    <row r="65" spans="1:129">
      <c r="A65" s="9" t="s">
        <v>140</v>
      </c>
    </row>
    <row r="66" spans="1:129">
      <c r="A66" s="9" t="s">
        <v>141</v>
      </c>
    </row>
    <row r="67" spans="1:129">
      <c r="A67" s="9" t="s">
        <v>142</v>
      </c>
    </row>
    <row r="68" spans="1:129">
      <c r="A68" s="9" t="s">
        <v>143</v>
      </c>
    </row>
    <row r="69" spans="1:129">
      <c r="A69" s="9" t="s">
        <v>144</v>
      </c>
    </row>
    <row r="70" spans="1:129">
      <c r="A70" s="9" t="s">
        <v>145</v>
      </c>
    </row>
    <row r="71" spans="1:129">
      <c r="A71" s="9" t="s">
        <v>146</v>
      </c>
    </row>
    <row r="72" spans="1:129">
      <c r="A72" s="9" t="s">
        <v>147</v>
      </c>
    </row>
    <row r="73" spans="1:129">
      <c r="A73" s="9" t="s">
        <v>148</v>
      </c>
    </row>
    <row r="74" spans="1:129">
      <c r="A74" s="9" t="s">
        <v>149</v>
      </c>
    </row>
    <row r="75" spans="1:129">
      <c r="A75" s="9" t="s">
        <v>150</v>
      </c>
    </row>
    <row r="76" spans="1:129">
      <c r="A76" s="9" t="s">
        <v>151</v>
      </c>
    </row>
    <row r="77" spans="1:129">
      <c r="A77" s="9" t="s">
        <v>152</v>
      </c>
    </row>
    <row r="78" spans="1:129">
      <c r="A78" s="9" t="s">
        <v>153</v>
      </c>
      <c r="CK78" s="16" t="s">
        <v>27</v>
      </c>
      <c r="CL78" s="16">
        <v>2</v>
      </c>
      <c r="CM78" s="18">
        <v>27</v>
      </c>
      <c r="DF78" s="16" t="s">
        <v>27</v>
      </c>
      <c r="DG78" s="16">
        <v>1</v>
      </c>
      <c r="DH78" s="18">
        <v>3</v>
      </c>
      <c r="DR78" s="16" t="s">
        <v>27</v>
      </c>
      <c r="DS78" s="16">
        <v>11</v>
      </c>
      <c r="DX78" s="16" t="s">
        <v>27</v>
      </c>
      <c r="DY78" s="16">
        <v>1</v>
      </c>
    </row>
    <row r="79" spans="1:129">
      <c r="A79" s="9" t="s">
        <v>154</v>
      </c>
    </row>
    <row r="80" spans="1:129">
      <c r="A80" s="9" t="s">
        <v>155</v>
      </c>
    </row>
    <row r="81" spans="1:153">
      <c r="A81" s="9" t="s">
        <v>156</v>
      </c>
    </row>
    <row r="82" spans="1:153">
      <c r="A82" s="9" t="s">
        <v>157</v>
      </c>
    </row>
    <row r="83" spans="1:153">
      <c r="A83" s="9" t="s">
        <v>158</v>
      </c>
      <c r="BA83" s="16" t="s">
        <v>27</v>
      </c>
      <c r="BB83" s="16">
        <v>4</v>
      </c>
      <c r="CW83" s="16" t="s">
        <v>27</v>
      </c>
      <c r="CX83" s="16">
        <v>2</v>
      </c>
      <c r="DI83" s="16" t="s">
        <v>27</v>
      </c>
      <c r="DJ83" s="16">
        <v>1</v>
      </c>
      <c r="EV83" s="16" t="s">
        <v>27</v>
      </c>
      <c r="EW83" s="16">
        <v>1</v>
      </c>
    </row>
    <row r="84" spans="1:153">
      <c r="A84" s="9" t="s">
        <v>159</v>
      </c>
    </row>
    <row r="85" spans="1:153">
      <c r="A85" s="9" t="s">
        <v>160</v>
      </c>
    </row>
    <row r="86" spans="1:153">
      <c r="A86" s="9" t="s">
        <v>161</v>
      </c>
      <c r="AF86" s="16" t="s">
        <v>27</v>
      </c>
      <c r="AG86" s="16">
        <v>2</v>
      </c>
      <c r="AL86" s="16" t="s">
        <v>27</v>
      </c>
      <c r="AM86" s="16">
        <v>1</v>
      </c>
      <c r="AX86" s="16" t="s">
        <v>27</v>
      </c>
      <c r="AY86" s="16">
        <v>7</v>
      </c>
      <c r="BV86" s="16" t="s">
        <v>27</v>
      </c>
      <c r="BW86" s="16">
        <v>52</v>
      </c>
      <c r="CH86" s="16" t="s">
        <v>27</v>
      </c>
      <c r="CI86" s="16">
        <v>1</v>
      </c>
      <c r="EV86" s="16" t="s">
        <v>27</v>
      </c>
      <c r="EW86" s="16">
        <v>1</v>
      </c>
    </row>
    <row r="87" spans="1:153">
      <c r="A87" s="30" t="s">
        <v>162</v>
      </c>
    </row>
    <row r="88" spans="1:153">
      <c r="A88" s="9" t="s">
        <v>163</v>
      </c>
    </row>
    <row r="89" spans="1:153">
      <c r="A89" s="9" t="s">
        <v>164</v>
      </c>
      <c r="CB89" s="16" t="s">
        <v>27</v>
      </c>
      <c r="CC89" s="16">
        <v>2</v>
      </c>
      <c r="EJ89" s="16" t="s">
        <v>27</v>
      </c>
      <c r="EK89" s="16">
        <v>1</v>
      </c>
      <c r="EV89" s="16" t="s">
        <v>27</v>
      </c>
      <c r="EW89" s="16">
        <v>2</v>
      </c>
    </row>
    <row r="90" spans="1:153">
      <c r="A90" s="9" t="s">
        <v>165</v>
      </c>
      <c r="AC90" s="16" t="s">
        <v>27</v>
      </c>
      <c r="AD90" s="16">
        <v>4</v>
      </c>
      <c r="AO90" s="16" t="s">
        <v>27</v>
      </c>
      <c r="AP90" s="16">
        <v>2</v>
      </c>
      <c r="AU90" s="16" t="s">
        <v>27</v>
      </c>
      <c r="AV90" s="16">
        <v>2</v>
      </c>
      <c r="BM90" s="16" t="s">
        <v>27</v>
      </c>
      <c r="BN90" s="16">
        <v>3</v>
      </c>
    </row>
    <row r="91" spans="1:153">
      <c r="A91" s="9" t="s">
        <v>166</v>
      </c>
    </row>
    <row r="92" spans="1:153">
      <c r="A92" s="9" t="s">
        <v>167</v>
      </c>
    </row>
    <row r="93" spans="1:153">
      <c r="A93" s="9" t="s">
        <v>168</v>
      </c>
      <c r="DL93" s="16" t="s">
        <v>27</v>
      </c>
      <c r="DM93" s="16">
        <v>1</v>
      </c>
      <c r="DO93" s="16" t="s">
        <v>27</v>
      </c>
      <c r="DP93" s="16">
        <v>1</v>
      </c>
    </row>
    <row r="94" spans="1:153">
      <c r="A94" s="9" t="s">
        <v>169</v>
      </c>
    </row>
    <row r="95" spans="1:153">
      <c r="A95" s="9" t="s">
        <v>170</v>
      </c>
    </row>
    <row r="96" spans="1:153">
      <c r="A96" s="9" t="s">
        <v>171</v>
      </c>
    </row>
    <row r="97" spans="1:153">
      <c r="A97" s="9" t="s">
        <v>172</v>
      </c>
      <c r="K97" s="16" t="s">
        <v>27</v>
      </c>
      <c r="L97" s="16">
        <v>1</v>
      </c>
      <c r="W97" s="16" t="s">
        <v>27</v>
      </c>
      <c r="X97" s="16">
        <v>12</v>
      </c>
      <c r="Z97" s="16" t="s">
        <v>27</v>
      </c>
      <c r="AA97" s="16">
        <v>20</v>
      </c>
      <c r="AC97" s="16" t="s">
        <v>27</v>
      </c>
      <c r="AD97" s="16">
        <v>35</v>
      </c>
      <c r="AO97" s="16" t="s">
        <v>27</v>
      </c>
      <c r="AP97" s="16">
        <v>9</v>
      </c>
      <c r="AR97" s="16" t="s">
        <v>27</v>
      </c>
      <c r="AS97" s="16">
        <v>3</v>
      </c>
      <c r="BA97" s="16" t="s">
        <v>27</v>
      </c>
      <c r="BB97" s="16">
        <v>4</v>
      </c>
      <c r="BD97" s="16" t="s">
        <v>27</v>
      </c>
      <c r="BE97" s="16">
        <v>11</v>
      </c>
      <c r="BG97" s="16" t="s">
        <v>27</v>
      </c>
      <c r="BH97" s="16">
        <v>2</v>
      </c>
      <c r="DU97" s="16" t="s">
        <v>27</v>
      </c>
      <c r="DV97" s="16">
        <v>1</v>
      </c>
      <c r="ED97" s="16" t="s">
        <v>27</v>
      </c>
      <c r="EE97" s="16">
        <v>3</v>
      </c>
    </row>
    <row r="98" spans="1:153">
      <c r="A98" s="9" t="s">
        <v>173</v>
      </c>
    </row>
    <row r="99" spans="1:153">
      <c r="A99" s="9" t="s">
        <v>174</v>
      </c>
    </row>
    <row r="100" spans="1:153">
      <c r="A100" s="9" t="s">
        <v>175</v>
      </c>
      <c r="CE100" s="16" t="s">
        <v>27</v>
      </c>
      <c r="CF100" s="16">
        <v>2</v>
      </c>
      <c r="DL100" s="16" t="s">
        <v>27</v>
      </c>
      <c r="DM100" s="16">
        <v>1</v>
      </c>
      <c r="DO100" s="16" t="s">
        <v>27</v>
      </c>
      <c r="DP100" s="16">
        <v>1</v>
      </c>
      <c r="EP100" s="16" t="s">
        <v>27</v>
      </c>
      <c r="EQ100" s="16">
        <v>1</v>
      </c>
    </row>
    <row r="101" spans="1:153">
      <c r="A101" s="9" t="s">
        <v>176</v>
      </c>
    </row>
    <row r="102" spans="1:153">
      <c r="A102" s="9" t="s">
        <v>177</v>
      </c>
    </row>
    <row r="103" spans="1:153">
      <c r="A103" s="9" t="s">
        <v>178</v>
      </c>
      <c r="CE103" s="16" t="s">
        <v>27</v>
      </c>
      <c r="CF103" s="16">
        <v>6</v>
      </c>
    </row>
    <row r="104" spans="1:153">
      <c r="A104" s="9" t="s">
        <v>179</v>
      </c>
    </row>
    <row r="105" spans="1:153">
      <c r="A105" s="9" t="s">
        <v>180</v>
      </c>
    </row>
    <row r="106" spans="1:153">
      <c r="A106" s="9" t="s">
        <v>181</v>
      </c>
    </row>
    <row r="107" spans="1:153">
      <c r="A107" s="9" t="s">
        <v>182</v>
      </c>
    </row>
    <row r="108" spans="1:153">
      <c r="A108" s="9" t="s">
        <v>183</v>
      </c>
    </row>
    <row r="109" spans="1:153">
      <c r="A109" s="9" t="s">
        <v>184</v>
      </c>
      <c r="T109" s="16" t="s">
        <v>27</v>
      </c>
      <c r="U109" s="16">
        <v>1</v>
      </c>
      <c r="W109" s="16" t="s">
        <v>27</v>
      </c>
      <c r="X109" s="16">
        <v>5</v>
      </c>
      <c r="Z109" s="16" t="s">
        <v>27</v>
      </c>
      <c r="AA109" s="16">
        <v>1</v>
      </c>
      <c r="AF109" s="16" t="s">
        <v>27</v>
      </c>
      <c r="AG109" s="16">
        <v>5</v>
      </c>
      <c r="AU109" s="16" t="s">
        <v>27</v>
      </c>
      <c r="AV109" s="16">
        <v>3</v>
      </c>
      <c r="BJ109" s="16" t="s">
        <v>27</v>
      </c>
      <c r="BK109" s="16">
        <v>6</v>
      </c>
      <c r="BV109" s="16" t="s">
        <v>27</v>
      </c>
      <c r="BW109" s="16">
        <v>3</v>
      </c>
      <c r="BY109" s="16" t="s">
        <v>27</v>
      </c>
      <c r="BZ109" s="16">
        <v>1</v>
      </c>
      <c r="CB109" s="16" t="s">
        <v>27</v>
      </c>
      <c r="CC109" s="16">
        <v>1</v>
      </c>
      <c r="CK109" s="16" t="s">
        <v>27</v>
      </c>
      <c r="CL109" s="16">
        <v>18</v>
      </c>
      <c r="CN109" s="16" t="s">
        <v>27</v>
      </c>
      <c r="CO109" s="16">
        <v>3</v>
      </c>
      <c r="CQ109" s="16" t="s">
        <v>27</v>
      </c>
      <c r="CR109" s="16">
        <v>2</v>
      </c>
      <c r="CT109" s="16" t="s">
        <v>27</v>
      </c>
      <c r="CU109" s="16">
        <v>1</v>
      </c>
      <c r="DI109" s="16" t="s">
        <v>27</v>
      </c>
      <c r="DJ109" s="16">
        <v>3</v>
      </c>
      <c r="DO109" s="16" t="s">
        <v>27</v>
      </c>
      <c r="DP109" s="16">
        <v>3</v>
      </c>
      <c r="DR109" s="16" t="s">
        <v>27</v>
      </c>
      <c r="DS109" s="16">
        <v>1</v>
      </c>
      <c r="EM109" s="16" t="s">
        <v>27</v>
      </c>
      <c r="EN109" s="16">
        <v>5</v>
      </c>
      <c r="EV109" s="16" t="s">
        <v>27</v>
      </c>
      <c r="EW109" s="16">
        <v>2</v>
      </c>
    </row>
    <row r="110" spans="1:153">
      <c r="A110" s="9" t="s">
        <v>185</v>
      </c>
    </row>
    <row r="111" spans="1:153">
      <c r="A111" s="9" t="s">
        <v>186</v>
      </c>
    </row>
    <row r="112" spans="1:153">
      <c r="A112" s="9" t="s">
        <v>187</v>
      </c>
    </row>
    <row r="113" spans="1:153">
      <c r="A113" s="9" t="s">
        <v>188</v>
      </c>
    </row>
    <row r="114" spans="1:153">
      <c r="A114" s="9" t="s">
        <v>189</v>
      </c>
      <c r="BS114" s="16" t="s">
        <v>27</v>
      </c>
      <c r="BT114" s="16">
        <v>1</v>
      </c>
    </row>
    <row r="115" spans="1:153">
      <c r="A115" s="9" t="s">
        <v>190</v>
      </c>
    </row>
    <row r="116" spans="1:153">
      <c r="A116" s="9" t="s">
        <v>191</v>
      </c>
    </row>
    <row r="117" spans="1:153">
      <c r="A117" s="9" t="s">
        <v>192</v>
      </c>
    </row>
    <row r="118" spans="1:153">
      <c r="A118" s="9" t="s">
        <v>193</v>
      </c>
    </row>
    <row r="119" spans="1:153">
      <c r="A119" s="9" t="s">
        <v>194</v>
      </c>
    </row>
    <row r="120" spans="1:153">
      <c r="A120" s="9" t="s">
        <v>195</v>
      </c>
    </row>
    <row r="121" spans="1:153">
      <c r="A121" s="9" t="s">
        <v>196</v>
      </c>
    </row>
    <row r="122" spans="1:153">
      <c r="A122" s="9" t="s">
        <v>197</v>
      </c>
    </row>
    <row r="123" spans="1:153">
      <c r="A123" s="9" t="s">
        <v>198</v>
      </c>
    </row>
    <row r="124" spans="1:153">
      <c r="A124" s="9" t="s">
        <v>199</v>
      </c>
    </row>
    <row r="125" spans="1:153">
      <c r="A125" s="9" t="s">
        <v>200</v>
      </c>
    </row>
    <row r="126" spans="1:153">
      <c r="A126" s="9" t="s">
        <v>201</v>
      </c>
    </row>
    <row r="127" spans="1:153">
      <c r="A127" s="9" t="s">
        <v>202</v>
      </c>
    </row>
    <row r="128" spans="1:153">
      <c r="A128" s="9" t="s">
        <v>203</v>
      </c>
      <c r="AC128" s="16" t="s">
        <v>27</v>
      </c>
      <c r="AD128" s="16">
        <v>1</v>
      </c>
      <c r="AX128" s="16" t="s">
        <v>27</v>
      </c>
      <c r="AY128" s="16">
        <v>1</v>
      </c>
      <c r="BA128" s="16" t="s">
        <v>27</v>
      </c>
      <c r="BB128" s="16">
        <v>2</v>
      </c>
      <c r="BJ128" s="16" t="s">
        <v>27</v>
      </c>
      <c r="BK128" s="16">
        <v>1</v>
      </c>
      <c r="BP128" s="16" t="s">
        <v>27</v>
      </c>
      <c r="BQ128" s="16">
        <v>4</v>
      </c>
      <c r="BS128" s="16" t="s">
        <v>27</v>
      </c>
      <c r="BT128" s="16">
        <v>1</v>
      </c>
      <c r="BY128" s="16" t="s">
        <v>27</v>
      </c>
      <c r="BZ128" s="16">
        <v>3</v>
      </c>
      <c r="CB128" s="16" t="s">
        <v>27</v>
      </c>
      <c r="CC128" s="16">
        <v>2</v>
      </c>
      <c r="EV128" s="16" t="s">
        <v>27</v>
      </c>
      <c r="EW128" s="16">
        <v>9</v>
      </c>
    </row>
    <row r="129" spans="1:153">
      <c r="A129" s="9" t="s">
        <v>204</v>
      </c>
    </row>
    <row r="130" spans="1:153">
      <c r="A130" s="9" t="s">
        <v>205</v>
      </c>
    </row>
    <row r="131" spans="1:153">
      <c r="A131" s="9" t="s">
        <v>206</v>
      </c>
    </row>
    <row r="132" spans="1:153">
      <c r="A132" s="9" t="s">
        <v>207</v>
      </c>
    </row>
    <row r="133" spans="1:153">
      <c r="A133" s="9" t="s">
        <v>208</v>
      </c>
    </row>
    <row r="134" spans="1:153">
      <c r="A134" s="9" t="s">
        <v>209</v>
      </c>
    </row>
    <row r="135" spans="1:153">
      <c r="A135" s="9" t="s">
        <v>210</v>
      </c>
      <c r="Q135" s="16" t="s">
        <v>27</v>
      </c>
      <c r="R135" s="16">
        <v>2</v>
      </c>
      <c r="DU135" s="16" t="s">
        <v>27</v>
      </c>
      <c r="DV135" s="16">
        <v>3</v>
      </c>
    </row>
    <row r="136" spans="1:153">
      <c r="A136" s="9" t="s">
        <v>211</v>
      </c>
    </row>
    <row r="137" spans="1:153">
      <c r="A137" s="9" t="s">
        <v>212</v>
      </c>
    </row>
    <row r="138" spans="1:153">
      <c r="A138" s="9" t="s">
        <v>213</v>
      </c>
    </row>
    <row r="139" spans="1:153">
      <c r="A139" s="9" t="s">
        <v>214</v>
      </c>
    </row>
    <row r="140" spans="1:153">
      <c r="A140" s="9" t="s">
        <v>215</v>
      </c>
      <c r="K140" s="16" t="s">
        <v>27</v>
      </c>
      <c r="L140" s="16">
        <v>2</v>
      </c>
      <c r="N140" s="16" t="s">
        <v>27</v>
      </c>
      <c r="O140" s="16">
        <v>8</v>
      </c>
      <c r="Q140" s="16" t="s">
        <v>27</v>
      </c>
      <c r="R140" s="16">
        <v>35</v>
      </c>
      <c r="T140" s="16" t="s">
        <v>27</v>
      </c>
      <c r="U140" s="16">
        <v>6</v>
      </c>
      <c r="W140" s="16" t="s">
        <v>27</v>
      </c>
      <c r="X140" s="16">
        <v>2</v>
      </c>
      <c r="Z140" s="16" t="s">
        <v>27</v>
      </c>
      <c r="AA140" s="16">
        <v>4</v>
      </c>
      <c r="AC140" s="16" t="s">
        <v>27</v>
      </c>
      <c r="AD140" s="16">
        <v>10</v>
      </c>
      <c r="AF140" s="16" t="s">
        <v>27</v>
      </c>
      <c r="AG140" s="16">
        <v>4</v>
      </c>
      <c r="AI140" s="16" t="s">
        <v>27</v>
      </c>
      <c r="AJ140" s="16">
        <v>2</v>
      </c>
      <c r="AL140" s="16" t="s">
        <v>27</v>
      </c>
      <c r="AM140" s="16">
        <v>2</v>
      </c>
      <c r="AO140" s="16" t="s">
        <v>27</v>
      </c>
      <c r="AP140" s="16">
        <v>6</v>
      </c>
      <c r="AR140" s="16" t="s">
        <v>27</v>
      </c>
      <c r="AS140" s="16">
        <v>1</v>
      </c>
      <c r="AU140" s="16" t="s">
        <v>27</v>
      </c>
      <c r="AV140" s="16">
        <v>3</v>
      </c>
      <c r="AX140" s="16" t="s">
        <v>27</v>
      </c>
      <c r="AY140" s="16">
        <v>33</v>
      </c>
      <c r="BA140" s="16" t="s">
        <v>27</v>
      </c>
      <c r="BB140" s="16">
        <v>18</v>
      </c>
      <c r="BD140" s="16" t="s">
        <v>27</v>
      </c>
      <c r="BE140" s="16">
        <v>2</v>
      </c>
      <c r="BG140" s="16" t="s">
        <v>27</v>
      </c>
      <c r="BH140" s="16">
        <v>2</v>
      </c>
      <c r="BJ140" s="16" t="s">
        <v>27</v>
      </c>
      <c r="BK140" s="16">
        <v>5</v>
      </c>
      <c r="BM140" s="16" t="s">
        <v>27</v>
      </c>
      <c r="BN140" s="16">
        <v>18</v>
      </c>
      <c r="BP140" s="16" t="s">
        <v>27</v>
      </c>
      <c r="BQ140" s="16">
        <v>8</v>
      </c>
      <c r="BS140" s="16" t="s">
        <v>27</v>
      </c>
      <c r="BT140" s="16">
        <v>6</v>
      </c>
      <c r="BV140" s="16" t="s">
        <v>27</v>
      </c>
      <c r="BW140" s="16">
        <v>6</v>
      </c>
      <c r="BY140" s="16" t="s">
        <v>27</v>
      </c>
      <c r="BZ140" s="16">
        <v>16</v>
      </c>
      <c r="CB140" s="16" t="s">
        <v>27</v>
      </c>
      <c r="CC140" s="16">
        <v>3</v>
      </c>
      <c r="CE140" s="16" t="s">
        <v>27</v>
      </c>
      <c r="CF140" s="16">
        <v>24</v>
      </c>
      <c r="CH140" s="16" t="s">
        <v>27</v>
      </c>
      <c r="CI140" s="16">
        <v>23</v>
      </c>
      <c r="CK140" s="16" t="s">
        <v>27</v>
      </c>
      <c r="CL140" s="16">
        <v>14</v>
      </c>
      <c r="CN140" s="16" t="s">
        <v>27</v>
      </c>
      <c r="CO140" s="16">
        <v>20</v>
      </c>
      <c r="CQ140" s="16" t="s">
        <v>27</v>
      </c>
      <c r="CR140" s="16">
        <v>27</v>
      </c>
      <c r="CT140" s="16" t="s">
        <v>27</v>
      </c>
      <c r="CU140" s="16">
        <v>10</v>
      </c>
      <c r="DF140" s="16" t="s">
        <v>27</v>
      </c>
      <c r="DG140" s="16">
        <v>37</v>
      </c>
      <c r="DI140" s="16" t="s">
        <v>27</v>
      </c>
      <c r="DJ140" s="16">
        <v>3</v>
      </c>
      <c r="DL140" s="16" t="s">
        <v>28</v>
      </c>
      <c r="DM140" s="16">
        <v>20</v>
      </c>
      <c r="DO140" s="16" t="s">
        <v>27</v>
      </c>
      <c r="DP140" s="16">
        <v>5</v>
      </c>
      <c r="DR140" s="16" t="s">
        <v>27</v>
      </c>
      <c r="DS140" s="16">
        <v>5</v>
      </c>
      <c r="DU140" s="16" t="s">
        <v>27</v>
      </c>
      <c r="DV140" s="16">
        <v>32</v>
      </c>
      <c r="DX140" s="16" t="s">
        <v>27</v>
      </c>
      <c r="DY140" s="16">
        <v>9</v>
      </c>
      <c r="EA140" s="16" t="s">
        <v>27</v>
      </c>
      <c r="EB140" s="16">
        <v>5</v>
      </c>
      <c r="ED140" s="16" t="s">
        <v>27</v>
      </c>
      <c r="EE140" s="16">
        <v>25</v>
      </c>
      <c r="EG140" s="16" t="s">
        <v>28</v>
      </c>
      <c r="EH140" s="16">
        <v>63</v>
      </c>
      <c r="EJ140" s="16" t="s">
        <v>27</v>
      </c>
      <c r="EK140" s="16">
        <v>16</v>
      </c>
      <c r="EM140" s="16" t="s">
        <v>27</v>
      </c>
      <c r="EN140" s="16">
        <v>33</v>
      </c>
      <c r="EP140" s="16" t="s">
        <v>27</v>
      </c>
      <c r="EQ140" s="16">
        <v>4</v>
      </c>
      <c r="ES140" s="16" t="s">
        <v>27</v>
      </c>
      <c r="ET140" s="16">
        <v>15</v>
      </c>
      <c r="EV140" s="16" t="s">
        <v>27</v>
      </c>
      <c r="EW140" s="16">
        <v>10</v>
      </c>
    </row>
    <row r="141" spans="1:153">
      <c r="A141" s="9" t="s">
        <v>216</v>
      </c>
    </row>
    <row r="142" spans="1:153">
      <c r="A142" s="9" t="s">
        <v>217</v>
      </c>
      <c r="BA142" s="16" t="s">
        <v>27</v>
      </c>
      <c r="BB142" s="16">
        <v>2</v>
      </c>
      <c r="ED142" s="16" t="s">
        <v>27</v>
      </c>
      <c r="EE142" s="16">
        <v>1</v>
      </c>
    </row>
    <row r="143" spans="1:153">
      <c r="A143" s="9" t="s">
        <v>218</v>
      </c>
    </row>
    <row r="144" spans="1:153">
      <c r="A144" s="9" t="s">
        <v>219</v>
      </c>
      <c r="EJ144" s="16" t="s">
        <v>27</v>
      </c>
      <c r="EK144" s="16">
        <v>9</v>
      </c>
    </row>
    <row r="145" spans="1:144">
      <c r="A145" s="30" t="s">
        <v>220</v>
      </c>
    </row>
    <row r="146" spans="1:144">
      <c r="A146" s="9" t="s">
        <v>221</v>
      </c>
    </row>
    <row r="147" spans="1:144">
      <c r="A147" s="9" t="s">
        <v>222</v>
      </c>
    </row>
    <row r="148" spans="1:144">
      <c r="A148" s="9" t="s">
        <v>223</v>
      </c>
    </row>
    <row r="149" spans="1:144">
      <c r="A149" s="9" t="s">
        <v>224</v>
      </c>
    </row>
    <row r="150" spans="1:144">
      <c r="A150" s="9" t="s">
        <v>225</v>
      </c>
    </row>
    <row r="151" spans="1:144">
      <c r="A151" s="9" t="s">
        <v>226</v>
      </c>
    </row>
    <row r="152" spans="1:144">
      <c r="A152" s="9" t="s">
        <v>227</v>
      </c>
    </row>
    <row r="153" spans="1:144">
      <c r="A153" s="9" t="s">
        <v>228</v>
      </c>
    </row>
    <row r="154" spans="1:144">
      <c r="A154" s="9" t="s">
        <v>229</v>
      </c>
    </row>
    <row r="155" spans="1:144">
      <c r="A155" s="9" t="s">
        <v>230</v>
      </c>
    </row>
    <row r="156" spans="1:144">
      <c r="A156" s="9" t="s">
        <v>231</v>
      </c>
    </row>
    <row r="157" spans="1:144">
      <c r="A157" s="9" t="s">
        <v>232</v>
      </c>
    </row>
    <row r="158" spans="1:144">
      <c r="A158" s="9" t="s">
        <v>233</v>
      </c>
      <c r="BJ158" s="16" t="s">
        <v>27</v>
      </c>
      <c r="BK158" s="16">
        <v>5</v>
      </c>
      <c r="BV158" s="16" t="s">
        <v>27</v>
      </c>
      <c r="BW158" s="16">
        <v>4</v>
      </c>
      <c r="BY158" s="16" t="s">
        <v>27</v>
      </c>
      <c r="BZ158" s="16">
        <v>3</v>
      </c>
      <c r="CK158" s="16" t="s">
        <v>27</v>
      </c>
      <c r="CL158" s="16">
        <v>3</v>
      </c>
      <c r="CZ158" s="16" t="s">
        <v>27</v>
      </c>
      <c r="DA158" s="16">
        <v>1</v>
      </c>
      <c r="DF158" s="16" t="s">
        <v>27</v>
      </c>
      <c r="DG158" s="16">
        <v>1</v>
      </c>
      <c r="DI158" s="16" t="s">
        <v>27</v>
      </c>
      <c r="DJ158" s="16">
        <v>4</v>
      </c>
      <c r="DX158" s="16" t="s">
        <v>27</v>
      </c>
      <c r="DY158" s="16">
        <v>5</v>
      </c>
      <c r="EM158" s="16" t="s">
        <v>27</v>
      </c>
      <c r="EN158" s="16">
        <v>1</v>
      </c>
    </row>
    <row r="159" spans="1:144">
      <c r="A159" s="9" t="s">
        <v>234</v>
      </c>
    </row>
    <row r="160" spans="1:144">
      <c r="A160" s="9" t="s">
        <v>235</v>
      </c>
    </row>
    <row r="161" spans="1:138">
      <c r="A161" s="9" t="s">
        <v>236</v>
      </c>
      <c r="BV161" s="16" t="s">
        <v>27</v>
      </c>
      <c r="BW161" s="16">
        <v>2</v>
      </c>
      <c r="DL161" s="16" t="s">
        <v>27</v>
      </c>
      <c r="DM161" s="16">
        <v>1</v>
      </c>
      <c r="DX161" s="16" t="s">
        <v>27</v>
      </c>
      <c r="DY161" s="16">
        <v>2</v>
      </c>
      <c r="EG161" s="16" t="s">
        <v>27</v>
      </c>
      <c r="EH161" s="16">
        <v>8</v>
      </c>
    </row>
    <row r="162" spans="1:138">
      <c r="A162" s="9" t="s">
        <v>237</v>
      </c>
    </row>
    <row r="163" spans="1:138">
      <c r="A163" s="9" t="s">
        <v>238</v>
      </c>
    </row>
    <row r="164" spans="1:138">
      <c r="A164" s="9" t="s">
        <v>239</v>
      </c>
    </row>
    <row r="165" spans="1:138">
      <c r="A165" s="9" t="s">
        <v>240</v>
      </c>
    </row>
    <row r="166" spans="1:138">
      <c r="A166" s="9" t="s">
        <v>241</v>
      </c>
    </row>
    <row r="167" spans="1:138">
      <c r="A167" s="9" t="s">
        <v>242</v>
      </c>
    </row>
    <row r="168" spans="1:138">
      <c r="A168" s="9" t="s">
        <v>243</v>
      </c>
    </row>
    <row r="169" spans="1:138">
      <c r="A169" s="9" t="s">
        <v>244</v>
      </c>
    </row>
    <row r="170" spans="1:138">
      <c r="A170" s="9" t="s">
        <v>245</v>
      </c>
    </row>
    <row r="171" spans="1:138">
      <c r="A171" s="9" t="s">
        <v>246</v>
      </c>
      <c r="CT171" s="16" t="s">
        <v>27</v>
      </c>
      <c r="CU171" s="16">
        <v>4</v>
      </c>
    </row>
    <row r="172" spans="1:138">
      <c r="A172" s="9" t="s">
        <v>247</v>
      </c>
    </row>
    <row r="173" spans="1:138">
      <c r="A173" s="9" t="s">
        <v>248</v>
      </c>
    </row>
    <row r="174" spans="1:138">
      <c r="A174" s="9" t="s">
        <v>249</v>
      </c>
    </row>
    <row r="175" spans="1:138">
      <c r="A175" s="9" t="s">
        <v>250</v>
      </c>
    </row>
    <row r="176" spans="1:138">
      <c r="A176" s="9" t="s">
        <v>251</v>
      </c>
    </row>
    <row r="177" spans="1:138">
      <c r="A177" s="9" t="s">
        <v>252</v>
      </c>
    </row>
    <row r="178" spans="1:138">
      <c r="A178" s="9" t="s">
        <v>253</v>
      </c>
    </row>
    <row r="179" spans="1:138">
      <c r="A179" s="9" t="s">
        <v>254</v>
      </c>
    </row>
    <row r="180" spans="1:138">
      <c r="A180" s="9" t="s">
        <v>255</v>
      </c>
    </row>
    <row r="181" spans="1:138">
      <c r="A181" s="9" t="s">
        <v>256</v>
      </c>
    </row>
    <row r="182" spans="1:138">
      <c r="A182" s="9" t="s">
        <v>257</v>
      </c>
    </row>
    <row r="183" spans="1:138">
      <c r="A183" s="9" t="s">
        <v>258</v>
      </c>
    </row>
    <row r="184" spans="1:138">
      <c r="A184" s="10" t="s">
        <v>259</v>
      </c>
    </row>
    <row r="185" spans="1:138">
      <c r="A185" s="9" t="s">
        <v>260</v>
      </c>
    </row>
    <row r="186" spans="1:138">
      <c r="A186" s="9" t="s">
        <v>261</v>
      </c>
    </row>
    <row r="187" spans="1:138">
      <c r="A187" s="9" t="s">
        <v>262</v>
      </c>
    </row>
    <row r="188" spans="1:138">
      <c r="A188" s="9" t="s">
        <v>262</v>
      </c>
    </row>
    <row r="189" spans="1:138">
      <c r="A189" s="9" t="s">
        <v>263</v>
      </c>
    </row>
    <row r="190" spans="1:138">
      <c r="A190" s="20" t="s">
        <v>264</v>
      </c>
      <c r="K190" s="16" t="s">
        <v>27</v>
      </c>
      <c r="L190" s="16">
        <v>1</v>
      </c>
      <c r="N190" s="16" t="s">
        <v>27</v>
      </c>
      <c r="O190" s="16">
        <v>3</v>
      </c>
      <c r="T190" s="16" t="s">
        <v>27</v>
      </c>
      <c r="U190" s="16">
        <v>1</v>
      </c>
      <c r="CE190" s="16" t="s">
        <v>27</v>
      </c>
      <c r="CF190" s="16">
        <v>5</v>
      </c>
      <c r="CH190" s="16" t="s">
        <v>27</v>
      </c>
      <c r="CI190" s="16">
        <v>5</v>
      </c>
      <c r="DL190" s="16" t="s">
        <v>28</v>
      </c>
      <c r="DM190" s="16">
        <v>28</v>
      </c>
      <c r="DO190" s="16" t="s">
        <v>27</v>
      </c>
      <c r="DP190" s="16">
        <v>13</v>
      </c>
      <c r="DR190" s="16" t="s">
        <v>27</v>
      </c>
      <c r="DS190" s="16">
        <v>8</v>
      </c>
      <c r="DU190" s="16" t="s">
        <v>27</v>
      </c>
      <c r="DV190" s="16">
        <v>26</v>
      </c>
      <c r="DX190" s="16" t="s">
        <v>28</v>
      </c>
      <c r="DY190" s="16">
        <v>39</v>
      </c>
      <c r="EA190" s="16" t="s">
        <v>27</v>
      </c>
      <c r="EB190" s="16">
        <v>19</v>
      </c>
      <c r="EG190" s="16" t="s">
        <v>27</v>
      </c>
      <c r="EH190" s="16">
        <v>22</v>
      </c>
    </row>
    <row r="191" spans="1:138">
      <c r="A191" s="9" t="s">
        <v>265</v>
      </c>
    </row>
    <row r="192" spans="1:138">
      <c r="A192" s="9" t="s">
        <v>266</v>
      </c>
    </row>
    <row r="193" spans="1:88">
      <c r="A193" s="9" t="s">
        <v>267</v>
      </c>
    </row>
    <row r="194" spans="1:88">
      <c r="A194" s="9" t="s">
        <v>268</v>
      </c>
    </row>
    <row r="195" spans="1:88">
      <c r="A195" s="9" t="s">
        <v>269</v>
      </c>
    </row>
    <row r="196" spans="1:88">
      <c r="A196" s="9" t="s">
        <v>270</v>
      </c>
    </row>
    <row r="197" spans="1:88">
      <c r="A197" s="9" t="s">
        <v>271</v>
      </c>
    </row>
    <row r="198" spans="1:88">
      <c r="A198" s="9" t="s">
        <v>272</v>
      </c>
    </row>
    <row r="199" spans="1:88">
      <c r="A199" s="9" t="s">
        <v>273</v>
      </c>
    </row>
    <row r="200" spans="1:88">
      <c r="A200" s="9" t="s">
        <v>274</v>
      </c>
    </row>
    <row r="201" spans="1:88">
      <c r="A201" s="9" t="s">
        <v>275</v>
      </c>
    </row>
    <row r="202" spans="1:88">
      <c r="A202" s="9" t="s">
        <v>276</v>
      </c>
      <c r="N202" s="16" t="s">
        <v>27</v>
      </c>
      <c r="O202" s="16">
        <v>2</v>
      </c>
      <c r="P202" s="18">
        <v>11</v>
      </c>
      <c r="Q202" s="16" t="s">
        <v>27</v>
      </c>
      <c r="R202" s="16">
        <v>2</v>
      </c>
      <c r="S202" s="18">
        <v>3</v>
      </c>
    </row>
    <row r="203" spans="1:88">
      <c r="A203" s="9" t="s">
        <v>101</v>
      </c>
    </row>
    <row r="204" spans="1:88">
      <c r="A204" s="9" t="s">
        <v>277</v>
      </c>
    </row>
    <row r="205" spans="1:88">
      <c r="A205" s="9" t="s">
        <v>278</v>
      </c>
      <c r="CH205" s="16" t="s">
        <v>27</v>
      </c>
      <c r="CI205" s="16">
        <v>3</v>
      </c>
      <c r="CJ205" s="18">
        <v>18</v>
      </c>
    </row>
    <row r="206" spans="1:88">
      <c r="A206" s="9" t="s">
        <v>279</v>
      </c>
    </row>
    <row r="207" spans="1:88">
      <c r="A207" s="9" t="s">
        <v>280</v>
      </c>
    </row>
    <row r="208" spans="1:88">
      <c r="A208" s="9" t="s">
        <v>281</v>
      </c>
    </row>
    <row r="209" spans="1:102">
      <c r="A209" s="9" t="s">
        <v>282</v>
      </c>
    </row>
    <row r="210" spans="1:102">
      <c r="A210" s="9" t="s">
        <v>283</v>
      </c>
    </row>
    <row r="211" spans="1:102">
      <c r="A211" s="9" t="s">
        <v>284</v>
      </c>
    </row>
    <row r="212" spans="1:102">
      <c r="A212" s="9" t="s">
        <v>285</v>
      </c>
      <c r="CN212" s="32"/>
      <c r="CO212" s="32"/>
      <c r="CW212" s="32"/>
      <c r="CX212" s="32"/>
    </row>
    <row r="213" spans="1:102">
      <c r="A213" s="9" t="s">
        <v>286</v>
      </c>
    </row>
    <row r="214" spans="1:102">
      <c r="A214" s="9" t="s">
        <v>287</v>
      </c>
    </row>
    <row r="215" spans="1:102">
      <c r="A215" s="9" t="s">
        <v>288</v>
      </c>
    </row>
    <row r="216" spans="1:102">
      <c r="A216" s="9" t="s">
        <v>289</v>
      </c>
    </row>
    <row r="217" spans="1:102">
      <c r="A217" s="9" t="s">
        <v>290</v>
      </c>
    </row>
    <row r="218" spans="1:102">
      <c r="A218" s="9" t="s">
        <v>291</v>
      </c>
    </row>
    <row r="219" spans="1:102">
      <c r="A219" s="9" t="s">
        <v>292</v>
      </c>
      <c r="BD219" s="16" t="s">
        <v>27</v>
      </c>
      <c r="BE219" s="16">
        <v>5</v>
      </c>
    </row>
    <row r="220" spans="1:102">
      <c r="A220" s="9" t="s">
        <v>293</v>
      </c>
    </row>
    <row r="221" spans="1:102">
      <c r="A221" s="9" t="s">
        <v>294</v>
      </c>
    </row>
    <row r="222" spans="1:102">
      <c r="A222" s="9" t="s">
        <v>295</v>
      </c>
    </row>
    <row r="223" spans="1:102">
      <c r="A223" s="9" t="s">
        <v>296</v>
      </c>
    </row>
    <row r="224" spans="1:102">
      <c r="A224" s="9" t="s">
        <v>297</v>
      </c>
    </row>
    <row r="225" spans="1:126">
      <c r="A225" s="9" t="s">
        <v>298</v>
      </c>
    </row>
    <row r="226" spans="1:126">
      <c r="A226" s="9" t="s">
        <v>299</v>
      </c>
    </row>
    <row r="227" spans="1:126">
      <c r="A227" s="9" t="s">
        <v>300</v>
      </c>
    </row>
    <row r="228" spans="1:126">
      <c r="A228" s="9" t="s">
        <v>301</v>
      </c>
    </row>
    <row r="229" spans="1:126">
      <c r="A229" s="9" t="s">
        <v>302</v>
      </c>
    </row>
    <row r="230" spans="1:126">
      <c r="A230" s="9" t="s">
        <v>303</v>
      </c>
    </row>
    <row r="231" spans="1:126">
      <c r="A231" s="9" t="s">
        <v>304</v>
      </c>
    </row>
    <row r="232" spans="1:126">
      <c r="A232" s="9" t="s">
        <v>305</v>
      </c>
    </row>
    <row r="233" spans="1:126">
      <c r="A233" s="9" t="s">
        <v>306</v>
      </c>
    </row>
    <row r="234" spans="1:126">
      <c r="A234" s="9" t="s">
        <v>307</v>
      </c>
    </row>
    <row r="235" spans="1:126">
      <c r="A235" s="9" t="s">
        <v>308</v>
      </c>
    </row>
    <row r="236" spans="1:126">
      <c r="A236" s="9" t="s">
        <v>309</v>
      </c>
    </row>
    <row r="237" spans="1:126">
      <c r="A237" s="9" t="s">
        <v>310</v>
      </c>
      <c r="Z237" s="16" t="s">
        <v>27</v>
      </c>
      <c r="AA237" s="16">
        <v>12</v>
      </c>
      <c r="AR237" s="16" t="s">
        <v>27</v>
      </c>
      <c r="AS237" s="16">
        <v>101</v>
      </c>
      <c r="CW237" s="16" t="s">
        <v>27</v>
      </c>
      <c r="CX237" s="16">
        <v>17</v>
      </c>
      <c r="CZ237" s="16" t="s">
        <v>27</v>
      </c>
      <c r="DA237" s="16">
        <v>78</v>
      </c>
      <c r="DC237" s="16" t="s">
        <v>27</v>
      </c>
      <c r="DD237" s="16">
        <v>15</v>
      </c>
      <c r="DU237" s="16" t="s">
        <v>27</v>
      </c>
      <c r="DV237" s="16">
        <v>9</v>
      </c>
    </row>
    <row r="238" spans="1:126">
      <c r="A238" s="9" t="s">
        <v>311</v>
      </c>
    </row>
    <row r="239" spans="1:126">
      <c r="A239" s="9" t="s">
        <v>312</v>
      </c>
    </row>
    <row r="240" spans="1:126">
      <c r="A240" s="9" t="s">
        <v>313</v>
      </c>
    </row>
    <row r="241" spans="1:99">
      <c r="A241" s="9" t="s">
        <v>314</v>
      </c>
      <c r="Q241" s="16" t="s">
        <v>27</v>
      </c>
      <c r="R241" s="16">
        <v>5</v>
      </c>
    </row>
    <row r="242" spans="1:99">
      <c r="A242" s="9" t="s">
        <v>315</v>
      </c>
    </row>
    <row r="243" spans="1:99">
      <c r="A243" s="9" t="s">
        <v>316</v>
      </c>
    </row>
    <row r="244" spans="1:99">
      <c r="A244" s="9" t="s">
        <v>317</v>
      </c>
    </row>
    <row r="245" spans="1:99">
      <c r="A245" s="9" t="s">
        <v>318</v>
      </c>
    </row>
    <row r="246" spans="1:99">
      <c r="A246" s="9" t="s">
        <v>319</v>
      </c>
    </row>
    <row r="247" spans="1:99">
      <c r="A247" s="9" t="s">
        <v>320</v>
      </c>
    </row>
    <row r="248" spans="1:99">
      <c r="A248" s="9" t="s">
        <v>321</v>
      </c>
    </row>
    <row r="249" spans="1:99">
      <c r="A249" s="9" t="s">
        <v>322</v>
      </c>
    </row>
    <row r="250" spans="1:99">
      <c r="A250" s="9" t="s">
        <v>323</v>
      </c>
    </row>
    <row r="251" spans="1:99">
      <c r="A251" s="9" t="s">
        <v>324</v>
      </c>
    </row>
    <row r="252" spans="1:99">
      <c r="A252" s="9" t="s">
        <v>325</v>
      </c>
    </row>
    <row r="253" spans="1:99">
      <c r="A253" s="9" t="s">
        <v>326</v>
      </c>
    </row>
    <row r="254" spans="1:99">
      <c r="A254" s="9" t="s">
        <v>327</v>
      </c>
      <c r="CT254" s="16" t="s">
        <v>27</v>
      </c>
      <c r="CU254" s="16">
        <v>1</v>
      </c>
    </row>
    <row r="255" spans="1:99">
      <c r="A255" s="9" t="s">
        <v>328</v>
      </c>
    </row>
    <row r="256" spans="1:99">
      <c r="A256" s="9" t="s">
        <v>329</v>
      </c>
    </row>
    <row r="257" spans="1:153">
      <c r="A257" s="9" t="s">
        <v>330</v>
      </c>
    </row>
    <row r="258" spans="1:153">
      <c r="A258" s="9" t="s">
        <v>331</v>
      </c>
      <c r="BG258" s="16" t="s">
        <v>28</v>
      </c>
      <c r="BH258" s="16" t="s">
        <v>82</v>
      </c>
      <c r="ES258" s="16" t="s">
        <v>27</v>
      </c>
      <c r="ET258" s="16">
        <v>10</v>
      </c>
      <c r="EV258" s="16" t="s">
        <v>27</v>
      </c>
      <c r="EW258" s="16" t="s">
        <v>82</v>
      </c>
    </row>
    <row r="259" spans="1:153">
      <c r="A259" s="9" t="s">
        <v>332</v>
      </c>
    </row>
    <row r="260" spans="1:153">
      <c r="A260" s="9" t="s">
        <v>333</v>
      </c>
    </row>
    <row r="261" spans="1:153">
      <c r="A261" s="9" t="s">
        <v>334</v>
      </c>
    </row>
    <row r="262" spans="1:153">
      <c r="A262" s="9" t="s">
        <v>335</v>
      </c>
    </row>
    <row r="263" spans="1:153">
      <c r="A263" s="9" t="s">
        <v>108</v>
      </c>
    </row>
    <row r="264" spans="1:153">
      <c r="A264" s="9" t="s">
        <v>336</v>
      </c>
    </row>
    <row r="265" spans="1:153">
      <c r="A265" s="9" t="s">
        <v>337</v>
      </c>
      <c r="AO265" s="16" t="s">
        <v>26</v>
      </c>
      <c r="AP265" s="16" t="s">
        <v>82</v>
      </c>
      <c r="CH265" s="16" t="s">
        <v>27</v>
      </c>
      <c r="CI265" s="16">
        <v>2</v>
      </c>
      <c r="CK265" s="16" t="s">
        <v>28</v>
      </c>
      <c r="CL265" s="16">
        <v>8</v>
      </c>
      <c r="CN265" s="16" t="s">
        <v>27</v>
      </c>
      <c r="CO265" s="16">
        <v>3</v>
      </c>
      <c r="CQ265" s="16" t="s">
        <v>28</v>
      </c>
      <c r="CR265" s="16">
        <v>11</v>
      </c>
      <c r="CT265" s="16" t="s">
        <v>28</v>
      </c>
      <c r="CU265" s="16">
        <v>6</v>
      </c>
      <c r="CZ265" s="16" t="s">
        <v>27</v>
      </c>
      <c r="DA265" s="16">
        <v>1</v>
      </c>
      <c r="DI265" s="16" t="s">
        <v>27</v>
      </c>
      <c r="DJ265" s="16">
        <v>4</v>
      </c>
      <c r="DO265" s="16" t="s">
        <v>28</v>
      </c>
      <c r="DP265" s="16">
        <v>6</v>
      </c>
      <c r="DU265" s="16" t="s">
        <v>27</v>
      </c>
      <c r="DV265" s="16">
        <v>5</v>
      </c>
      <c r="EA265" s="16" t="s">
        <v>27</v>
      </c>
      <c r="EB265" s="16">
        <v>1</v>
      </c>
      <c r="ED265" s="16" t="s">
        <v>28</v>
      </c>
      <c r="EE265" s="16">
        <v>10</v>
      </c>
      <c r="EG265" s="16" t="s">
        <v>27</v>
      </c>
      <c r="EH265" s="16">
        <v>1</v>
      </c>
    </row>
    <row r="266" spans="1:153">
      <c r="A266" s="20" t="s">
        <v>338</v>
      </c>
    </row>
    <row r="267" spans="1:153">
      <c r="A267" s="9" t="s">
        <v>339</v>
      </c>
    </row>
    <row r="268" spans="1:153">
      <c r="A268" s="9" t="s">
        <v>340</v>
      </c>
      <c r="CQ268" s="16" t="s">
        <v>27</v>
      </c>
      <c r="CR268" s="16">
        <v>2</v>
      </c>
    </row>
    <row r="269" spans="1:153">
      <c r="A269" s="9" t="s">
        <v>341</v>
      </c>
    </row>
    <row r="270" spans="1:153">
      <c r="A270" s="9" t="s">
        <v>342</v>
      </c>
    </row>
    <row r="271" spans="1:153">
      <c r="A271" s="9" t="s">
        <v>343</v>
      </c>
    </row>
    <row r="272" spans="1:153">
      <c r="A272" s="9" t="s">
        <v>344</v>
      </c>
    </row>
    <row r="273" spans="1:138">
      <c r="A273" s="9" t="s">
        <v>345</v>
      </c>
    </row>
    <row r="274" spans="1:138">
      <c r="A274" s="9" t="s">
        <v>346</v>
      </c>
    </row>
    <row r="275" spans="1:138">
      <c r="A275" s="9" t="s">
        <v>347</v>
      </c>
    </row>
    <row r="276" spans="1:138">
      <c r="A276" s="9" t="s">
        <v>348</v>
      </c>
    </row>
    <row r="277" spans="1:138">
      <c r="A277" s="9" t="s">
        <v>349</v>
      </c>
    </row>
    <row r="278" spans="1:138">
      <c r="A278" s="9" t="s">
        <v>350</v>
      </c>
    </row>
    <row r="279" spans="1:138">
      <c r="A279" s="9" t="s">
        <v>351</v>
      </c>
    </row>
    <row r="280" spans="1:138">
      <c r="A280" s="9" t="s">
        <v>352</v>
      </c>
      <c r="Q280" s="16" t="s">
        <v>27</v>
      </c>
      <c r="R280" s="16">
        <v>4</v>
      </c>
      <c r="T280" s="16" t="s">
        <v>27</v>
      </c>
      <c r="U280" s="16">
        <v>2</v>
      </c>
      <c r="AU280" s="16" t="s">
        <v>27</v>
      </c>
      <c r="AV280" s="16">
        <v>2</v>
      </c>
      <c r="BV280" s="16" t="s">
        <v>27</v>
      </c>
      <c r="BW280" s="16">
        <v>1</v>
      </c>
      <c r="CQ280" s="16" t="s">
        <v>27</v>
      </c>
      <c r="CR280" s="16">
        <v>6</v>
      </c>
      <c r="CT280" s="16" t="s">
        <v>27</v>
      </c>
      <c r="CU280" s="16">
        <v>6</v>
      </c>
      <c r="DF280" s="16" t="s">
        <v>27</v>
      </c>
      <c r="DG280" s="16">
        <v>1</v>
      </c>
      <c r="DI280" s="16" t="s">
        <v>27</v>
      </c>
      <c r="DJ280" s="16">
        <v>3</v>
      </c>
      <c r="DU280" s="16" t="s">
        <v>27</v>
      </c>
      <c r="DV280" s="16">
        <v>7</v>
      </c>
      <c r="EA280" s="16" t="s">
        <v>27</v>
      </c>
      <c r="EB280" s="16">
        <v>1</v>
      </c>
      <c r="EG280" s="16" t="s">
        <v>27</v>
      </c>
      <c r="EH280" s="16">
        <v>12</v>
      </c>
    </row>
    <row r="281" spans="1:138">
      <c r="A281" s="9" t="s">
        <v>353</v>
      </c>
    </row>
    <row r="282" spans="1:138">
      <c r="A282" s="9" t="s">
        <v>354</v>
      </c>
    </row>
    <row r="283" spans="1:138">
      <c r="A283" s="9" t="s">
        <v>355</v>
      </c>
    </row>
    <row r="284" spans="1:138">
      <c r="A284" s="9" t="s">
        <v>356</v>
      </c>
    </row>
    <row r="285" spans="1:138">
      <c r="A285" s="9" t="s">
        <v>357</v>
      </c>
    </row>
    <row r="286" spans="1:138">
      <c r="A286" s="9" t="s">
        <v>358</v>
      </c>
    </row>
    <row r="287" spans="1:138">
      <c r="A287" s="9" t="s">
        <v>359</v>
      </c>
    </row>
    <row r="288" spans="1:138">
      <c r="A288" s="9" t="s">
        <v>360</v>
      </c>
    </row>
    <row r="289" spans="1:154">
      <c r="A289" s="9" t="s">
        <v>361</v>
      </c>
    </row>
    <row r="290" spans="1:154">
      <c r="A290" s="9" t="s">
        <v>362</v>
      </c>
    </row>
    <row r="291" spans="1:154">
      <c r="A291" s="9" t="s">
        <v>363</v>
      </c>
      <c r="K291" s="16" t="s">
        <v>28</v>
      </c>
      <c r="L291" s="16" t="s">
        <v>82</v>
      </c>
      <c r="N291" s="16" t="s">
        <v>27</v>
      </c>
      <c r="O291" s="16">
        <v>4</v>
      </c>
      <c r="Q291" s="16" t="s">
        <v>27</v>
      </c>
      <c r="R291" s="16">
        <v>7</v>
      </c>
      <c r="T291" s="16" t="s">
        <v>26</v>
      </c>
      <c r="U291" s="16" t="s">
        <v>82</v>
      </c>
      <c r="CH291" s="16" t="s">
        <v>27</v>
      </c>
      <c r="CI291" s="16">
        <v>3</v>
      </c>
      <c r="CK291" s="16" t="s">
        <v>27</v>
      </c>
      <c r="CL291" s="16" t="s">
        <v>82</v>
      </c>
      <c r="CN291" s="16" t="s">
        <v>27</v>
      </c>
      <c r="CO291" s="16">
        <v>6</v>
      </c>
      <c r="CQ291" s="16" t="s">
        <v>27</v>
      </c>
      <c r="CR291" s="16">
        <v>4</v>
      </c>
      <c r="CS291" s="18">
        <v>8</v>
      </c>
      <c r="DC291" s="16" t="s">
        <v>27</v>
      </c>
      <c r="DD291" s="16">
        <v>1</v>
      </c>
      <c r="DO291" s="16" t="s">
        <v>27</v>
      </c>
      <c r="DP291" s="16">
        <v>1</v>
      </c>
      <c r="DR291" s="16" t="s">
        <v>96</v>
      </c>
      <c r="DS291" s="16" t="s">
        <v>82</v>
      </c>
      <c r="DU291" s="16" t="s">
        <v>26</v>
      </c>
      <c r="DV291" s="16" t="s">
        <v>82</v>
      </c>
      <c r="DX291" s="16" t="s">
        <v>96</v>
      </c>
      <c r="DY291" s="16" t="s">
        <v>82</v>
      </c>
      <c r="EA291" s="16" t="s">
        <v>453</v>
      </c>
      <c r="EB291" s="16" t="s">
        <v>82</v>
      </c>
      <c r="ED291" s="16" t="s">
        <v>27</v>
      </c>
      <c r="EE291" s="16" t="s">
        <v>82</v>
      </c>
    </row>
    <row r="292" spans="1:154">
      <c r="A292" s="9" t="s">
        <v>365</v>
      </c>
      <c r="AC292" s="16" t="s">
        <v>27</v>
      </c>
      <c r="AD292" s="16">
        <v>8</v>
      </c>
      <c r="AL292" s="16" t="s">
        <v>27</v>
      </c>
      <c r="AM292" s="16">
        <v>2</v>
      </c>
      <c r="AO292" s="16" t="s">
        <v>27</v>
      </c>
      <c r="AP292" s="16">
        <v>1</v>
      </c>
      <c r="BD292" s="16" t="s">
        <v>27</v>
      </c>
      <c r="BE292" s="16">
        <v>4</v>
      </c>
      <c r="BS292" s="16" t="s">
        <v>27</v>
      </c>
      <c r="BT292" s="16">
        <v>1</v>
      </c>
      <c r="CN292" s="16" t="s">
        <v>27</v>
      </c>
      <c r="CO292" s="16">
        <v>2</v>
      </c>
      <c r="EP292" s="16" t="s">
        <v>27</v>
      </c>
      <c r="EQ292" s="16">
        <v>11</v>
      </c>
    </row>
    <row r="293" spans="1:154">
      <c r="A293" s="9" t="s">
        <v>366</v>
      </c>
      <c r="BA293" s="16" t="s">
        <v>27</v>
      </c>
      <c r="BB293" s="16">
        <v>1</v>
      </c>
      <c r="BD293" s="16" t="s">
        <v>27</v>
      </c>
      <c r="BE293" s="16">
        <v>1</v>
      </c>
    </row>
    <row r="294" spans="1:154">
      <c r="A294" s="9" t="s">
        <v>367</v>
      </c>
      <c r="AC294" s="16" t="s">
        <v>27</v>
      </c>
      <c r="AD294" s="16">
        <v>1</v>
      </c>
      <c r="AE294" s="18">
        <v>4</v>
      </c>
      <c r="AF294" s="16" t="s">
        <v>27</v>
      </c>
      <c r="AG294" s="16">
        <v>1</v>
      </c>
      <c r="AH294" s="18">
        <v>5</v>
      </c>
      <c r="AI294" s="16" t="s">
        <v>27</v>
      </c>
      <c r="AJ294" s="16">
        <v>13</v>
      </c>
      <c r="AK294" s="18">
        <v>38</v>
      </c>
      <c r="AL294" s="16" t="s">
        <v>27</v>
      </c>
      <c r="AM294" s="16">
        <v>4</v>
      </c>
      <c r="AN294" s="18">
        <v>12</v>
      </c>
      <c r="AX294" s="16" t="s">
        <v>27</v>
      </c>
      <c r="AY294" s="16">
        <v>4</v>
      </c>
      <c r="AZ294" s="18">
        <v>5</v>
      </c>
      <c r="BA294" s="16" t="s">
        <v>27</v>
      </c>
      <c r="BB294" s="16">
        <v>1</v>
      </c>
      <c r="BC294" s="18">
        <v>1</v>
      </c>
      <c r="BD294" s="16" t="s">
        <v>27</v>
      </c>
      <c r="BE294" s="16">
        <v>1</v>
      </c>
      <c r="BF294" s="18">
        <v>2</v>
      </c>
      <c r="BG294" s="16" t="s">
        <v>27</v>
      </c>
      <c r="BH294" s="16">
        <v>18</v>
      </c>
      <c r="BI294" s="18">
        <v>83</v>
      </c>
      <c r="BJ294" s="16" t="s">
        <v>27</v>
      </c>
      <c r="BK294" s="16">
        <v>4</v>
      </c>
      <c r="BL294" s="18">
        <v>4</v>
      </c>
      <c r="BP294" s="16" t="s">
        <v>27</v>
      </c>
      <c r="BQ294" s="16">
        <v>1</v>
      </c>
      <c r="BR294" s="18">
        <v>5</v>
      </c>
      <c r="BS294" s="16" t="s">
        <v>27</v>
      </c>
      <c r="BT294" s="16">
        <v>14</v>
      </c>
      <c r="BU294" s="18">
        <v>86</v>
      </c>
      <c r="BV294" s="16" t="s">
        <v>27</v>
      </c>
      <c r="BW294" s="16">
        <v>3</v>
      </c>
      <c r="BX294" s="18">
        <v>9</v>
      </c>
      <c r="BY294" s="16" t="s">
        <v>27</v>
      </c>
      <c r="BZ294" s="16">
        <v>11</v>
      </c>
      <c r="CA294" s="18">
        <v>30</v>
      </c>
      <c r="CB294" s="16" t="s">
        <v>27</v>
      </c>
      <c r="CC294" s="16">
        <v>11</v>
      </c>
      <c r="CD294" s="18">
        <v>25</v>
      </c>
      <c r="CE294" s="16" t="s">
        <v>27</v>
      </c>
      <c r="CF294" s="16">
        <v>3</v>
      </c>
      <c r="CG294" s="18">
        <v>17</v>
      </c>
      <c r="CH294" s="16" t="s">
        <v>27</v>
      </c>
      <c r="CI294" s="16">
        <v>3</v>
      </c>
      <c r="CJ294" s="18">
        <v>13</v>
      </c>
      <c r="CK294" s="16" t="s">
        <v>27</v>
      </c>
      <c r="CL294" s="16">
        <v>6</v>
      </c>
      <c r="CM294" s="18">
        <v>19</v>
      </c>
      <c r="CT294" s="16" t="s">
        <v>27</v>
      </c>
      <c r="CU294" s="16">
        <v>2</v>
      </c>
      <c r="CV294" s="18">
        <v>2</v>
      </c>
      <c r="CW294" s="16" t="s">
        <v>27</v>
      </c>
      <c r="CX294" s="16">
        <v>12</v>
      </c>
      <c r="CY294" s="18">
        <v>45</v>
      </c>
      <c r="DC294" s="16" t="s">
        <v>27</v>
      </c>
      <c r="DD294" s="16">
        <v>8</v>
      </c>
      <c r="DE294" s="18">
        <v>36</v>
      </c>
      <c r="DF294" s="16" t="s">
        <v>27</v>
      </c>
      <c r="DG294" s="16">
        <v>2</v>
      </c>
      <c r="DH294" s="18">
        <v>11</v>
      </c>
      <c r="DI294" s="16" t="s">
        <v>27</v>
      </c>
      <c r="DJ294" s="16">
        <v>2</v>
      </c>
      <c r="DK294" s="18">
        <v>7</v>
      </c>
      <c r="DO294" s="16" t="s">
        <v>27</v>
      </c>
      <c r="DP294" s="16">
        <v>2</v>
      </c>
      <c r="DQ294" s="18">
        <v>4</v>
      </c>
      <c r="DU294" s="16" t="s">
        <v>27</v>
      </c>
      <c r="DV294" s="16">
        <v>1</v>
      </c>
      <c r="DW294" s="18">
        <v>1</v>
      </c>
      <c r="EA294" s="16" t="s">
        <v>27</v>
      </c>
      <c r="EB294" s="16">
        <v>2</v>
      </c>
      <c r="EC294" s="18">
        <v>2</v>
      </c>
      <c r="EJ294" s="16" t="s">
        <v>27</v>
      </c>
      <c r="EK294" s="16">
        <v>6</v>
      </c>
      <c r="EL294" s="18">
        <v>8</v>
      </c>
      <c r="EM294" s="16" t="s">
        <v>27</v>
      </c>
      <c r="EN294" s="16">
        <v>15</v>
      </c>
      <c r="EO294" s="18">
        <v>45</v>
      </c>
      <c r="ES294" s="16" t="s">
        <v>27</v>
      </c>
      <c r="ET294" s="16">
        <v>8</v>
      </c>
      <c r="EU294" s="18">
        <v>44</v>
      </c>
      <c r="EV294" s="16" t="s">
        <v>27</v>
      </c>
      <c r="EW294" s="16">
        <v>1</v>
      </c>
      <c r="EX294" s="18">
        <v>2</v>
      </c>
    </row>
    <row r="295" spans="1:154">
      <c r="A295" s="9" t="s">
        <v>369</v>
      </c>
    </row>
    <row r="296" spans="1:154">
      <c r="A296" s="9" t="s">
        <v>370</v>
      </c>
    </row>
    <row r="297" spans="1:154">
      <c r="A297" s="9" t="s">
        <v>371</v>
      </c>
      <c r="DL297" s="16" t="s">
        <v>27</v>
      </c>
      <c r="DM297" s="16">
        <v>14</v>
      </c>
      <c r="DU297" s="16" t="s">
        <v>27</v>
      </c>
      <c r="DV297" s="16">
        <v>8</v>
      </c>
      <c r="DX297" s="16" t="s">
        <v>27</v>
      </c>
      <c r="DY297" s="16">
        <v>1</v>
      </c>
      <c r="EA297" s="16" t="s">
        <v>27</v>
      </c>
      <c r="EB297" s="16">
        <v>8</v>
      </c>
      <c r="ED297" s="16" t="s">
        <v>27</v>
      </c>
      <c r="EE297" s="16">
        <v>1</v>
      </c>
      <c r="EJ297" s="16" t="s">
        <v>27</v>
      </c>
      <c r="EK297" s="16">
        <v>2</v>
      </c>
    </row>
    <row r="298" spans="1:154">
      <c r="A298" s="9" t="s">
        <v>372</v>
      </c>
      <c r="K298" s="16" t="s">
        <v>27</v>
      </c>
      <c r="L298" s="16">
        <v>1</v>
      </c>
      <c r="CN298" s="16" t="s">
        <v>27</v>
      </c>
      <c r="CO298" s="16">
        <v>3</v>
      </c>
      <c r="DR298" s="16" t="s">
        <v>27</v>
      </c>
      <c r="DS298" s="16">
        <v>1</v>
      </c>
    </row>
    <row r="299" spans="1:154">
      <c r="A299" s="9" t="s">
        <v>373</v>
      </c>
    </row>
    <row r="300" spans="1:154">
      <c r="A300" s="9" t="s">
        <v>374</v>
      </c>
      <c r="CW300" s="16" t="s">
        <v>27</v>
      </c>
      <c r="CX300" s="16">
        <v>3</v>
      </c>
    </row>
    <row r="301" spans="1:154">
      <c r="A301" s="9" t="s">
        <v>375</v>
      </c>
    </row>
    <row r="302" spans="1:154">
      <c r="A302" s="9" t="s">
        <v>376</v>
      </c>
      <c r="Q302" s="16" t="s">
        <v>27</v>
      </c>
      <c r="R302" s="16">
        <v>3</v>
      </c>
      <c r="W302" s="16" t="s">
        <v>27</v>
      </c>
      <c r="X302" s="16" t="s">
        <v>82</v>
      </c>
      <c r="Z302" s="16" t="s">
        <v>27</v>
      </c>
      <c r="AA302" s="16" t="s">
        <v>82</v>
      </c>
      <c r="BY302" s="16" t="s">
        <v>27</v>
      </c>
      <c r="BZ302" s="16">
        <v>1</v>
      </c>
      <c r="CN302" s="16" t="s">
        <v>27</v>
      </c>
      <c r="CO302" s="16">
        <v>2</v>
      </c>
      <c r="CW302" s="16" t="s">
        <v>27</v>
      </c>
      <c r="CX302" s="16">
        <v>1</v>
      </c>
      <c r="DL302" s="16" t="s">
        <v>27</v>
      </c>
      <c r="DM302" s="16">
        <v>2</v>
      </c>
      <c r="DR302" s="16" t="s">
        <v>27</v>
      </c>
      <c r="DS302" s="16">
        <v>1</v>
      </c>
      <c r="EJ302" s="16" t="s">
        <v>27</v>
      </c>
      <c r="EK302" s="16" t="s">
        <v>82</v>
      </c>
      <c r="EP302" s="16" t="s">
        <v>27</v>
      </c>
      <c r="EQ302" s="16">
        <v>1</v>
      </c>
      <c r="ES302" s="16" t="s">
        <v>27</v>
      </c>
      <c r="ET302" s="16">
        <v>3</v>
      </c>
      <c r="EV302" s="16" t="s">
        <v>27</v>
      </c>
      <c r="EW302" s="16">
        <v>1</v>
      </c>
    </row>
    <row r="303" spans="1:154">
      <c r="A303" s="9" t="s">
        <v>377</v>
      </c>
    </row>
    <row r="304" spans="1:154">
      <c r="A304" s="9" t="s">
        <v>378</v>
      </c>
    </row>
    <row r="305" spans="1:153">
      <c r="A305" s="9" t="s">
        <v>379</v>
      </c>
    </row>
    <row r="306" spans="1:153">
      <c r="A306" s="9" t="s">
        <v>380</v>
      </c>
    </row>
    <row r="307" spans="1:153">
      <c r="A307" s="9" t="s">
        <v>381</v>
      </c>
    </row>
    <row r="308" spans="1:153">
      <c r="A308" s="9" t="s">
        <v>382</v>
      </c>
    </row>
    <row r="309" spans="1:153">
      <c r="A309" s="9" t="s">
        <v>383</v>
      </c>
    </row>
    <row r="310" spans="1:153">
      <c r="A310" s="9" t="s">
        <v>384</v>
      </c>
    </row>
    <row r="311" spans="1:153">
      <c r="A311" s="9" t="s">
        <v>385</v>
      </c>
    </row>
    <row r="312" spans="1:153">
      <c r="A312" s="9" t="s">
        <v>386</v>
      </c>
    </row>
    <row r="313" spans="1:153">
      <c r="A313" s="9" t="s">
        <v>387</v>
      </c>
      <c r="CZ313" s="16" t="s">
        <v>27</v>
      </c>
      <c r="DA313" s="16">
        <v>1</v>
      </c>
      <c r="DC313" s="16" t="s">
        <v>27</v>
      </c>
      <c r="DD313" s="16">
        <v>2</v>
      </c>
      <c r="EV313" s="16" t="s">
        <v>27</v>
      </c>
      <c r="EW313" s="16">
        <v>1</v>
      </c>
    </row>
    <row r="314" spans="1:153">
      <c r="A314" s="9" t="s">
        <v>388</v>
      </c>
      <c r="K314" s="16" t="s">
        <v>27</v>
      </c>
      <c r="L314" s="16">
        <v>30</v>
      </c>
      <c r="N314" s="16" t="s">
        <v>27</v>
      </c>
      <c r="O314" s="16">
        <v>15</v>
      </c>
      <c r="W314" s="16" t="s">
        <v>27</v>
      </c>
      <c r="X314" s="16">
        <v>10</v>
      </c>
      <c r="Z314" s="16" t="s">
        <v>27</v>
      </c>
      <c r="AA314" s="16">
        <v>4</v>
      </c>
      <c r="AC314" s="16" t="s">
        <v>27</v>
      </c>
      <c r="AD314" s="16">
        <v>12</v>
      </c>
      <c r="AF314" s="16" t="s">
        <v>27</v>
      </c>
      <c r="AG314" s="16">
        <v>1</v>
      </c>
      <c r="AI314" s="16" t="s">
        <v>27</v>
      </c>
      <c r="AJ314" s="16">
        <v>1</v>
      </c>
      <c r="BA314" s="16" t="s">
        <v>27</v>
      </c>
      <c r="BB314" s="16">
        <v>14</v>
      </c>
      <c r="BD314" s="16" t="s">
        <v>27</v>
      </c>
      <c r="BE314" s="16">
        <v>1</v>
      </c>
      <c r="BG314" s="16" t="s">
        <v>27</v>
      </c>
      <c r="BH314" s="16">
        <v>1</v>
      </c>
      <c r="BM314" s="16" t="s">
        <v>27</v>
      </c>
      <c r="BN314" s="16">
        <v>1</v>
      </c>
      <c r="BV314" s="16" t="s">
        <v>27</v>
      </c>
      <c r="BW314" s="16">
        <v>9</v>
      </c>
      <c r="CB314" s="16" t="s">
        <v>27</v>
      </c>
      <c r="CC314" s="16">
        <v>2</v>
      </c>
      <c r="CE314" s="16" t="s">
        <v>27</v>
      </c>
      <c r="CF314" s="16">
        <v>21</v>
      </c>
      <c r="CH314" s="16" t="s">
        <v>27</v>
      </c>
      <c r="CI314" s="16">
        <v>5</v>
      </c>
      <c r="CK314" s="16" t="s">
        <v>27</v>
      </c>
      <c r="CL314" s="16">
        <v>15</v>
      </c>
      <c r="CN314" s="16" t="s">
        <v>27</v>
      </c>
      <c r="CO314" s="16">
        <v>12</v>
      </c>
      <c r="CQ314" s="16" t="s">
        <v>27</v>
      </c>
      <c r="CR314" s="16">
        <v>3</v>
      </c>
      <c r="CT314" s="16" t="s">
        <v>27</v>
      </c>
      <c r="CU314" s="16">
        <v>16</v>
      </c>
      <c r="DF314" s="16" t="s">
        <v>27</v>
      </c>
      <c r="DG314" s="16">
        <v>3</v>
      </c>
      <c r="DI314" s="16" t="s">
        <v>27</v>
      </c>
      <c r="DJ314" s="16">
        <v>3</v>
      </c>
      <c r="DL314" s="16" t="s">
        <v>27</v>
      </c>
      <c r="DM314" s="16">
        <v>41</v>
      </c>
      <c r="DO314" s="16" t="s">
        <v>27</v>
      </c>
      <c r="DP314" s="16">
        <v>6</v>
      </c>
      <c r="DR314" s="16" t="s">
        <v>27</v>
      </c>
      <c r="DS314" s="16">
        <v>6</v>
      </c>
      <c r="DU314" s="16" t="s">
        <v>27</v>
      </c>
      <c r="DV314" s="16">
        <v>6</v>
      </c>
      <c r="DX314" s="16" t="s">
        <v>27</v>
      </c>
      <c r="DY314" s="16">
        <v>2</v>
      </c>
      <c r="EA314" s="16" t="s">
        <v>27</v>
      </c>
      <c r="EB314" s="16">
        <v>1</v>
      </c>
      <c r="ED314" s="16" t="s">
        <v>27</v>
      </c>
      <c r="EE314" s="16">
        <v>1</v>
      </c>
      <c r="EG314" s="16" t="s">
        <v>27</v>
      </c>
      <c r="EH314" s="16">
        <v>13</v>
      </c>
      <c r="EJ314" s="16" t="s">
        <v>27</v>
      </c>
      <c r="EK314" s="16">
        <v>6</v>
      </c>
      <c r="EM314" s="16" t="s">
        <v>27</v>
      </c>
      <c r="EN314" s="16">
        <v>1</v>
      </c>
      <c r="ES314" s="16" t="s">
        <v>27</v>
      </c>
      <c r="ET314" s="16">
        <v>1</v>
      </c>
    </row>
    <row r="315" spans="1:153">
      <c r="A315" s="9" t="s">
        <v>389</v>
      </c>
    </row>
    <row r="316" spans="1:153">
      <c r="A316" s="9" t="s">
        <v>390</v>
      </c>
    </row>
    <row r="317" spans="1:153">
      <c r="A317" s="9" t="s">
        <v>391</v>
      </c>
    </row>
    <row r="318" spans="1:153">
      <c r="A318" s="9" t="s">
        <v>392</v>
      </c>
    </row>
    <row r="319" spans="1:153">
      <c r="A319" s="9" t="s">
        <v>393</v>
      </c>
    </row>
    <row r="320" spans="1:153">
      <c r="A320" s="9" t="s">
        <v>394</v>
      </c>
      <c r="BG320" s="16" t="s">
        <v>27</v>
      </c>
      <c r="BH320" s="16">
        <v>1</v>
      </c>
      <c r="CN320" s="16" t="s">
        <v>27</v>
      </c>
      <c r="CO320" s="16">
        <v>3</v>
      </c>
      <c r="CQ320" s="16" t="s">
        <v>27</v>
      </c>
      <c r="CR320" s="16">
        <v>2</v>
      </c>
      <c r="DL320" s="16" t="s">
        <v>27</v>
      </c>
      <c r="DM320" s="16">
        <v>1</v>
      </c>
      <c r="DO320" s="16" t="s">
        <v>27</v>
      </c>
      <c r="DP320" s="16">
        <v>1</v>
      </c>
      <c r="DU320" s="16" t="s">
        <v>27</v>
      </c>
      <c r="DV320" s="16">
        <v>3</v>
      </c>
      <c r="DX320" s="16" t="s">
        <v>27</v>
      </c>
      <c r="DY320" s="16">
        <v>8</v>
      </c>
      <c r="EG320" s="16" t="s">
        <v>27</v>
      </c>
      <c r="EH320" s="16">
        <v>2</v>
      </c>
      <c r="ES320" s="33"/>
    </row>
    <row r="321" spans="1:153">
      <c r="A321" s="9" t="s">
        <v>395</v>
      </c>
    </row>
    <row r="322" spans="1:153">
      <c r="A322" s="9" t="s">
        <v>114</v>
      </c>
      <c r="AF322" s="16" t="s">
        <v>27</v>
      </c>
      <c r="AG322" s="16">
        <v>10</v>
      </c>
      <c r="AR322" s="16" t="s">
        <v>27</v>
      </c>
      <c r="AS322" s="16">
        <v>3</v>
      </c>
      <c r="AU322" s="16" t="s">
        <v>27</v>
      </c>
      <c r="AV322" s="16">
        <v>31</v>
      </c>
      <c r="BD322" s="16" t="s">
        <v>27</v>
      </c>
      <c r="BE322" s="16">
        <v>26</v>
      </c>
      <c r="BG322" s="16" t="s">
        <v>27</v>
      </c>
      <c r="BH322" s="16">
        <v>18</v>
      </c>
      <c r="BJ322" s="16" t="s">
        <v>27</v>
      </c>
      <c r="BK322" s="16">
        <v>27</v>
      </c>
      <c r="CN322" s="16" t="s">
        <v>27</v>
      </c>
      <c r="CO322" s="16">
        <v>23</v>
      </c>
      <c r="CQ322" s="16" t="s">
        <v>27</v>
      </c>
      <c r="CR322" s="16">
        <v>10</v>
      </c>
      <c r="CT322" s="16" t="s">
        <v>27</v>
      </c>
      <c r="CU322" s="16">
        <v>17</v>
      </c>
      <c r="CW322" s="16" t="s">
        <v>27</v>
      </c>
      <c r="CX322" s="16">
        <v>3</v>
      </c>
      <c r="CZ322" s="16" t="s">
        <v>27</v>
      </c>
      <c r="DA322" s="16">
        <v>1</v>
      </c>
      <c r="DC322" s="16" t="s">
        <v>27</v>
      </c>
      <c r="DD322" s="16">
        <v>1</v>
      </c>
      <c r="DF322" s="16" t="s">
        <v>27</v>
      </c>
      <c r="DG322" s="16">
        <v>2</v>
      </c>
      <c r="DI322" s="16" t="s">
        <v>27</v>
      </c>
      <c r="DJ322" s="16">
        <v>3</v>
      </c>
      <c r="DL322" s="16" t="s">
        <v>27</v>
      </c>
      <c r="DM322" s="16">
        <v>2</v>
      </c>
      <c r="DO322" s="16" t="s">
        <v>27</v>
      </c>
      <c r="DP322" s="16">
        <v>11</v>
      </c>
      <c r="DU322" s="16" t="s">
        <v>27</v>
      </c>
      <c r="DV322" s="16">
        <v>23</v>
      </c>
      <c r="DX322" s="16" t="s">
        <v>27</v>
      </c>
      <c r="DY322" s="16">
        <v>8</v>
      </c>
      <c r="EA322" s="16" t="s">
        <v>27</v>
      </c>
      <c r="EB322" s="16">
        <v>9</v>
      </c>
      <c r="EG322" s="16" t="s">
        <v>27</v>
      </c>
      <c r="EH322" s="16">
        <v>8</v>
      </c>
      <c r="EJ322" s="16" t="s">
        <v>27</v>
      </c>
      <c r="EK322" s="16">
        <v>4</v>
      </c>
      <c r="EM322" s="16" t="s">
        <v>27</v>
      </c>
      <c r="EN322" s="16">
        <v>16</v>
      </c>
      <c r="EP322" s="16" t="s">
        <v>27</v>
      </c>
      <c r="EQ322" s="16">
        <v>5</v>
      </c>
      <c r="ES322" s="16" t="s">
        <v>27</v>
      </c>
      <c r="ET322" s="16">
        <v>7</v>
      </c>
      <c r="EV322" s="16" t="s">
        <v>27</v>
      </c>
      <c r="EW322" s="16">
        <v>30</v>
      </c>
    </row>
    <row r="323" spans="1:153">
      <c r="A323" s="30" t="s">
        <v>396</v>
      </c>
    </row>
    <row r="324" spans="1:153">
      <c r="A324" s="9" t="s">
        <v>397</v>
      </c>
    </row>
    <row r="325" spans="1:153">
      <c r="A325" s="9" t="s">
        <v>398</v>
      </c>
      <c r="CN325" s="16" t="s">
        <v>27</v>
      </c>
      <c r="CO325" s="16">
        <v>3</v>
      </c>
      <c r="EA325" s="16" t="s">
        <v>27</v>
      </c>
      <c r="EB325" s="16">
        <v>9</v>
      </c>
      <c r="EJ325" s="16" t="s">
        <v>27</v>
      </c>
      <c r="EK325" s="16">
        <v>1</v>
      </c>
    </row>
    <row r="326" spans="1:153">
      <c r="A326" s="9" t="s">
        <v>399</v>
      </c>
    </row>
    <row r="327" spans="1:153">
      <c r="A327" s="9" t="s">
        <v>400</v>
      </c>
    </row>
    <row r="328" spans="1:153">
      <c r="A328" s="9" t="s">
        <v>401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3"/>
  <sheetViews>
    <sheetView workbookViewId="0">
      <selection activeCell="P10" sqref="P10"/>
    </sheetView>
  </sheetViews>
  <sheetFormatPr defaultColWidth="11.42578125" defaultRowHeight="15"/>
  <sheetData>
    <row r="2" spans="1:16">
      <c r="B2" t="s">
        <v>455</v>
      </c>
      <c r="C2" t="s">
        <v>456</v>
      </c>
      <c r="D2" t="s">
        <v>457</v>
      </c>
      <c r="E2" t="s">
        <v>458</v>
      </c>
      <c r="F2" t="s">
        <v>459</v>
      </c>
      <c r="J2" t="s">
        <v>455</v>
      </c>
      <c r="K2" t="s">
        <v>456</v>
      </c>
      <c r="L2" t="s">
        <v>457</v>
      </c>
      <c r="M2" t="s">
        <v>458</v>
      </c>
      <c r="N2" t="s">
        <v>460</v>
      </c>
    </row>
    <row r="3" spans="1:16">
      <c r="A3" t="s">
        <v>60</v>
      </c>
      <c r="B3" t="s">
        <v>461</v>
      </c>
      <c r="C3" t="s">
        <v>462</v>
      </c>
      <c r="D3" t="s">
        <v>461</v>
      </c>
      <c r="E3" t="s">
        <v>461</v>
      </c>
      <c r="F3" t="s">
        <v>461</v>
      </c>
      <c r="I3" t="s">
        <v>36</v>
      </c>
      <c r="J3" t="s">
        <v>463</v>
      </c>
      <c r="K3" t="s">
        <v>461</v>
      </c>
      <c r="L3" t="s">
        <v>461</v>
      </c>
      <c r="M3" t="s">
        <v>461</v>
      </c>
      <c r="N3">
        <v>11</v>
      </c>
    </row>
    <row r="4" spans="1:16">
      <c r="A4" t="s">
        <v>61</v>
      </c>
      <c r="B4" t="s">
        <v>461</v>
      </c>
      <c r="C4" t="s">
        <v>461</v>
      </c>
      <c r="D4" t="s">
        <v>461</v>
      </c>
      <c r="E4" t="s">
        <v>461</v>
      </c>
      <c r="F4" t="s">
        <v>461</v>
      </c>
      <c r="I4" t="s">
        <v>35</v>
      </c>
      <c r="J4" t="s">
        <v>464</v>
      </c>
      <c r="K4" t="s">
        <v>461</v>
      </c>
      <c r="L4" t="s">
        <v>461</v>
      </c>
      <c r="M4" t="s">
        <v>461</v>
      </c>
      <c r="N4">
        <v>16</v>
      </c>
    </row>
    <row r="5" spans="1:16">
      <c r="A5" t="s">
        <v>62</v>
      </c>
      <c r="B5" t="s">
        <v>461</v>
      </c>
      <c r="C5" t="s">
        <v>461</v>
      </c>
      <c r="D5" t="s">
        <v>461</v>
      </c>
      <c r="E5" t="s">
        <v>461</v>
      </c>
      <c r="F5" t="s">
        <v>461</v>
      </c>
      <c r="I5" t="s">
        <v>34</v>
      </c>
      <c r="J5" t="s">
        <v>462</v>
      </c>
      <c r="K5" t="s">
        <v>461</v>
      </c>
      <c r="L5" t="s">
        <v>461</v>
      </c>
      <c r="M5" t="s">
        <v>461</v>
      </c>
      <c r="N5">
        <v>18</v>
      </c>
    </row>
    <row r="7" spans="1:16">
      <c r="A7" t="s">
        <v>54</v>
      </c>
      <c r="B7" t="s">
        <v>464</v>
      </c>
      <c r="C7" t="s">
        <v>461</v>
      </c>
      <c r="D7" t="s">
        <v>461</v>
      </c>
      <c r="E7" t="s">
        <v>461</v>
      </c>
      <c r="F7">
        <v>16</v>
      </c>
      <c r="I7" t="s">
        <v>39</v>
      </c>
      <c r="J7" t="s">
        <v>464</v>
      </c>
      <c r="K7" t="s">
        <v>461</v>
      </c>
      <c r="L7" t="s">
        <v>461</v>
      </c>
      <c r="M7" t="s">
        <v>461</v>
      </c>
      <c r="N7">
        <v>3</v>
      </c>
      <c r="P7" t="s">
        <v>465</v>
      </c>
    </row>
    <row r="8" spans="1:16">
      <c r="A8" t="s">
        <v>55</v>
      </c>
      <c r="B8" t="s">
        <v>464</v>
      </c>
      <c r="C8" t="s">
        <v>461</v>
      </c>
      <c r="D8" t="s">
        <v>461</v>
      </c>
      <c r="E8" t="s">
        <v>461</v>
      </c>
      <c r="F8">
        <v>19</v>
      </c>
      <c r="I8" t="s">
        <v>38</v>
      </c>
      <c r="J8" t="s">
        <v>464</v>
      </c>
      <c r="K8" t="s">
        <v>461</v>
      </c>
      <c r="L8" t="s">
        <v>461</v>
      </c>
      <c r="M8" t="s">
        <v>461</v>
      </c>
      <c r="N8">
        <v>1</v>
      </c>
    </row>
    <row r="9" spans="1:16">
      <c r="A9" t="s">
        <v>56</v>
      </c>
      <c r="B9" t="s">
        <v>462</v>
      </c>
      <c r="C9" t="s">
        <v>461</v>
      </c>
      <c r="D9" t="s">
        <v>461</v>
      </c>
      <c r="E9" t="s">
        <v>461</v>
      </c>
      <c r="F9">
        <v>11</v>
      </c>
      <c r="I9" t="s">
        <v>37</v>
      </c>
      <c r="J9" t="s">
        <v>464</v>
      </c>
      <c r="K9" t="s">
        <v>461</v>
      </c>
      <c r="L9" t="s">
        <v>461</v>
      </c>
      <c r="M9" t="s">
        <v>461</v>
      </c>
      <c r="N9">
        <v>3</v>
      </c>
      <c r="P9" t="s">
        <v>466</v>
      </c>
    </row>
    <row r="11" spans="1:16">
      <c r="A11" t="s">
        <v>57</v>
      </c>
      <c r="B11">
        <v>1</v>
      </c>
      <c r="C11">
        <v>2</v>
      </c>
      <c r="D11" t="s">
        <v>461</v>
      </c>
      <c r="E11">
        <v>1</v>
      </c>
      <c r="F11">
        <v>19</v>
      </c>
      <c r="I11" t="s">
        <v>40</v>
      </c>
      <c r="J11" t="s">
        <v>464</v>
      </c>
      <c r="K11" t="s">
        <v>461</v>
      </c>
      <c r="L11" t="s">
        <v>461</v>
      </c>
      <c r="M11" t="s">
        <v>461</v>
      </c>
      <c r="N11">
        <v>4</v>
      </c>
    </row>
    <row r="12" spans="1:16">
      <c r="A12" t="s">
        <v>58</v>
      </c>
      <c r="B12" t="s">
        <v>462</v>
      </c>
      <c r="C12" t="s">
        <v>461</v>
      </c>
      <c r="D12" t="s">
        <v>461</v>
      </c>
      <c r="E12" t="s">
        <v>461</v>
      </c>
      <c r="F12">
        <v>21</v>
      </c>
      <c r="I12" t="s">
        <v>41</v>
      </c>
      <c r="J12" t="s">
        <v>462</v>
      </c>
      <c r="K12" t="s">
        <v>461</v>
      </c>
      <c r="L12" t="s">
        <v>461</v>
      </c>
      <c r="M12" t="s">
        <v>461</v>
      </c>
      <c r="N12">
        <v>7</v>
      </c>
    </row>
    <row r="13" spans="1:16">
      <c r="A13" t="s">
        <v>59</v>
      </c>
      <c r="B13" t="s">
        <v>462</v>
      </c>
      <c r="C13" t="s">
        <v>461</v>
      </c>
      <c r="D13" t="s">
        <v>461</v>
      </c>
      <c r="E13" t="s">
        <v>461</v>
      </c>
      <c r="F13">
        <v>9</v>
      </c>
      <c r="I13" t="s">
        <v>42</v>
      </c>
      <c r="J13" t="s">
        <v>464</v>
      </c>
      <c r="K13" t="s">
        <v>461</v>
      </c>
      <c r="L13" t="s">
        <v>461</v>
      </c>
      <c r="M13" t="s">
        <v>461</v>
      </c>
      <c r="N13">
        <v>5</v>
      </c>
    </row>
    <row r="15" spans="1:16">
      <c r="A15" t="s">
        <v>73</v>
      </c>
      <c r="B15" t="s">
        <v>462</v>
      </c>
      <c r="C15">
        <v>5</v>
      </c>
      <c r="D15" t="s">
        <v>461</v>
      </c>
      <c r="E15" t="s">
        <v>461</v>
      </c>
      <c r="F15">
        <v>10</v>
      </c>
      <c r="I15" t="s">
        <v>44</v>
      </c>
      <c r="J15" t="s">
        <v>464</v>
      </c>
      <c r="K15" t="s">
        <v>462</v>
      </c>
      <c r="L15" t="s">
        <v>461</v>
      </c>
      <c r="M15" t="s">
        <v>461</v>
      </c>
      <c r="N15">
        <v>29</v>
      </c>
    </row>
    <row r="16" spans="1:16">
      <c r="A16" t="s">
        <v>63</v>
      </c>
      <c r="B16" t="s">
        <v>462</v>
      </c>
      <c r="C16" t="s">
        <v>461</v>
      </c>
      <c r="D16" t="s">
        <v>461</v>
      </c>
      <c r="E16" t="s">
        <v>461</v>
      </c>
      <c r="F16">
        <v>38</v>
      </c>
      <c r="I16" t="s">
        <v>43</v>
      </c>
      <c r="J16" t="s">
        <v>464</v>
      </c>
      <c r="K16" t="s">
        <v>461</v>
      </c>
      <c r="L16" t="s">
        <v>461</v>
      </c>
      <c r="M16" t="s">
        <v>461</v>
      </c>
      <c r="N16">
        <v>31</v>
      </c>
    </row>
    <row r="17" spans="1:14">
      <c r="A17" t="s">
        <v>64</v>
      </c>
      <c r="B17" t="s">
        <v>462</v>
      </c>
      <c r="C17" t="s">
        <v>461</v>
      </c>
      <c r="D17" t="s">
        <v>461</v>
      </c>
      <c r="E17">
        <v>3</v>
      </c>
      <c r="F17">
        <v>4</v>
      </c>
      <c r="I17" t="s">
        <v>74</v>
      </c>
      <c r="J17" t="s">
        <v>464</v>
      </c>
      <c r="K17" t="s">
        <v>461</v>
      </c>
      <c r="L17" t="s">
        <v>461</v>
      </c>
      <c r="M17" t="s">
        <v>461</v>
      </c>
      <c r="N17">
        <v>41</v>
      </c>
    </row>
    <row r="19" spans="1:14">
      <c r="A19" t="s">
        <v>65</v>
      </c>
      <c r="B19" t="s">
        <v>462</v>
      </c>
      <c r="C19">
        <v>2</v>
      </c>
      <c r="D19" t="s">
        <v>461</v>
      </c>
      <c r="E19" t="s">
        <v>461</v>
      </c>
      <c r="F19">
        <v>15</v>
      </c>
      <c r="I19" t="s">
        <v>75</v>
      </c>
      <c r="J19" t="s">
        <v>467</v>
      </c>
      <c r="K19" t="s">
        <v>461</v>
      </c>
      <c r="L19" t="s">
        <v>461</v>
      </c>
      <c r="M19" t="s">
        <v>461</v>
      </c>
      <c r="N19">
        <v>4</v>
      </c>
    </row>
    <row r="20" spans="1:14">
      <c r="A20" t="s">
        <v>72</v>
      </c>
      <c r="B20" t="s">
        <v>462</v>
      </c>
      <c r="C20" t="s">
        <v>461</v>
      </c>
      <c r="D20" t="s">
        <v>461</v>
      </c>
      <c r="E20" t="s">
        <v>461</v>
      </c>
      <c r="F20">
        <v>61</v>
      </c>
      <c r="I20" t="s">
        <v>45</v>
      </c>
      <c r="J20" t="s">
        <v>464</v>
      </c>
      <c r="K20" t="s">
        <v>461</v>
      </c>
      <c r="L20" t="s">
        <v>461</v>
      </c>
      <c r="M20" t="s">
        <v>461</v>
      </c>
      <c r="N20">
        <v>1</v>
      </c>
    </row>
    <row r="21" spans="1:14">
      <c r="A21" t="s">
        <v>66</v>
      </c>
      <c r="B21" t="s">
        <v>462</v>
      </c>
      <c r="C21" t="s">
        <v>461</v>
      </c>
      <c r="D21" t="s">
        <v>461</v>
      </c>
      <c r="E21" t="s">
        <v>461</v>
      </c>
      <c r="F21">
        <v>4</v>
      </c>
      <c r="I21" t="s">
        <v>47</v>
      </c>
      <c r="J21" t="s">
        <v>464</v>
      </c>
      <c r="K21" t="s">
        <v>461</v>
      </c>
      <c r="L21" t="s">
        <v>461</v>
      </c>
      <c r="M21" t="s">
        <v>461</v>
      </c>
      <c r="N21">
        <v>7</v>
      </c>
    </row>
    <row r="23" spans="1:14">
      <c r="A23" t="s">
        <v>31</v>
      </c>
      <c r="B23" t="s">
        <v>464</v>
      </c>
      <c r="C23" t="s">
        <v>461</v>
      </c>
      <c r="D23" t="s">
        <v>461</v>
      </c>
      <c r="E23" t="s">
        <v>461</v>
      </c>
      <c r="F23">
        <v>1</v>
      </c>
      <c r="I23" t="s">
        <v>76</v>
      </c>
      <c r="J23" t="s">
        <v>463</v>
      </c>
      <c r="K23" t="s">
        <v>461</v>
      </c>
      <c r="L23" t="s">
        <v>461</v>
      </c>
      <c r="M23" t="s">
        <v>461</v>
      </c>
      <c r="N23">
        <v>18</v>
      </c>
    </row>
    <row r="24" spans="1:14">
      <c r="A24" t="s">
        <v>32</v>
      </c>
      <c r="B24" t="s">
        <v>462</v>
      </c>
      <c r="C24" t="s">
        <v>461</v>
      </c>
      <c r="D24" t="s">
        <v>461</v>
      </c>
      <c r="E24" t="s">
        <v>461</v>
      </c>
      <c r="F24">
        <v>38</v>
      </c>
      <c r="I24" t="s">
        <v>46</v>
      </c>
      <c r="J24" t="s">
        <v>463</v>
      </c>
      <c r="K24" t="s">
        <v>461</v>
      </c>
      <c r="L24" t="s">
        <v>461</v>
      </c>
      <c r="M24" t="s">
        <v>461</v>
      </c>
      <c r="N24">
        <v>3</v>
      </c>
    </row>
    <row r="25" spans="1:14">
      <c r="A25" t="s">
        <v>33</v>
      </c>
      <c r="B25" t="s">
        <v>462</v>
      </c>
      <c r="C25" t="s">
        <v>461</v>
      </c>
      <c r="D25" t="s">
        <v>461</v>
      </c>
      <c r="E25" t="s">
        <v>461</v>
      </c>
      <c r="F25">
        <v>17</v>
      </c>
      <c r="I25" t="s">
        <v>77</v>
      </c>
      <c r="J25" t="s">
        <v>464</v>
      </c>
      <c r="K25" t="s">
        <v>461</v>
      </c>
      <c r="L25" t="s">
        <v>461</v>
      </c>
      <c r="M25" t="s">
        <v>461</v>
      </c>
      <c r="N25">
        <v>11</v>
      </c>
    </row>
    <row r="27" spans="1:14">
      <c r="A27" t="s">
        <v>71</v>
      </c>
      <c r="B27" t="s">
        <v>464</v>
      </c>
      <c r="C27" t="s">
        <v>461</v>
      </c>
      <c r="D27" t="s">
        <v>461</v>
      </c>
      <c r="E27" t="s">
        <v>461</v>
      </c>
      <c r="F27">
        <v>43</v>
      </c>
      <c r="I27" t="s">
        <v>48</v>
      </c>
      <c r="J27" t="s">
        <v>461</v>
      </c>
      <c r="K27" t="s">
        <v>461</v>
      </c>
      <c r="L27" t="s">
        <v>461</v>
      </c>
      <c r="M27" t="s">
        <v>461</v>
      </c>
      <c r="N27">
        <v>12</v>
      </c>
    </row>
    <row r="28" spans="1:14">
      <c r="A28" t="s">
        <v>67</v>
      </c>
      <c r="B28" t="s">
        <v>464</v>
      </c>
      <c r="C28" t="s">
        <v>461</v>
      </c>
      <c r="D28" t="s">
        <v>461</v>
      </c>
      <c r="E28">
        <v>2</v>
      </c>
      <c r="F28">
        <v>5</v>
      </c>
      <c r="I28" t="s">
        <v>49</v>
      </c>
      <c r="J28" t="s">
        <v>463</v>
      </c>
      <c r="K28" t="s">
        <v>461</v>
      </c>
      <c r="L28" t="s">
        <v>461</v>
      </c>
      <c r="M28" t="s">
        <v>461</v>
      </c>
      <c r="N28">
        <v>9</v>
      </c>
    </row>
    <row r="29" spans="1:14">
      <c r="A29" t="s">
        <v>30</v>
      </c>
      <c r="B29" t="s">
        <v>462</v>
      </c>
      <c r="C29" t="s">
        <v>461</v>
      </c>
      <c r="D29" t="s">
        <v>461</v>
      </c>
      <c r="E29" t="s">
        <v>461</v>
      </c>
      <c r="F29">
        <v>2</v>
      </c>
      <c r="I29" t="s">
        <v>51</v>
      </c>
      <c r="J29" t="s">
        <v>464</v>
      </c>
      <c r="K29">
        <v>1</v>
      </c>
      <c r="M29" t="s">
        <v>461</v>
      </c>
      <c r="N29">
        <v>3</v>
      </c>
    </row>
    <row r="31" spans="1:14">
      <c r="A31" t="s">
        <v>70</v>
      </c>
      <c r="B31" t="s">
        <v>463</v>
      </c>
      <c r="C31" t="s">
        <v>468</v>
      </c>
      <c r="D31" t="s">
        <v>461</v>
      </c>
      <c r="E31" t="s">
        <v>461</v>
      </c>
      <c r="F31">
        <v>3</v>
      </c>
      <c r="I31" t="s">
        <v>52</v>
      </c>
      <c r="J31" t="s">
        <v>462</v>
      </c>
      <c r="K31" t="s">
        <v>461</v>
      </c>
      <c r="L31">
        <v>1</v>
      </c>
      <c r="M31" t="s">
        <v>461</v>
      </c>
      <c r="N31">
        <v>20</v>
      </c>
    </row>
    <row r="32" spans="1:14">
      <c r="A32" t="s">
        <v>68</v>
      </c>
      <c r="B32" t="s">
        <v>462</v>
      </c>
      <c r="C32" t="s">
        <v>461</v>
      </c>
      <c r="D32" t="s">
        <v>461</v>
      </c>
      <c r="E32" t="s">
        <v>461</v>
      </c>
      <c r="F32">
        <v>33</v>
      </c>
      <c r="I32" t="s">
        <v>50</v>
      </c>
      <c r="J32" t="s">
        <v>461</v>
      </c>
      <c r="K32" s="31" t="s">
        <v>469</v>
      </c>
      <c r="L32" s="31" t="s">
        <v>461</v>
      </c>
      <c r="M32" t="s">
        <v>461</v>
      </c>
      <c r="N32">
        <v>4</v>
      </c>
    </row>
    <row r="33" spans="1:14">
      <c r="A33" t="s">
        <v>69</v>
      </c>
      <c r="B33" t="s">
        <v>462</v>
      </c>
      <c r="C33" t="s">
        <v>461</v>
      </c>
      <c r="D33" t="s">
        <v>461</v>
      </c>
      <c r="E33" t="s">
        <v>461</v>
      </c>
      <c r="F33">
        <v>10</v>
      </c>
      <c r="I33" t="s">
        <v>53</v>
      </c>
      <c r="J33" t="s">
        <v>462</v>
      </c>
      <c r="K33" t="s">
        <v>461</v>
      </c>
      <c r="L33" t="s">
        <v>461</v>
      </c>
      <c r="M33" t="s">
        <v>461</v>
      </c>
      <c r="N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878"/>
  <sheetViews>
    <sheetView topLeftCell="A66" workbookViewId="0">
      <selection activeCell="G112" sqref="G112"/>
    </sheetView>
  </sheetViews>
  <sheetFormatPr defaultColWidth="8.85546875" defaultRowHeight="15"/>
  <cols>
    <col min="1" max="1" width="13.140625" bestFit="1" customWidth="1"/>
  </cols>
  <sheetData>
    <row r="3" spans="1:5">
      <c r="A3" t="s">
        <v>470</v>
      </c>
      <c r="C3" t="s">
        <v>8</v>
      </c>
      <c r="D3" t="s">
        <v>29</v>
      </c>
    </row>
    <row r="4" spans="1:5">
      <c r="A4" s="1" t="s">
        <v>471</v>
      </c>
      <c r="C4" t="s">
        <v>471</v>
      </c>
      <c r="D4" t="s">
        <v>472</v>
      </c>
      <c r="E4" t="s">
        <v>473</v>
      </c>
    </row>
    <row r="5" spans="1:5">
      <c r="A5" s="1" t="s">
        <v>474</v>
      </c>
      <c r="C5" t="s">
        <v>474</v>
      </c>
      <c r="D5" t="s">
        <v>475</v>
      </c>
      <c r="E5" t="s">
        <v>476</v>
      </c>
    </row>
    <row r="6" spans="1:5">
      <c r="A6" s="1" t="s">
        <v>477</v>
      </c>
      <c r="C6" t="s">
        <v>477</v>
      </c>
      <c r="D6" t="s">
        <v>478</v>
      </c>
      <c r="E6" t="s">
        <v>26</v>
      </c>
    </row>
    <row r="7" spans="1:5">
      <c r="A7" s="1" t="s">
        <v>479</v>
      </c>
      <c r="C7" t="s">
        <v>479</v>
      </c>
      <c r="D7" t="s">
        <v>480</v>
      </c>
      <c r="E7" t="s">
        <v>481</v>
      </c>
    </row>
    <row r="8" spans="1:5">
      <c r="A8" s="1" t="s">
        <v>482</v>
      </c>
      <c r="C8" t="s">
        <v>482</v>
      </c>
      <c r="D8" t="s">
        <v>483</v>
      </c>
      <c r="E8" t="s">
        <v>484</v>
      </c>
    </row>
    <row r="9" spans="1:5">
      <c r="A9" s="1" t="s">
        <v>485</v>
      </c>
      <c r="C9" t="s">
        <v>485</v>
      </c>
      <c r="D9" t="s">
        <v>486</v>
      </c>
    </row>
    <row r="10" spans="1:5">
      <c r="A10" s="1" t="s">
        <v>487</v>
      </c>
      <c r="C10" t="s">
        <v>487</v>
      </c>
      <c r="D10" t="s">
        <v>488</v>
      </c>
    </row>
    <row r="11" spans="1:5">
      <c r="A11" s="1" t="s">
        <v>489</v>
      </c>
      <c r="C11" t="s">
        <v>489</v>
      </c>
      <c r="D11" t="s">
        <v>490</v>
      </c>
    </row>
    <row r="12" spans="1:5">
      <c r="A12" s="1" t="s">
        <v>491</v>
      </c>
      <c r="C12" t="s">
        <v>491</v>
      </c>
      <c r="D12" t="s">
        <v>492</v>
      </c>
    </row>
    <row r="13" spans="1:5">
      <c r="A13" s="1" t="s">
        <v>493</v>
      </c>
      <c r="C13" t="s">
        <v>493</v>
      </c>
      <c r="D13" t="s">
        <v>494</v>
      </c>
    </row>
    <row r="14" spans="1:5">
      <c r="A14" s="1" t="s">
        <v>495</v>
      </c>
      <c r="C14" t="s">
        <v>495</v>
      </c>
      <c r="D14" t="s">
        <v>496</v>
      </c>
    </row>
    <row r="15" spans="1:5">
      <c r="A15" s="1" t="s">
        <v>497</v>
      </c>
      <c r="C15" t="s">
        <v>497</v>
      </c>
      <c r="D15" t="s">
        <v>498</v>
      </c>
    </row>
    <row r="16" spans="1:5">
      <c r="A16" s="1" t="s">
        <v>499</v>
      </c>
      <c r="C16" t="s">
        <v>499</v>
      </c>
      <c r="D16" t="s">
        <v>500</v>
      </c>
    </row>
    <row r="17" spans="1:4">
      <c r="A17" s="1" t="s">
        <v>501</v>
      </c>
      <c r="C17" t="s">
        <v>501</v>
      </c>
      <c r="D17" t="s">
        <v>502</v>
      </c>
    </row>
    <row r="18" spans="1:4">
      <c r="A18" s="1" t="s">
        <v>503</v>
      </c>
      <c r="C18" t="s">
        <v>503</v>
      </c>
      <c r="D18" t="s">
        <v>504</v>
      </c>
    </row>
    <row r="19" spans="1:4">
      <c r="A19" s="1" t="s">
        <v>505</v>
      </c>
      <c r="C19" t="s">
        <v>505</v>
      </c>
      <c r="D19" t="s">
        <v>506</v>
      </c>
    </row>
    <row r="20" spans="1:4">
      <c r="A20" s="1" t="s">
        <v>507</v>
      </c>
      <c r="C20" t="s">
        <v>507</v>
      </c>
      <c r="D20" t="s">
        <v>508</v>
      </c>
    </row>
    <row r="21" spans="1:4">
      <c r="A21" s="1" t="s">
        <v>509</v>
      </c>
      <c r="C21" t="s">
        <v>509</v>
      </c>
      <c r="D21" t="s">
        <v>510</v>
      </c>
    </row>
    <row r="22" spans="1:4">
      <c r="A22" s="1" t="s">
        <v>511</v>
      </c>
      <c r="C22" t="s">
        <v>511</v>
      </c>
      <c r="D22" t="s">
        <v>512</v>
      </c>
    </row>
    <row r="23" spans="1:4">
      <c r="A23" s="1" t="s">
        <v>513</v>
      </c>
      <c r="C23" t="s">
        <v>513</v>
      </c>
      <c r="D23" t="s">
        <v>514</v>
      </c>
    </row>
    <row r="24" spans="1:4">
      <c r="A24" s="1" t="s">
        <v>515</v>
      </c>
      <c r="C24" t="s">
        <v>515</v>
      </c>
      <c r="D24" t="s">
        <v>516</v>
      </c>
    </row>
    <row r="25" spans="1:4">
      <c r="A25" s="1" t="s">
        <v>517</v>
      </c>
      <c r="C25" t="s">
        <v>517</v>
      </c>
      <c r="D25" t="s">
        <v>518</v>
      </c>
    </row>
    <row r="26" spans="1:4">
      <c r="A26" s="1" t="s">
        <v>519</v>
      </c>
      <c r="C26" t="s">
        <v>519</v>
      </c>
      <c r="D26" t="s">
        <v>520</v>
      </c>
    </row>
    <row r="27" spans="1:4">
      <c r="A27" s="1" t="s">
        <v>521</v>
      </c>
      <c r="C27" t="s">
        <v>521</v>
      </c>
      <c r="D27" t="s">
        <v>522</v>
      </c>
    </row>
    <row r="28" spans="1:4">
      <c r="A28" s="1" t="s">
        <v>523</v>
      </c>
      <c r="C28" t="s">
        <v>523</v>
      </c>
      <c r="D28" t="s">
        <v>524</v>
      </c>
    </row>
    <row r="29" spans="1:4">
      <c r="A29" s="1" t="s">
        <v>525</v>
      </c>
      <c r="C29" t="s">
        <v>525</v>
      </c>
      <c r="D29" t="s">
        <v>526</v>
      </c>
    </row>
    <row r="30" spans="1:4">
      <c r="A30" s="1" t="s">
        <v>527</v>
      </c>
      <c r="C30" t="s">
        <v>527</v>
      </c>
      <c r="D30" t="s">
        <v>528</v>
      </c>
    </row>
    <row r="31" spans="1:4">
      <c r="A31" s="1" t="s">
        <v>529</v>
      </c>
      <c r="C31" t="s">
        <v>529</v>
      </c>
      <c r="D31" t="s">
        <v>530</v>
      </c>
    </row>
    <row r="32" spans="1:4">
      <c r="A32" s="1" t="s">
        <v>531</v>
      </c>
      <c r="C32" t="s">
        <v>531</v>
      </c>
      <c r="D32" t="s">
        <v>532</v>
      </c>
    </row>
    <row r="33" spans="1:4">
      <c r="A33" s="1" t="s">
        <v>533</v>
      </c>
      <c r="C33" t="s">
        <v>533</v>
      </c>
      <c r="D33" t="s">
        <v>534</v>
      </c>
    </row>
    <row r="34" spans="1:4">
      <c r="A34" s="1" t="s">
        <v>535</v>
      </c>
      <c r="C34" t="s">
        <v>535</v>
      </c>
      <c r="D34" t="s">
        <v>536</v>
      </c>
    </row>
    <row r="35" spans="1:4">
      <c r="A35" s="1" t="s">
        <v>537</v>
      </c>
      <c r="C35" t="s">
        <v>537</v>
      </c>
      <c r="D35" t="s">
        <v>538</v>
      </c>
    </row>
    <row r="36" spans="1:4">
      <c r="A36" s="1" t="s">
        <v>539</v>
      </c>
      <c r="C36" t="s">
        <v>539</v>
      </c>
      <c r="D36" t="s">
        <v>540</v>
      </c>
    </row>
    <row r="37" spans="1:4">
      <c r="A37" s="1" t="s">
        <v>541</v>
      </c>
      <c r="C37" t="s">
        <v>541</v>
      </c>
      <c r="D37" t="s">
        <v>542</v>
      </c>
    </row>
    <row r="38" spans="1:4">
      <c r="A38" s="1" t="s">
        <v>543</v>
      </c>
      <c r="C38" t="s">
        <v>543</v>
      </c>
      <c r="D38" t="s">
        <v>544</v>
      </c>
    </row>
    <row r="39" spans="1:4">
      <c r="A39" s="1" t="s">
        <v>545</v>
      </c>
      <c r="C39" t="s">
        <v>545</v>
      </c>
      <c r="D39" t="s">
        <v>546</v>
      </c>
    </row>
    <row r="40" spans="1:4">
      <c r="A40" s="1" t="s">
        <v>547</v>
      </c>
      <c r="C40" t="s">
        <v>547</v>
      </c>
      <c r="D40" t="s">
        <v>548</v>
      </c>
    </row>
    <row r="41" spans="1:4">
      <c r="A41" s="1" t="s">
        <v>549</v>
      </c>
      <c r="C41" t="s">
        <v>549</v>
      </c>
      <c r="D41" t="s">
        <v>550</v>
      </c>
    </row>
    <row r="42" spans="1:4">
      <c r="A42" s="1" t="s">
        <v>551</v>
      </c>
      <c r="C42" t="s">
        <v>551</v>
      </c>
      <c r="D42" t="s">
        <v>552</v>
      </c>
    </row>
    <row r="43" spans="1:4">
      <c r="A43" s="1" t="s">
        <v>553</v>
      </c>
      <c r="C43" t="s">
        <v>553</v>
      </c>
      <c r="D43" t="s">
        <v>554</v>
      </c>
    </row>
    <row r="44" spans="1:4">
      <c r="A44" s="1" t="s">
        <v>555</v>
      </c>
      <c r="C44" t="s">
        <v>555</v>
      </c>
      <c r="D44" t="s">
        <v>556</v>
      </c>
    </row>
    <row r="45" spans="1:4">
      <c r="A45" s="1" t="s">
        <v>557</v>
      </c>
      <c r="C45" t="s">
        <v>557</v>
      </c>
      <c r="D45" t="s">
        <v>558</v>
      </c>
    </row>
    <row r="46" spans="1:4">
      <c r="A46" s="1" t="s">
        <v>559</v>
      </c>
      <c r="C46" t="s">
        <v>559</v>
      </c>
      <c r="D46" t="s">
        <v>560</v>
      </c>
    </row>
    <row r="47" spans="1:4">
      <c r="A47" s="1" t="s">
        <v>561</v>
      </c>
      <c r="C47" t="s">
        <v>561</v>
      </c>
      <c r="D47" t="s">
        <v>562</v>
      </c>
    </row>
    <row r="48" spans="1:4">
      <c r="A48" s="1" t="s">
        <v>563</v>
      </c>
      <c r="C48" t="s">
        <v>563</v>
      </c>
      <c r="D48" t="s">
        <v>564</v>
      </c>
    </row>
    <row r="49" spans="1:4">
      <c r="A49" s="1" t="s">
        <v>565</v>
      </c>
      <c r="C49" t="s">
        <v>565</v>
      </c>
      <c r="D49" t="s">
        <v>566</v>
      </c>
    </row>
    <row r="50" spans="1:4">
      <c r="A50" s="1" t="s">
        <v>567</v>
      </c>
      <c r="C50" t="s">
        <v>567</v>
      </c>
      <c r="D50" t="s">
        <v>568</v>
      </c>
    </row>
    <row r="51" spans="1:4">
      <c r="A51" s="1" t="s">
        <v>569</v>
      </c>
      <c r="C51" t="s">
        <v>569</v>
      </c>
      <c r="D51" t="s">
        <v>570</v>
      </c>
    </row>
    <row r="52" spans="1:4">
      <c r="A52" s="1" t="s">
        <v>571</v>
      </c>
      <c r="C52" t="s">
        <v>571</v>
      </c>
      <c r="D52" t="s">
        <v>572</v>
      </c>
    </row>
    <row r="53" spans="1:4">
      <c r="A53" s="1" t="s">
        <v>573</v>
      </c>
      <c r="C53" t="s">
        <v>573</v>
      </c>
      <c r="D53" t="s">
        <v>574</v>
      </c>
    </row>
    <row r="54" spans="1:4">
      <c r="A54" s="1" t="s">
        <v>575</v>
      </c>
      <c r="C54" t="s">
        <v>575</v>
      </c>
      <c r="D54" t="s">
        <v>576</v>
      </c>
    </row>
    <row r="55" spans="1:4">
      <c r="A55" s="1" t="s">
        <v>577</v>
      </c>
      <c r="C55" t="s">
        <v>577</v>
      </c>
      <c r="D55" t="s">
        <v>578</v>
      </c>
    </row>
    <row r="56" spans="1:4">
      <c r="A56" s="1" t="s">
        <v>579</v>
      </c>
      <c r="C56" t="s">
        <v>579</v>
      </c>
      <c r="D56" t="s">
        <v>580</v>
      </c>
    </row>
    <row r="57" spans="1:4">
      <c r="A57" s="1" t="s">
        <v>581</v>
      </c>
      <c r="C57" t="s">
        <v>581</v>
      </c>
      <c r="D57" t="s">
        <v>582</v>
      </c>
    </row>
    <row r="58" spans="1:4">
      <c r="A58" s="1" t="s">
        <v>583</v>
      </c>
      <c r="C58" t="s">
        <v>583</v>
      </c>
      <c r="D58" t="s">
        <v>584</v>
      </c>
    </row>
    <row r="59" spans="1:4">
      <c r="A59" s="1" t="s">
        <v>585</v>
      </c>
      <c r="C59" t="s">
        <v>585</v>
      </c>
      <c r="D59" t="s">
        <v>586</v>
      </c>
    </row>
    <row r="60" spans="1:4">
      <c r="A60" s="1" t="s">
        <v>587</v>
      </c>
      <c r="C60" t="s">
        <v>587</v>
      </c>
      <c r="D60" t="s">
        <v>588</v>
      </c>
    </row>
    <row r="61" spans="1:4">
      <c r="A61" s="1" t="s">
        <v>589</v>
      </c>
      <c r="C61" t="s">
        <v>589</v>
      </c>
      <c r="D61" t="s">
        <v>590</v>
      </c>
    </row>
    <row r="62" spans="1:4">
      <c r="A62" s="1" t="s">
        <v>591</v>
      </c>
      <c r="C62" t="s">
        <v>591</v>
      </c>
      <c r="D62" t="s">
        <v>592</v>
      </c>
    </row>
    <row r="63" spans="1:4">
      <c r="A63" s="1" t="s">
        <v>593</v>
      </c>
      <c r="C63" t="s">
        <v>593</v>
      </c>
      <c r="D63" t="s">
        <v>594</v>
      </c>
    </row>
    <row r="64" spans="1:4">
      <c r="A64" s="1" t="s">
        <v>595</v>
      </c>
      <c r="C64" t="s">
        <v>595</v>
      </c>
      <c r="D64" t="s">
        <v>596</v>
      </c>
    </row>
    <row r="65" spans="1:4">
      <c r="A65" s="1" t="s">
        <v>597</v>
      </c>
      <c r="C65" t="s">
        <v>597</v>
      </c>
      <c r="D65" t="s">
        <v>598</v>
      </c>
    </row>
    <row r="66" spans="1:4">
      <c r="A66" s="1" t="s">
        <v>599</v>
      </c>
      <c r="C66" t="s">
        <v>599</v>
      </c>
      <c r="D66" t="s">
        <v>600</v>
      </c>
    </row>
    <row r="67" spans="1:4">
      <c r="A67" s="1" t="s">
        <v>601</v>
      </c>
      <c r="C67" t="s">
        <v>601</v>
      </c>
      <c r="D67" t="s">
        <v>602</v>
      </c>
    </row>
    <row r="68" spans="1:4">
      <c r="A68" s="1" t="s">
        <v>603</v>
      </c>
      <c r="C68" t="s">
        <v>603</v>
      </c>
      <c r="D68" t="s">
        <v>604</v>
      </c>
    </row>
    <row r="69" spans="1:4">
      <c r="A69" s="1" t="s">
        <v>605</v>
      </c>
      <c r="C69" t="s">
        <v>605</v>
      </c>
      <c r="D69" t="s">
        <v>606</v>
      </c>
    </row>
    <row r="70" spans="1:4">
      <c r="A70" s="1" t="s">
        <v>607</v>
      </c>
      <c r="C70" t="s">
        <v>607</v>
      </c>
      <c r="D70" t="s">
        <v>608</v>
      </c>
    </row>
    <row r="71" spans="1:4">
      <c r="A71" s="1" t="s">
        <v>609</v>
      </c>
      <c r="D71" t="s">
        <v>610</v>
      </c>
    </row>
    <row r="72" spans="1:4">
      <c r="A72" s="1" t="s">
        <v>611</v>
      </c>
      <c r="D72" t="s">
        <v>612</v>
      </c>
    </row>
    <row r="73" spans="1:4">
      <c r="D73" t="s">
        <v>613</v>
      </c>
    </row>
    <row r="74" spans="1:4">
      <c r="D74" t="s">
        <v>614</v>
      </c>
    </row>
    <row r="75" spans="1:4">
      <c r="D75" t="s">
        <v>615</v>
      </c>
    </row>
    <row r="76" spans="1:4">
      <c r="D76" t="s">
        <v>616</v>
      </c>
    </row>
    <row r="77" spans="1:4">
      <c r="D77" t="s">
        <v>617</v>
      </c>
    </row>
    <row r="78" spans="1:4">
      <c r="D78" t="s">
        <v>618</v>
      </c>
    </row>
    <row r="79" spans="1:4">
      <c r="D79" t="s">
        <v>619</v>
      </c>
    </row>
    <row r="80" spans="1:4">
      <c r="D80" t="s">
        <v>620</v>
      </c>
    </row>
    <row r="81" spans="4:4">
      <c r="D81" t="s">
        <v>621</v>
      </c>
    </row>
    <row r="82" spans="4:4">
      <c r="D82" t="s">
        <v>622</v>
      </c>
    </row>
    <row r="83" spans="4:4">
      <c r="D83" t="s">
        <v>623</v>
      </c>
    </row>
    <row r="84" spans="4:4">
      <c r="D84" t="s">
        <v>624</v>
      </c>
    </row>
    <row r="85" spans="4:4">
      <c r="D85" t="s">
        <v>625</v>
      </c>
    </row>
    <row r="86" spans="4:4">
      <c r="D86" t="s">
        <v>626</v>
      </c>
    </row>
    <row r="87" spans="4:4">
      <c r="D87" t="s">
        <v>627</v>
      </c>
    </row>
    <row r="88" spans="4:4">
      <c r="D88" t="s">
        <v>628</v>
      </c>
    </row>
    <row r="89" spans="4:4">
      <c r="D89" t="s">
        <v>629</v>
      </c>
    </row>
    <row r="90" spans="4:4">
      <c r="D90" t="s">
        <v>630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635</v>
      </c>
    </row>
    <row r="96" spans="4:4">
      <c r="D96" t="s">
        <v>636</v>
      </c>
    </row>
    <row r="97" spans="4:4">
      <c r="D97" t="s">
        <v>637</v>
      </c>
    </row>
    <row r="98" spans="4:4">
      <c r="D98" t="s">
        <v>638</v>
      </c>
    </row>
    <row r="99" spans="4:4">
      <c r="D99" t="s">
        <v>639</v>
      </c>
    </row>
    <row r="100" spans="4:4">
      <c r="D100" t="s">
        <v>640</v>
      </c>
    </row>
    <row r="101" spans="4:4">
      <c r="D101" t="s">
        <v>641</v>
      </c>
    </row>
    <row r="102" spans="4:4">
      <c r="D102" t="s">
        <v>642</v>
      </c>
    </row>
    <row r="103" spans="4:4">
      <c r="D103" t="s">
        <v>643</v>
      </c>
    </row>
    <row r="104" spans="4:4">
      <c r="D104" t="s">
        <v>644</v>
      </c>
    </row>
    <row r="105" spans="4:4">
      <c r="D105" t="s">
        <v>645</v>
      </c>
    </row>
    <row r="106" spans="4:4">
      <c r="D106" t="s">
        <v>646</v>
      </c>
    </row>
    <row r="107" spans="4:4">
      <c r="D107" t="s">
        <v>647</v>
      </c>
    </row>
    <row r="108" spans="4:4">
      <c r="D108" t="s">
        <v>648</v>
      </c>
    </row>
    <row r="109" spans="4:4">
      <c r="D109" t="s">
        <v>649</v>
      </c>
    </row>
    <row r="110" spans="4:4">
      <c r="D110" t="s">
        <v>650</v>
      </c>
    </row>
    <row r="111" spans="4:4">
      <c r="D111" t="s">
        <v>651</v>
      </c>
    </row>
    <row r="112" spans="4:4">
      <c r="D112" t="s">
        <v>652</v>
      </c>
    </row>
    <row r="113" spans="4:4">
      <c r="D113" t="s">
        <v>653</v>
      </c>
    </row>
    <row r="114" spans="4:4">
      <c r="D114" t="s">
        <v>654</v>
      </c>
    </row>
    <row r="115" spans="4:4">
      <c r="D115" t="s">
        <v>655</v>
      </c>
    </row>
    <row r="116" spans="4:4">
      <c r="D116" t="s">
        <v>656</v>
      </c>
    </row>
    <row r="117" spans="4:4">
      <c r="D117" t="s">
        <v>657</v>
      </c>
    </row>
    <row r="118" spans="4:4">
      <c r="D118" t="s">
        <v>658</v>
      </c>
    </row>
    <row r="119" spans="4:4">
      <c r="D119" t="s">
        <v>659</v>
      </c>
    </row>
    <row r="120" spans="4:4">
      <c r="D120" t="s">
        <v>660</v>
      </c>
    </row>
    <row r="121" spans="4:4">
      <c r="D121" t="s">
        <v>661</v>
      </c>
    </row>
    <row r="122" spans="4:4">
      <c r="D122" t="s">
        <v>662</v>
      </c>
    </row>
    <row r="123" spans="4:4">
      <c r="D123" t="s">
        <v>663</v>
      </c>
    </row>
    <row r="124" spans="4:4">
      <c r="D124" t="s">
        <v>664</v>
      </c>
    </row>
    <row r="125" spans="4:4">
      <c r="D125" t="s">
        <v>665</v>
      </c>
    </row>
    <row r="126" spans="4:4">
      <c r="D126" t="s">
        <v>666</v>
      </c>
    </row>
    <row r="127" spans="4:4">
      <c r="D127" t="s">
        <v>667</v>
      </c>
    </row>
    <row r="128" spans="4:4">
      <c r="D128" t="s">
        <v>668</v>
      </c>
    </row>
    <row r="129" spans="4:4">
      <c r="D129" t="s">
        <v>669</v>
      </c>
    </row>
    <row r="130" spans="4:4">
      <c r="D130" t="s">
        <v>670</v>
      </c>
    </row>
    <row r="131" spans="4:4">
      <c r="D131" t="s">
        <v>671</v>
      </c>
    </row>
    <row r="132" spans="4:4">
      <c r="D132" t="s">
        <v>672</v>
      </c>
    </row>
    <row r="133" spans="4:4">
      <c r="D133" t="s">
        <v>673</v>
      </c>
    </row>
    <row r="134" spans="4:4">
      <c r="D134" t="s">
        <v>674</v>
      </c>
    </row>
    <row r="135" spans="4:4">
      <c r="D135" t="s">
        <v>675</v>
      </c>
    </row>
    <row r="136" spans="4:4">
      <c r="D136" t="s">
        <v>676</v>
      </c>
    </row>
    <row r="137" spans="4:4">
      <c r="D137" t="s">
        <v>677</v>
      </c>
    </row>
    <row r="138" spans="4:4">
      <c r="D138" t="s">
        <v>678</v>
      </c>
    </row>
    <row r="139" spans="4:4">
      <c r="D139" t="s">
        <v>679</v>
      </c>
    </row>
    <row r="140" spans="4:4">
      <c r="D140" t="s">
        <v>680</v>
      </c>
    </row>
    <row r="141" spans="4:4">
      <c r="D141" t="s">
        <v>681</v>
      </c>
    </row>
    <row r="142" spans="4:4">
      <c r="D142" t="s">
        <v>682</v>
      </c>
    </row>
    <row r="143" spans="4:4">
      <c r="D143" t="s">
        <v>683</v>
      </c>
    </row>
    <row r="144" spans="4:4">
      <c r="D144" t="s">
        <v>684</v>
      </c>
    </row>
    <row r="145" spans="4:4">
      <c r="D145" t="s">
        <v>685</v>
      </c>
    </row>
    <row r="146" spans="4:4">
      <c r="D146" t="s">
        <v>686</v>
      </c>
    </row>
    <row r="147" spans="4:4">
      <c r="D147" t="s">
        <v>687</v>
      </c>
    </row>
    <row r="148" spans="4:4">
      <c r="D148" t="s">
        <v>688</v>
      </c>
    </row>
    <row r="149" spans="4:4">
      <c r="D149" t="s">
        <v>689</v>
      </c>
    </row>
    <row r="150" spans="4:4">
      <c r="D150" t="s">
        <v>690</v>
      </c>
    </row>
    <row r="151" spans="4:4">
      <c r="D151" t="s">
        <v>691</v>
      </c>
    </row>
    <row r="152" spans="4:4">
      <c r="D152" t="s">
        <v>692</v>
      </c>
    </row>
    <row r="153" spans="4:4">
      <c r="D153" t="s">
        <v>693</v>
      </c>
    </row>
    <row r="154" spans="4:4">
      <c r="D154" t="s">
        <v>694</v>
      </c>
    </row>
    <row r="155" spans="4:4">
      <c r="D155" t="s">
        <v>695</v>
      </c>
    </row>
    <row r="156" spans="4:4">
      <c r="D156" t="s">
        <v>696</v>
      </c>
    </row>
    <row r="157" spans="4:4">
      <c r="D157" t="s">
        <v>697</v>
      </c>
    </row>
    <row r="158" spans="4:4">
      <c r="D158" t="s">
        <v>698</v>
      </c>
    </row>
    <row r="159" spans="4:4">
      <c r="D159" t="s">
        <v>699</v>
      </c>
    </row>
    <row r="160" spans="4:4">
      <c r="D160" t="s">
        <v>700</v>
      </c>
    </row>
    <row r="161" spans="4:4">
      <c r="D161" t="s">
        <v>701</v>
      </c>
    </row>
    <row r="162" spans="4:4">
      <c r="D162" t="s">
        <v>702</v>
      </c>
    </row>
    <row r="163" spans="4:4">
      <c r="D163" t="s">
        <v>703</v>
      </c>
    </row>
    <row r="164" spans="4:4">
      <c r="D164" t="s">
        <v>704</v>
      </c>
    </row>
    <row r="165" spans="4:4">
      <c r="D165" t="s">
        <v>705</v>
      </c>
    </row>
    <row r="166" spans="4:4">
      <c r="D166" t="s">
        <v>706</v>
      </c>
    </row>
    <row r="167" spans="4:4">
      <c r="D167" t="s">
        <v>707</v>
      </c>
    </row>
    <row r="168" spans="4:4">
      <c r="D168" t="s">
        <v>708</v>
      </c>
    </row>
    <row r="169" spans="4:4">
      <c r="D169" t="s">
        <v>709</v>
      </c>
    </row>
    <row r="170" spans="4:4">
      <c r="D170" t="s">
        <v>710</v>
      </c>
    </row>
    <row r="171" spans="4:4">
      <c r="D171" t="s">
        <v>711</v>
      </c>
    </row>
    <row r="172" spans="4:4">
      <c r="D172" t="s">
        <v>712</v>
      </c>
    </row>
    <row r="173" spans="4:4">
      <c r="D173" t="s">
        <v>713</v>
      </c>
    </row>
    <row r="174" spans="4:4">
      <c r="D174" t="s">
        <v>714</v>
      </c>
    </row>
    <row r="175" spans="4:4">
      <c r="D175" t="s">
        <v>715</v>
      </c>
    </row>
    <row r="176" spans="4:4">
      <c r="D176" t="s">
        <v>716</v>
      </c>
    </row>
    <row r="177" spans="4:4">
      <c r="D177" t="s">
        <v>717</v>
      </c>
    </row>
    <row r="178" spans="4:4">
      <c r="D178" t="s">
        <v>718</v>
      </c>
    </row>
    <row r="179" spans="4:4">
      <c r="D179" t="s">
        <v>719</v>
      </c>
    </row>
    <row r="180" spans="4:4">
      <c r="D180" t="s">
        <v>720</v>
      </c>
    </row>
    <row r="181" spans="4:4">
      <c r="D181" t="s">
        <v>721</v>
      </c>
    </row>
    <row r="182" spans="4:4">
      <c r="D182" t="s">
        <v>722</v>
      </c>
    </row>
    <row r="183" spans="4:4">
      <c r="D183" t="s">
        <v>723</v>
      </c>
    </row>
    <row r="184" spans="4:4">
      <c r="D184" t="s">
        <v>724</v>
      </c>
    </row>
    <row r="185" spans="4:4">
      <c r="D185" t="s">
        <v>725</v>
      </c>
    </row>
    <row r="186" spans="4:4">
      <c r="D186" t="s">
        <v>726</v>
      </c>
    </row>
    <row r="187" spans="4:4">
      <c r="D187" t="s">
        <v>727</v>
      </c>
    </row>
    <row r="188" spans="4:4">
      <c r="D188" t="s">
        <v>728</v>
      </c>
    </row>
    <row r="189" spans="4:4">
      <c r="D189" t="s">
        <v>729</v>
      </c>
    </row>
    <row r="190" spans="4:4">
      <c r="D190" t="s">
        <v>730</v>
      </c>
    </row>
    <row r="191" spans="4:4">
      <c r="D191" t="s">
        <v>731</v>
      </c>
    </row>
    <row r="192" spans="4:4">
      <c r="D192" t="s">
        <v>732</v>
      </c>
    </row>
    <row r="193" spans="4:4">
      <c r="D193" t="s">
        <v>733</v>
      </c>
    </row>
    <row r="194" spans="4:4">
      <c r="D194" t="s">
        <v>734</v>
      </c>
    </row>
    <row r="195" spans="4:4">
      <c r="D195" t="s">
        <v>735</v>
      </c>
    </row>
    <row r="196" spans="4:4">
      <c r="D196" t="s">
        <v>736</v>
      </c>
    </row>
    <row r="197" spans="4:4">
      <c r="D197" t="s">
        <v>737</v>
      </c>
    </row>
    <row r="198" spans="4:4">
      <c r="D198" t="s">
        <v>738</v>
      </c>
    </row>
    <row r="199" spans="4:4">
      <c r="D199" t="s">
        <v>739</v>
      </c>
    </row>
    <row r="200" spans="4:4">
      <c r="D200" t="s">
        <v>740</v>
      </c>
    </row>
    <row r="201" spans="4:4">
      <c r="D201" t="s">
        <v>741</v>
      </c>
    </row>
    <row r="202" spans="4:4">
      <c r="D202" t="s">
        <v>742</v>
      </c>
    </row>
    <row r="203" spans="4:4">
      <c r="D203" t="s">
        <v>743</v>
      </c>
    </row>
    <row r="204" spans="4:4">
      <c r="D204" t="s">
        <v>744</v>
      </c>
    </row>
    <row r="205" spans="4:4">
      <c r="D205" t="s">
        <v>745</v>
      </c>
    </row>
    <row r="206" spans="4:4">
      <c r="D206" t="s">
        <v>746</v>
      </c>
    </row>
    <row r="207" spans="4:4">
      <c r="D207" t="s">
        <v>747</v>
      </c>
    </row>
    <row r="208" spans="4:4">
      <c r="D208" t="s">
        <v>748</v>
      </c>
    </row>
    <row r="209" spans="4:4">
      <c r="D209" t="s">
        <v>749</v>
      </c>
    </row>
    <row r="210" spans="4:4">
      <c r="D210" t="s">
        <v>750</v>
      </c>
    </row>
    <row r="211" spans="4:4">
      <c r="D211" t="s">
        <v>751</v>
      </c>
    </row>
    <row r="212" spans="4:4">
      <c r="D212" t="s">
        <v>752</v>
      </c>
    </row>
    <row r="213" spans="4:4">
      <c r="D213" t="s">
        <v>753</v>
      </c>
    </row>
    <row r="214" spans="4:4">
      <c r="D214" t="s">
        <v>754</v>
      </c>
    </row>
    <row r="215" spans="4:4">
      <c r="D215" t="s">
        <v>755</v>
      </c>
    </row>
    <row r="216" spans="4:4">
      <c r="D216" t="s">
        <v>756</v>
      </c>
    </row>
    <row r="217" spans="4:4">
      <c r="D217" t="s">
        <v>757</v>
      </c>
    </row>
    <row r="218" spans="4:4">
      <c r="D218" t="s">
        <v>758</v>
      </c>
    </row>
    <row r="219" spans="4:4">
      <c r="D219" t="s">
        <v>759</v>
      </c>
    </row>
    <row r="220" spans="4:4">
      <c r="D220" t="s">
        <v>760</v>
      </c>
    </row>
    <row r="221" spans="4:4">
      <c r="D221" t="s">
        <v>761</v>
      </c>
    </row>
    <row r="222" spans="4:4">
      <c r="D222" t="s">
        <v>762</v>
      </c>
    </row>
    <row r="223" spans="4:4">
      <c r="D223" t="s">
        <v>763</v>
      </c>
    </row>
    <row r="224" spans="4:4">
      <c r="D224" t="s">
        <v>764</v>
      </c>
    </row>
    <row r="225" spans="4:4">
      <c r="D225" t="s">
        <v>765</v>
      </c>
    </row>
    <row r="226" spans="4:4">
      <c r="D226" t="s">
        <v>766</v>
      </c>
    </row>
    <row r="227" spans="4:4">
      <c r="D227" t="s">
        <v>767</v>
      </c>
    </row>
    <row r="228" spans="4:4">
      <c r="D228" t="s">
        <v>768</v>
      </c>
    </row>
    <row r="229" spans="4:4">
      <c r="D229" t="s">
        <v>769</v>
      </c>
    </row>
    <row r="230" spans="4:4">
      <c r="D230" t="s">
        <v>770</v>
      </c>
    </row>
    <row r="231" spans="4:4">
      <c r="D231" t="s">
        <v>771</v>
      </c>
    </row>
    <row r="232" spans="4:4">
      <c r="D232" t="s">
        <v>772</v>
      </c>
    </row>
    <row r="233" spans="4:4">
      <c r="D233" t="s">
        <v>773</v>
      </c>
    </row>
    <row r="234" spans="4:4">
      <c r="D234" t="s">
        <v>774</v>
      </c>
    </row>
    <row r="235" spans="4:4">
      <c r="D235" t="s">
        <v>775</v>
      </c>
    </row>
    <row r="236" spans="4:4">
      <c r="D236" t="s">
        <v>776</v>
      </c>
    </row>
    <row r="237" spans="4:4">
      <c r="D237" t="s">
        <v>777</v>
      </c>
    </row>
    <row r="238" spans="4:4">
      <c r="D238" t="s">
        <v>778</v>
      </c>
    </row>
    <row r="239" spans="4:4">
      <c r="D239" t="s">
        <v>779</v>
      </c>
    </row>
    <row r="240" spans="4:4">
      <c r="D240" t="s">
        <v>780</v>
      </c>
    </row>
    <row r="241" spans="4:4">
      <c r="D241" t="s">
        <v>781</v>
      </c>
    </row>
    <row r="242" spans="4:4">
      <c r="D242" t="s">
        <v>782</v>
      </c>
    </row>
    <row r="243" spans="4:4">
      <c r="D243" t="s">
        <v>783</v>
      </c>
    </row>
    <row r="244" spans="4:4">
      <c r="D244" t="s">
        <v>784</v>
      </c>
    </row>
    <row r="245" spans="4:4">
      <c r="D245" t="s">
        <v>785</v>
      </c>
    </row>
    <row r="246" spans="4:4">
      <c r="D246" t="s">
        <v>786</v>
      </c>
    </row>
    <row r="247" spans="4:4">
      <c r="D247" t="s">
        <v>787</v>
      </c>
    </row>
    <row r="248" spans="4:4">
      <c r="D248" t="s">
        <v>788</v>
      </c>
    </row>
    <row r="249" spans="4:4">
      <c r="D249" t="s">
        <v>789</v>
      </c>
    </row>
    <row r="250" spans="4:4">
      <c r="D250" t="s">
        <v>790</v>
      </c>
    </row>
    <row r="251" spans="4:4">
      <c r="D251" t="s">
        <v>791</v>
      </c>
    </row>
    <row r="252" spans="4:4">
      <c r="D252" t="s">
        <v>792</v>
      </c>
    </row>
    <row r="253" spans="4:4">
      <c r="D253" t="s">
        <v>793</v>
      </c>
    </row>
    <row r="254" spans="4:4">
      <c r="D254" t="s">
        <v>794</v>
      </c>
    </row>
    <row r="255" spans="4:4">
      <c r="D255" t="s">
        <v>795</v>
      </c>
    </row>
    <row r="256" spans="4:4">
      <c r="D256" t="s">
        <v>796</v>
      </c>
    </row>
    <row r="257" spans="4:4">
      <c r="D257" t="s">
        <v>797</v>
      </c>
    </row>
    <row r="258" spans="4:4">
      <c r="D258" t="s">
        <v>798</v>
      </c>
    </row>
    <row r="259" spans="4:4">
      <c r="D259" t="s">
        <v>799</v>
      </c>
    </row>
    <row r="260" spans="4:4">
      <c r="D260" t="s">
        <v>800</v>
      </c>
    </row>
    <row r="261" spans="4:4">
      <c r="D261" t="s">
        <v>801</v>
      </c>
    </row>
    <row r="262" spans="4:4">
      <c r="D262" t="s">
        <v>802</v>
      </c>
    </row>
    <row r="263" spans="4:4">
      <c r="D263" t="s">
        <v>803</v>
      </c>
    </row>
    <row r="264" spans="4:4">
      <c r="D264" t="s">
        <v>804</v>
      </c>
    </row>
    <row r="265" spans="4:4">
      <c r="D265" t="s">
        <v>805</v>
      </c>
    </row>
    <row r="266" spans="4:4">
      <c r="D266" t="s">
        <v>806</v>
      </c>
    </row>
    <row r="267" spans="4:4">
      <c r="D267" t="s">
        <v>807</v>
      </c>
    </row>
    <row r="268" spans="4:4">
      <c r="D268" t="s">
        <v>808</v>
      </c>
    </row>
    <row r="269" spans="4:4">
      <c r="D269" t="s">
        <v>809</v>
      </c>
    </row>
    <row r="270" spans="4:4">
      <c r="D270" t="s">
        <v>810</v>
      </c>
    </row>
    <row r="271" spans="4:4">
      <c r="D271" t="s">
        <v>811</v>
      </c>
    </row>
    <row r="272" spans="4:4">
      <c r="D272" t="s">
        <v>812</v>
      </c>
    </row>
    <row r="273" spans="4:4">
      <c r="D273" t="s">
        <v>813</v>
      </c>
    </row>
    <row r="274" spans="4:4">
      <c r="D274" t="s">
        <v>814</v>
      </c>
    </row>
    <row r="275" spans="4:4">
      <c r="D275" t="s">
        <v>815</v>
      </c>
    </row>
    <row r="276" spans="4:4">
      <c r="D276" t="s">
        <v>816</v>
      </c>
    </row>
    <row r="277" spans="4:4">
      <c r="D277" t="s">
        <v>817</v>
      </c>
    </row>
    <row r="278" spans="4:4">
      <c r="D278" t="s">
        <v>818</v>
      </c>
    </row>
    <row r="279" spans="4:4">
      <c r="D279" t="s">
        <v>819</v>
      </c>
    </row>
    <row r="280" spans="4:4">
      <c r="D280" t="s">
        <v>820</v>
      </c>
    </row>
    <row r="281" spans="4:4">
      <c r="D281" t="s">
        <v>821</v>
      </c>
    </row>
    <row r="282" spans="4:4">
      <c r="D282" t="s">
        <v>822</v>
      </c>
    </row>
    <row r="283" spans="4:4">
      <c r="D283" t="s">
        <v>823</v>
      </c>
    </row>
    <row r="284" spans="4:4">
      <c r="D284" t="s">
        <v>824</v>
      </c>
    </row>
    <row r="285" spans="4:4">
      <c r="D285" t="s">
        <v>825</v>
      </c>
    </row>
    <row r="286" spans="4:4">
      <c r="D286" t="s">
        <v>826</v>
      </c>
    </row>
    <row r="287" spans="4:4">
      <c r="D287" t="s">
        <v>827</v>
      </c>
    </row>
    <row r="288" spans="4:4">
      <c r="D288" t="s">
        <v>828</v>
      </c>
    </row>
    <row r="289" spans="4:4">
      <c r="D289" t="s">
        <v>829</v>
      </c>
    </row>
    <row r="290" spans="4:4">
      <c r="D290" t="s">
        <v>830</v>
      </c>
    </row>
    <row r="291" spans="4:4">
      <c r="D291" t="s">
        <v>831</v>
      </c>
    </row>
    <row r="292" spans="4:4">
      <c r="D292" t="s">
        <v>832</v>
      </c>
    </row>
    <row r="293" spans="4:4">
      <c r="D293" t="s">
        <v>833</v>
      </c>
    </row>
    <row r="294" spans="4:4">
      <c r="D294" t="s">
        <v>834</v>
      </c>
    </row>
    <row r="295" spans="4:4">
      <c r="D295" t="s">
        <v>835</v>
      </c>
    </row>
    <row r="296" spans="4:4">
      <c r="D296" t="s">
        <v>836</v>
      </c>
    </row>
    <row r="297" spans="4:4">
      <c r="D297" t="s">
        <v>837</v>
      </c>
    </row>
    <row r="298" spans="4:4">
      <c r="D298" t="s">
        <v>838</v>
      </c>
    </row>
    <row r="299" spans="4:4">
      <c r="D299" t="s">
        <v>839</v>
      </c>
    </row>
    <row r="300" spans="4:4">
      <c r="D300" t="s">
        <v>840</v>
      </c>
    </row>
    <row r="301" spans="4:4">
      <c r="D301" t="s">
        <v>841</v>
      </c>
    </row>
    <row r="302" spans="4:4">
      <c r="D302" t="s">
        <v>842</v>
      </c>
    </row>
    <row r="303" spans="4:4">
      <c r="D303" t="s">
        <v>843</v>
      </c>
    </row>
    <row r="304" spans="4:4">
      <c r="D304" t="s">
        <v>844</v>
      </c>
    </row>
    <row r="305" spans="4:4">
      <c r="D305" t="s">
        <v>845</v>
      </c>
    </row>
    <row r="306" spans="4:4">
      <c r="D306" t="s">
        <v>846</v>
      </c>
    </row>
    <row r="307" spans="4:4">
      <c r="D307" t="s">
        <v>847</v>
      </c>
    </row>
    <row r="308" spans="4:4">
      <c r="D308" t="s">
        <v>848</v>
      </c>
    </row>
    <row r="309" spans="4:4">
      <c r="D309" t="s">
        <v>849</v>
      </c>
    </row>
    <row r="310" spans="4:4">
      <c r="D310" t="s">
        <v>850</v>
      </c>
    </row>
    <row r="311" spans="4:4">
      <c r="D311" t="s">
        <v>851</v>
      </c>
    </row>
    <row r="312" spans="4:4">
      <c r="D312" t="s">
        <v>852</v>
      </c>
    </row>
    <row r="313" spans="4:4">
      <c r="D313" t="s">
        <v>853</v>
      </c>
    </row>
    <row r="314" spans="4:4">
      <c r="D314" t="s">
        <v>854</v>
      </c>
    </row>
    <row r="315" spans="4:4">
      <c r="D315" t="s">
        <v>855</v>
      </c>
    </row>
    <row r="316" spans="4:4">
      <c r="D316" t="s">
        <v>856</v>
      </c>
    </row>
    <row r="317" spans="4:4">
      <c r="D317" t="s">
        <v>857</v>
      </c>
    </row>
    <row r="318" spans="4:4">
      <c r="D318" t="s">
        <v>858</v>
      </c>
    </row>
    <row r="319" spans="4:4">
      <c r="D319" t="s">
        <v>859</v>
      </c>
    </row>
    <row r="320" spans="4:4">
      <c r="D320" t="s">
        <v>860</v>
      </c>
    </row>
    <row r="321" spans="4:4">
      <c r="D321" t="s">
        <v>861</v>
      </c>
    </row>
    <row r="322" spans="4:4">
      <c r="D322" t="s">
        <v>862</v>
      </c>
    </row>
    <row r="323" spans="4:4">
      <c r="D323" t="s">
        <v>863</v>
      </c>
    </row>
    <row r="324" spans="4:4">
      <c r="D324" t="s">
        <v>864</v>
      </c>
    </row>
    <row r="325" spans="4:4">
      <c r="D325" t="s">
        <v>865</v>
      </c>
    </row>
    <row r="326" spans="4:4">
      <c r="D326" t="s">
        <v>866</v>
      </c>
    </row>
    <row r="327" spans="4:4">
      <c r="D327" t="s">
        <v>867</v>
      </c>
    </row>
    <row r="328" spans="4:4">
      <c r="D328" t="s">
        <v>868</v>
      </c>
    </row>
    <row r="329" spans="4:4">
      <c r="D329" t="s">
        <v>869</v>
      </c>
    </row>
    <row r="330" spans="4:4">
      <c r="D330" t="s">
        <v>870</v>
      </c>
    </row>
    <row r="331" spans="4:4">
      <c r="D331" t="s">
        <v>871</v>
      </c>
    </row>
    <row r="332" spans="4:4">
      <c r="D332" t="s">
        <v>872</v>
      </c>
    </row>
    <row r="333" spans="4:4">
      <c r="D333" t="s">
        <v>873</v>
      </c>
    </row>
    <row r="334" spans="4:4">
      <c r="D334" t="s">
        <v>874</v>
      </c>
    </row>
    <row r="335" spans="4:4">
      <c r="D335" t="s">
        <v>875</v>
      </c>
    </row>
    <row r="336" spans="4:4">
      <c r="D336" t="s">
        <v>876</v>
      </c>
    </row>
    <row r="337" spans="4:4">
      <c r="D337" t="s">
        <v>877</v>
      </c>
    </row>
    <row r="338" spans="4:4">
      <c r="D338" t="s">
        <v>878</v>
      </c>
    </row>
    <row r="339" spans="4:4">
      <c r="D339" t="s">
        <v>879</v>
      </c>
    </row>
    <row r="340" spans="4:4">
      <c r="D340" t="s">
        <v>880</v>
      </c>
    </row>
    <row r="341" spans="4:4">
      <c r="D341" t="s">
        <v>881</v>
      </c>
    </row>
    <row r="342" spans="4:4">
      <c r="D342" t="s">
        <v>882</v>
      </c>
    </row>
    <row r="343" spans="4:4">
      <c r="D343" t="s">
        <v>883</v>
      </c>
    </row>
    <row r="344" spans="4:4">
      <c r="D344" t="s">
        <v>884</v>
      </c>
    </row>
    <row r="345" spans="4:4">
      <c r="D345" t="s">
        <v>885</v>
      </c>
    </row>
    <row r="346" spans="4:4">
      <c r="D346" t="s">
        <v>886</v>
      </c>
    </row>
    <row r="347" spans="4:4">
      <c r="D347" t="s">
        <v>887</v>
      </c>
    </row>
    <row r="348" spans="4:4">
      <c r="D348" t="s">
        <v>888</v>
      </c>
    </row>
    <row r="349" spans="4:4">
      <c r="D349" t="s">
        <v>889</v>
      </c>
    </row>
    <row r="350" spans="4:4">
      <c r="D350" t="s">
        <v>890</v>
      </c>
    </row>
    <row r="351" spans="4:4">
      <c r="D351" t="s">
        <v>891</v>
      </c>
    </row>
    <row r="352" spans="4:4">
      <c r="D352" t="s">
        <v>892</v>
      </c>
    </row>
    <row r="353" spans="4:4">
      <c r="D353" t="s">
        <v>893</v>
      </c>
    </row>
    <row r="354" spans="4:4">
      <c r="D354" t="s">
        <v>894</v>
      </c>
    </row>
    <row r="355" spans="4:4">
      <c r="D355" t="s">
        <v>895</v>
      </c>
    </row>
    <row r="356" spans="4:4">
      <c r="D356" t="s">
        <v>896</v>
      </c>
    </row>
    <row r="357" spans="4:4">
      <c r="D357" t="s">
        <v>897</v>
      </c>
    </row>
    <row r="358" spans="4:4">
      <c r="D358" t="s">
        <v>898</v>
      </c>
    </row>
    <row r="359" spans="4:4">
      <c r="D359" t="s">
        <v>899</v>
      </c>
    </row>
    <row r="360" spans="4:4">
      <c r="D360" t="s">
        <v>900</v>
      </c>
    </row>
    <row r="361" spans="4:4">
      <c r="D361" t="s">
        <v>901</v>
      </c>
    </row>
    <row r="362" spans="4:4">
      <c r="D362" t="s">
        <v>902</v>
      </c>
    </row>
    <row r="363" spans="4:4">
      <c r="D363" t="s">
        <v>903</v>
      </c>
    </row>
    <row r="364" spans="4:4">
      <c r="D364" t="s">
        <v>904</v>
      </c>
    </row>
    <row r="365" spans="4:4">
      <c r="D365" t="s">
        <v>905</v>
      </c>
    </row>
    <row r="366" spans="4:4">
      <c r="D366" t="s">
        <v>906</v>
      </c>
    </row>
    <row r="367" spans="4:4">
      <c r="D367" t="s">
        <v>907</v>
      </c>
    </row>
    <row r="368" spans="4:4">
      <c r="D368" t="s">
        <v>908</v>
      </c>
    </row>
    <row r="369" spans="4:4">
      <c r="D369" t="s">
        <v>909</v>
      </c>
    </row>
    <row r="370" spans="4:4">
      <c r="D370" t="s">
        <v>910</v>
      </c>
    </row>
    <row r="371" spans="4:4">
      <c r="D371" t="s">
        <v>911</v>
      </c>
    </row>
    <row r="372" spans="4:4">
      <c r="D372" t="s">
        <v>912</v>
      </c>
    </row>
    <row r="373" spans="4:4">
      <c r="D373" t="s">
        <v>913</v>
      </c>
    </row>
    <row r="374" spans="4:4">
      <c r="D374" t="s">
        <v>914</v>
      </c>
    </row>
    <row r="375" spans="4:4">
      <c r="D375" t="s">
        <v>915</v>
      </c>
    </row>
    <row r="376" spans="4:4">
      <c r="D376" t="s">
        <v>916</v>
      </c>
    </row>
    <row r="377" spans="4:4">
      <c r="D377" t="s">
        <v>917</v>
      </c>
    </row>
    <row r="378" spans="4:4">
      <c r="D378" t="s">
        <v>918</v>
      </c>
    </row>
    <row r="379" spans="4:4">
      <c r="D379" t="s">
        <v>919</v>
      </c>
    </row>
    <row r="380" spans="4:4">
      <c r="D380" t="s">
        <v>920</v>
      </c>
    </row>
    <row r="381" spans="4:4">
      <c r="D381" t="s">
        <v>921</v>
      </c>
    </row>
    <row r="382" spans="4:4">
      <c r="D382" t="s">
        <v>922</v>
      </c>
    </row>
    <row r="383" spans="4:4">
      <c r="D383" t="s">
        <v>923</v>
      </c>
    </row>
    <row r="384" spans="4:4">
      <c r="D384" t="s">
        <v>924</v>
      </c>
    </row>
    <row r="385" spans="4:4">
      <c r="D385" t="s">
        <v>925</v>
      </c>
    </row>
    <row r="386" spans="4:4">
      <c r="D386" t="s">
        <v>926</v>
      </c>
    </row>
    <row r="387" spans="4:4">
      <c r="D387" t="s">
        <v>927</v>
      </c>
    </row>
    <row r="388" spans="4:4">
      <c r="D388" t="s">
        <v>928</v>
      </c>
    </row>
    <row r="389" spans="4:4">
      <c r="D389" t="s">
        <v>929</v>
      </c>
    </row>
    <row r="390" spans="4:4">
      <c r="D390" t="s">
        <v>930</v>
      </c>
    </row>
    <row r="391" spans="4:4">
      <c r="D391" t="s">
        <v>931</v>
      </c>
    </row>
    <row r="392" spans="4:4">
      <c r="D392" t="s">
        <v>932</v>
      </c>
    </row>
    <row r="393" spans="4:4">
      <c r="D393" t="s">
        <v>933</v>
      </c>
    </row>
    <row r="394" spans="4:4">
      <c r="D394" t="s">
        <v>934</v>
      </c>
    </row>
    <row r="395" spans="4:4">
      <c r="D395" t="s">
        <v>935</v>
      </c>
    </row>
    <row r="396" spans="4:4">
      <c r="D396" t="s">
        <v>936</v>
      </c>
    </row>
    <row r="397" spans="4:4">
      <c r="D397" t="s">
        <v>937</v>
      </c>
    </row>
    <row r="398" spans="4:4">
      <c r="D398" t="s">
        <v>938</v>
      </c>
    </row>
    <row r="399" spans="4:4">
      <c r="D399" t="s">
        <v>939</v>
      </c>
    </row>
    <row r="400" spans="4:4">
      <c r="D400" t="s">
        <v>940</v>
      </c>
    </row>
    <row r="401" spans="4:4">
      <c r="D401" t="s">
        <v>941</v>
      </c>
    </row>
    <row r="402" spans="4:4">
      <c r="D402" t="s">
        <v>942</v>
      </c>
    </row>
    <row r="403" spans="4:4">
      <c r="D403" t="s">
        <v>943</v>
      </c>
    </row>
    <row r="404" spans="4:4">
      <c r="D404" t="s">
        <v>944</v>
      </c>
    </row>
    <row r="405" spans="4:4">
      <c r="D405" t="s">
        <v>945</v>
      </c>
    </row>
    <row r="406" spans="4:4">
      <c r="D406" t="s">
        <v>946</v>
      </c>
    </row>
    <row r="407" spans="4:4">
      <c r="D407" t="s">
        <v>947</v>
      </c>
    </row>
    <row r="408" spans="4:4">
      <c r="D408" t="s">
        <v>948</v>
      </c>
    </row>
    <row r="409" spans="4:4">
      <c r="D409" t="s">
        <v>949</v>
      </c>
    </row>
    <row r="410" spans="4:4">
      <c r="D410" t="s">
        <v>950</v>
      </c>
    </row>
    <row r="411" spans="4:4">
      <c r="D411" t="s">
        <v>951</v>
      </c>
    </row>
    <row r="412" spans="4:4">
      <c r="D412" t="s">
        <v>952</v>
      </c>
    </row>
    <row r="413" spans="4:4">
      <c r="D413" t="s">
        <v>953</v>
      </c>
    </row>
    <row r="414" spans="4:4">
      <c r="D414" t="s">
        <v>954</v>
      </c>
    </row>
    <row r="415" spans="4:4">
      <c r="D415" t="s">
        <v>955</v>
      </c>
    </row>
    <row r="416" spans="4:4">
      <c r="D416" t="s">
        <v>956</v>
      </c>
    </row>
    <row r="417" spans="4:4">
      <c r="D417" t="s">
        <v>957</v>
      </c>
    </row>
    <row r="418" spans="4:4">
      <c r="D418" t="s">
        <v>958</v>
      </c>
    </row>
    <row r="419" spans="4:4">
      <c r="D419" t="s">
        <v>959</v>
      </c>
    </row>
    <row r="420" spans="4:4">
      <c r="D420" t="s">
        <v>960</v>
      </c>
    </row>
    <row r="421" spans="4:4">
      <c r="D421" t="s">
        <v>961</v>
      </c>
    </row>
    <row r="422" spans="4:4">
      <c r="D422" t="s">
        <v>962</v>
      </c>
    </row>
    <row r="423" spans="4:4">
      <c r="D423" t="s">
        <v>963</v>
      </c>
    </row>
    <row r="424" spans="4:4">
      <c r="D424" t="s">
        <v>964</v>
      </c>
    </row>
    <row r="425" spans="4:4">
      <c r="D425" t="s">
        <v>965</v>
      </c>
    </row>
    <row r="426" spans="4:4">
      <c r="D426" t="s">
        <v>966</v>
      </c>
    </row>
    <row r="427" spans="4:4">
      <c r="D427" t="s">
        <v>967</v>
      </c>
    </row>
    <row r="428" spans="4:4">
      <c r="D428" t="s">
        <v>968</v>
      </c>
    </row>
    <row r="429" spans="4:4">
      <c r="D429" t="s">
        <v>969</v>
      </c>
    </row>
    <row r="430" spans="4:4">
      <c r="D430" t="s">
        <v>970</v>
      </c>
    </row>
    <row r="431" spans="4:4">
      <c r="D431" t="s">
        <v>971</v>
      </c>
    </row>
    <row r="432" spans="4:4">
      <c r="D432" t="s">
        <v>972</v>
      </c>
    </row>
    <row r="433" spans="4:4">
      <c r="D433" t="s">
        <v>973</v>
      </c>
    </row>
    <row r="434" spans="4:4">
      <c r="D434" t="s">
        <v>974</v>
      </c>
    </row>
    <row r="435" spans="4:4">
      <c r="D435" t="s">
        <v>975</v>
      </c>
    </row>
    <row r="436" spans="4:4">
      <c r="D436" t="s">
        <v>976</v>
      </c>
    </row>
    <row r="437" spans="4:4">
      <c r="D437" t="s">
        <v>977</v>
      </c>
    </row>
    <row r="438" spans="4:4">
      <c r="D438" t="s">
        <v>978</v>
      </c>
    </row>
    <row r="439" spans="4:4">
      <c r="D439" t="s">
        <v>979</v>
      </c>
    </row>
    <row r="440" spans="4:4">
      <c r="D440" t="s">
        <v>980</v>
      </c>
    </row>
    <row r="441" spans="4:4">
      <c r="D441" t="s">
        <v>981</v>
      </c>
    </row>
    <row r="442" spans="4:4">
      <c r="D442" t="s">
        <v>982</v>
      </c>
    </row>
    <row r="443" spans="4:4">
      <c r="D443" t="s">
        <v>983</v>
      </c>
    </row>
    <row r="444" spans="4:4">
      <c r="D444" t="s">
        <v>984</v>
      </c>
    </row>
    <row r="445" spans="4:4">
      <c r="D445" t="s">
        <v>985</v>
      </c>
    </row>
    <row r="446" spans="4:4">
      <c r="D446" t="s">
        <v>986</v>
      </c>
    </row>
    <row r="447" spans="4:4">
      <c r="D447" t="s">
        <v>987</v>
      </c>
    </row>
    <row r="448" spans="4:4">
      <c r="D448" t="s">
        <v>988</v>
      </c>
    </row>
    <row r="449" spans="4:4">
      <c r="D449" t="s">
        <v>989</v>
      </c>
    </row>
    <row r="450" spans="4:4">
      <c r="D450" t="s">
        <v>990</v>
      </c>
    </row>
    <row r="451" spans="4:4">
      <c r="D451" t="s">
        <v>991</v>
      </c>
    </row>
    <row r="452" spans="4:4">
      <c r="D452" t="s">
        <v>992</v>
      </c>
    </row>
    <row r="453" spans="4:4">
      <c r="D453" t="s">
        <v>993</v>
      </c>
    </row>
    <row r="454" spans="4:4">
      <c r="D454" t="s">
        <v>994</v>
      </c>
    </row>
    <row r="455" spans="4:4">
      <c r="D455" t="s">
        <v>995</v>
      </c>
    </row>
    <row r="456" spans="4:4">
      <c r="D456" t="s">
        <v>996</v>
      </c>
    </row>
    <row r="457" spans="4:4">
      <c r="D457" t="s">
        <v>997</v>
      </c>
    </row>
    <row r="458" spans="4:4">
      <c r="D458" t="s">
        <v>998</v>
      </c>
    </row>
    <row r="459" spans="4:4">
      <c r="D459" t="s">
        <v>999</v>
      </c>
    </row>
    <row r="460" spans="4:4">
      <c r="D460" t="s">
        <v>1000</v>
      </c>
    </row>
    <row r="461" spans="4:4">
      <c r="D461" t="s">
        <v>1001</v>
      </c>
    </row>
    <row r="462" spans="4:4">
      <c r="D462" t="s">
        <v>1002</v>
      </c>
    </row>
    <row r="463" spans="4:4">
      <c r="D463" t="s">
        <v>1003</v>
      </c>
    </row>
    <row r="464" spans="4:4">
      <c r="D464" t="s">
        <v>1004</v>
      </c>
    </row>
    <row r="465" spans="4:4">
      <c r="D465" t="s">
        <v>1005</v>
      </c>
    </row>
    <row r="466" spans="4:4">
      <c r="D466" t="s">
        <v>1006</v>
      </c>
    </row>
    <row r="467" spans="4:4">
      <c r="D467" t="s">
        <v>1007</v>
      </c>
    </row>
    <row r="468" spans="4:4">
      <c r="D468" t="s">
        <v>1008</v>
      </c>
    </row>
    <row r="469" spans="4:4">
      <c r="D469" t="s">
        <v>1009</v>
      </c>
    </row>
    <row r="470" spans="4:4">
      <c r="D470" t="s">
        <v>1010</v>
      </c>
    </row>
    <row r="471" spans="4:4">
      <c r="D471" t="s">
        <v>1011</v>
      </c>
    </row>
    <row r="472" spans="4:4">
      <c r="D472" t="s">
        <v>1012</v>
      </c>
    </row>
    <row r="473" spans="4:4">
      <c r="D473" t="s">
        <v>1013</v>
      </c>
    </row>
    <row r="474" spans="4:4">
      <c r="D474" t="s">
        <v>1014</v>
      </c>
    </row>
    <row r="475" spans="4:4">
      <c r="D475" t="s">
        <v>1015</v>
      </c>
    </row>
    <row r="476" spans="4:4">
      <c r="D476" t="s">
        <v>1016</v>
      </c>
    </row>
    <row r="477" spans="4:4">
      <c r="D477" t="s">
        <v>1017</v>
      </c>
    </row>
    <row r="478" spans="4:4">
      <c r="D478" t="s">
        <v>1018</v>
      </c>
    </row>
    <row r="479" spans="4:4">
      <c r="D479" t="s">
        <v>1019</v>
      </c>
    </row>
    <row r="480" spans="4:4">
      <c r="D480" t="s">
        <v>1020</v>
      </c>
    </row>
    <row r="481" spans="4:4">
      <c r="D481" t="s">
        <v>1021</v>
      </c>
    </row>
    <row r="482" spans="4:4">
      <c r="D482" t="s">
        <v>1022</v>
      </c>
    </row>
    <row r="483" spans="4:4">
      <c r="D483" t="s">
        <v>1023</v>
      </c>
    </row>
    <row r="484" spans="4:4">
      <c r="D484" t="s">
        <v>1024</v>
      </c>
    </row>
    <row r="485" spans="4:4">
      <c r="D485" t="s">
        <v>1025</v>
      </c>
    </row>
    <row r="486" spans="4:4">
      <c r="D486" t="s">
        <v>1026</v>
      </c>
    </row>
    <row r="487" spans="4:4">
      <c r="D487" t="s">
        <v>1027</v>
      </c>
    </row>
    <row r="488" spans="4:4">
      <c r="D488" t="s">
        <v>1028</v>
      </c>
    </row>
    <row r="489" spans="4:4">
      <c r="D489" t="s">
        <v>1029</v>
      </c>
    </row>
    <row r="490" spans="4:4">
      <c r="D490" t="s">
        <v>1030</v>
      </c>
    </row>
    <row r="491" spans="4:4">
      <c r="D491" t="s">
        <v>1031</v>
      </c>
    </row>
    <row r="492" spans="4:4">
      <c r="D492" t="s">
        <v>1032</v>
      </c>
    </row>
    <row r="493" spans="4:4">
      <c r="D493" t="s">
        <v>1033</v>
      </c>
    </row>
    <row r="494" spans="4:4">
      <c r="D494" t="s">
        <v>1034</v>
      </c>
    </row>
    <row r="495" spans="4:4">
      <c r="D495" t="s">
        <v>1035</v>
      </c>
    </row>
    <row r="496" spans="4:4">
      <c r="D496" t="s">
        <v>1036</v>
      </c>
    </row>
    <row r="497" spans="4:4">
      <c r="D497" t="s">
        <v>1037</v>
      </c>
    </row>
    <row r="498" spans="4:4">
      <c r="D498" t="s">
        <v>1038</v>
      </c>
    </row>
    <row r="499" spans="4:4">
      <c r="D499" t="s">
        <v>1039</v>
      </c>
    </row>
    <row r="500" spans="4:4">
      <c r="D500" t="s">
        <v>1040</v>
      </c>
    </row>
    <row r="501" spans="4:4">
      <c r="D501" t="s">
        <v>1041</v>
      </c>
    </row>
    <row r="502" spans="4:4">
      <c r="D502" t="s">
        <v>1042</v>
      </c>
    </row>
    <row r="503" spans="4:4">
      <c r="D503" t="s">
        <v>1043</v>
      </c>
    </row>
    <row r="504" spans="4:4">
      <c r="D504" t="s">
        <v>1044</v>
      </c>
    </row>
    <row r="505" spans="4:4">
      <c r="D505" t="s">
        <v>1045</v>
      </c>
    </row>
    <row r="506" spans="4:4">
      <c r="D506" t="s">
        <v>1046</v>
      </c>
    </row>
    <row r="507" spans="4:4">
      <c r="D507" t="s">
        <v>1047</v>
      </c>
    </row>
    <row r="508" spans="4:4">
      <c r="D508" t="s">
        <v>1048</v>
      </c>
    </row>
    <row r="509" spans="4:4">
      <c r="D509" t="s">
        <v>1049</v>
      </c>
    </row>
    <row r="510" spans="4:4">
      <c r="D510" t="s">
        <v>1050</v>
      </c>
    </row>
    <row r="511" spans="4:4">
      <c r="D511" t="s">
        <v>1051</v>
      </c>
    </row>
    <row r="512" spans="4:4">
      <c r="D512" t="s">
        <v>1052</v>
      </c>
    </row>
    <row r="513" spans="4:4">
      <c r="D513" t="s">
        <v>1053</v>
      </c>
    </row>
    <row r="514" spans="4:4">
      <c r="D514" t="s">
        <v>1054</v>
      </c>
    </row>
    <row r="515" spans="4:4">
      <c r="D515" t="s">
        <v>1055</v>
      </c>
    </row>
    <row r="516" spans="4:4">
      <c r="D516" t="s">
        <v>1056</v>
      </c>
    </row>
    <row r="517" spans="4:4">
      <c r="D517" t="s">
        <v>1057</v>
      </c>
    </row>
    <row r="518" spans="4:4">
      <c r="D518" t="s">
        <v>1058</v>
      </c>
    </row>
    <row r="519" spans="4:4">
      <c r="D519" t="s">
        <v>1059</v>
      </c>
    </row>
    <row r="520" spans="4:4">
      <c r="D520" t="s">
        <v>1060</v>
      </c>
    </row>
    <row r="521" spans="4:4">
      <c r="D521" t="s">
        <v>1061</v>
      </c>
    </row>
    <row r="522" spans="4:4">
      <c r="D522" t="s">
        <v>1062</v>
      </c>
    </row>
    <row r="523" spans="4:4">
      <c r="D523" t="s">
        <v>1063</v>
      </c>
    </row>
    <row r="524" spans="4:4">
      <c r="D524" t="s">
        <v>1064</v>
      </c>
    </row>
    <row r="525" spans="4:4">
      <c r="D525" t="s">
        <v>1065</v>
      </c>
    </row>
    <row r="526" spans="4:4">
      <c r="D526" t="s">
        <v>1066</v>
      </c>
    </row>
    <row r="527" spans="4:4">
      <c r="D527" t="s">
        <v>1067</v>
      </c>
    </row>
    <row r="528" spans="4:4">
      <c r="D528" t="s">
        <v>1068</v>
      </c>
    </row>
    <row r="529" spans="4:4">
      <c r="D529" t="s">
        <v>1069</v>
      </c>
    </row>
    <row r="530" spans="4:4">
      <c r="D530" t="s">
        <v>1070</v>
      </c>
    </row>
    <row r="531" spans="4:4">
      <c r="D531" t="s">
        <v>1071</v>
      </c>
    </row>
    <row r="532" spans="4:4">
      <c r="D532" t="s">
        <v>1072</v>
      </c>
    </row>
    <row r="533" spans="4:4">
      <c r="D533" t="s">
        <v>1073</v>
      </c>
    </row>
    <row r="534" spans="4:4">
      <c r="D534" t="s">
        <v>1074</v>
      </c>
    </row>
    <row r="535" spans="4:4">
      <c r="D535" t="s">
        <v>1075</v>
      </c>
    </row>
    <row r="536" spans="4:4">
      <c r="D536" t="s">
        <v>1076</v>
      </c>
    </row>
    <row r="537" spans="4:4">
      <c r="D537" t="s">
        <v>1077</v>
      </c>
    </row>
    <row r="538" spans="4:4">
      <c r="D538" t="s">
        <v>1078</v>
      </c>
    </row>
    <row r="539" spans="4:4">
      <c r="D539" t="s">
        <v>1079</v>
      </c>
    </row>
    <row r="540" spans="4:4">
      <c r="D540" t="s">
        <v>1080</v>
      </c>
    </row>
    <row r="541" spans="4:4">
      <c r="D541" t="s">
        <v>1081</v>
      </c>
    </row>
    <row r="542" spans="4:4">
      <c r="D542" t="s">
        <v>1082</v>
      </c>
    </row>
    <row r="543" spans="4:4">
      <c r="D543" t="s">
        <v>1083</v>
      </c>
    </row>
    <row r="544" spans="4:4">
      <c r="D544" t="s">
        <v>1084</v>
      </c>
    </row>
    <row r="545" spans="4:4">
      <c r="D545" t="s">
        <v>1085</v>
      </c>
    </row>
    <row r="546" spans="4:4">
      <c r="D546" t="s">
        <v>1086</v>
      </c>
    </row>
    <row r="547" spans="4:4">
      <c r="D547" t="s">
        <v>1087</v>
      </c>
    </row>
    <row r="548" spans="4:4">
      <c r="D548" t="s">
        <v>1088</v>
      </c>
    </row>
    <row r="549" spans="4:4">
      <c r="D549" t="s">
        <v>1089</v>
      </c>
    </row>
    <row r="550" spans="4:4">
      <c r="D550" t="s">
        <v>1090</v>
      </c>
    </row>
    <row r="551" spans="4:4">
      <c r="D551" t="s">
        <v>1091</v>
      </c>
    </row>
    <row r="552" spans="4:4">
      <c r="D552" t="s">
        <v>1092</v>
      </c>
    </row>
    <row r="553" spans="4:4">
      <c r="D553" t="s">
        <v>1093</v>
      </c>
    </row>
    <row r="554" spans="4:4">
      <c r="D554" t="s">
        <v>1094</v>
      </c>
    </row>
    <row r="555" spans="4:4">
      <c r="D555" t="s">
        <v>1095</v>
      </c>
    </row>
    <row r="556" spans="4:4">
      <c r="D556" t="s">
        <v>1096</v>
      </c>
    </row>
    <row r="557" spans="4:4">
      <c r="D557" t="s">
        <v>1097</v>
      </c>
    </row>
    <row r="558" spans="4:4">
      <c r="D558" t="s">
        <v>1098</v>
      </c>
    </row>
    <row r="559" spans="4:4">
      <c r="D559" t="s">
        <v>1099</v>
      </c>
    </row>
    <row r="560" spans="4:4">
      <c r="D560" t="s">
        <v>1100</v>
      </c>
    </row>
    <row r="561" spans="4:4">
      <c r="D561" t="s">
        <v>1101</v>
      </c>
    </row>
    <row r="562" spans="4:4">
      <c r="D562" t="s">
        <v>1102</v>
      </c>
    </row>
    <row r="563" spans="4:4">
      <c r="D563" t="s">
        <v>1103</v>
      </c>
    </row>
    <row r="564" spans="4:4">
      <c r="D564" t="s">
        <v>1104</v>
      </c>
    </row>
    <row r="565" spans="4:4">
      <c r="D565" t="s">
        <v>1105</v>
      </c>
    </row>
    <row r="566" spans="4:4">
      <c r="D566" t="s">
        <v>1106</v>
      </c>
    </row>
    <row r="567" spans="4:4">
      <c r="D567" t="s">
        <v>1107</v>
      </c>
    </row>
    <row r="568" spans="4:4">
      <c r="D568" t="s">
        <v>1108</v>
      </c>
    </row>
    <row r="569" spans="4:4">
      <c r="D569" t="s">
        <v>1109</v>
      </c>
    </row>
    <row r="570" spans="4:4">
      <c r="D570" t="s">
        <v>1110</v>
      </c>
    </row>
    <row r="571" spans="4:4">
      <c r="D571" t="s">
        <v>1111</v>
      </c>
    </row>
    <row r="572" spans="4:4">
      <c r="D572" t="s">
        <v>1112</v>
      </c>
    </row>
    <row r="573" spans="4:4">
      <c r="D573" t="s">
        <v>1113</v>
      </c>
    </row>
    <row r="574" spans="4:4">
      <c r="D574" t="s">
        <v>1114</v>
      </c>
    </row>
    <row r="575" spans="4:4">
      <c r="D575" t="s">
        <v>1115</v>
      </c>
    </row>
    <row r="576" spans="4:4">
      <c r="D576" t="s">
        <v>1116</v>
      </c>
    </row>
    <row r="577" spans="4:4">
      <c r="D577" t="s">
        <v>1117</v>
      </c>
    </row>
    <row r="578" spans="4:4">
      <c r="D578" t="s">
        <v>1118</v>
      </c>
    </row>
    <row r="579" spans="4:4">
      <c r="D579" t="s">
        <v>1119</v>
      </c>
    </row>
    <row r="580" spans="4:4">
      <c r="D580" t="s">
        <v>1120</v>
      </c>
    </row>
    <row r="581" spans="4:4">
      <c r="D581" t="s">
        <v>1121</v>
      </c>
    </row>
    <row r="582" spans="4:4">
      <c r="D582" t="s">
        <v>1122</v>
      </c>
    </row>
    <row r="583" spans="4:4">
      <c r="D583" t="s">
        <v>1123</v>
      </c>
    </row>
    <row r="584" spans="4:4">
      <c r="D584" t="s">
        <v>1124</v>
      </c>
    </row>
    <row r="585" spans="4:4">
      <c r="D585" t="s">
        <v>1125</v>
      </c>
    </row>
    <row r="586" spans="4:4">
      <c r="D586" t="s">
        <v>1126</v>
      </c>
    </row>
    <row r="587" spans="4:4">
      <c r="D587" t="s">
        <v>1127</v>
      </c>
    </row>
    <row r="588" spans="4:4">
      <c r="D588" t="s">
        <v>1128</v>
      </c>
    </row>
    <row r="589" spans="4:4">
      <c r="D589" t="s">
        <v>1129</v>
      </c>
    </row>
    <row r="590" spans="4:4">
      <c r="D590" t="s">
        <v>1130</v>
      </c>
    </row>
    <row r="591" spans="4:4">
      <c r="D591" t="s">
        <v>1131</v>
      </c>
    </row>
    <row r="592" spans="4:4">
      <c r="D592" t="s">
        <v>1132</v>
      </c>
    </row>
    <row r="593" spans="4:4">
      <c r="D593" t="s">
        <v>1133</v>
      </c>
    </row>
    <row r="594" spans="4:4">
      <c r="D594" t="s">
        <v>1134</v>
      </c>
    </row>
    <row r="595" spans="4:4">
      <c r="D595" t="s">
        <v>1135</v>
      </c>
    </row>
    <row r="596" spans="4:4">
      <c r="D596" t="s">
        <v>1136</v>
      </c>
    </row>
    <row r="597" spans="4:4">
      <c r="D597" t="s">
        <v>1137</v>
      </c>
    </row>
    <row r="598" spans="4:4">
      <c r="D598" t="s">
        <v>1138</v>
      </c>
    </row>
    <row r="599" spans="4:4">
      <c r="D599" t="s">
        <v>1139</v>
      </c>
    </row>
    <row r="600" spans="4:4">
      <c r="D600" t="s">
        <v>1140</v>
      </c>
    </row>
    <row r="601" spans="4:4">
      <c r="D601" t="s">
        <v>1141</v>
      </c>
    </row>
    <row r="602" spans="4:4">
      <c r="D602" t="s">
        <v>1142</v>
      </c>
    </row>
    <row r="603" spans="4:4">
      <c r="D603" t="s">
        <v>1143</v>
      </c>
    </row>
    <row r="604" spans="4:4">
      <c r="D604" t="s">
        <v>1144</v>
      </c>
    </row>
    <row r="605" spans="4:4">
      <c r="D605" t="s">
        <v>1145</v>
      </c>
    </row>
    <row r="606" spans="4:4">
      <c r="D606" t="s">
        <v>1146</v>
      </c>
    </row>
    <row r="607" spans="4:4">
      <c r="D607" t="s">
        <v>1147</v>
      </c>
    </row>
    <row r="608" spans="4:4">
      <c r="D608" t="s">
        <v>1148</v>
      </c>
    </row>
    <row r="609" spans="4:4">
      <c r="D609" t="s">
        <v>1149</v>
      </c>
    </row>
    <row r="610" spans="4:4">
      <c r="D610" t="s">
        <v>1150</v>
      </c>
    </row>
    <row r="611" spans="4:4">
      <c r="D611" t="s">
        <v>1151</v>
      </c>
    </row>
    <row r="612" spans="4:4">
      <c r="D612" t="s">
        <v>1152</v>
      </c>
    </row>
    <row r="613" spans="4:4">
      <c r="D613" t="s">
        <v>1153</v>
      </c>
    </row>
    <row r="614" spans="4:4">
      <c r="D614" t="s">
        <v>1154</v>
      </c>
    </row>
    <row r="615" spans="4:4">
      <c r="D615" t="s">
        <v>1155</v>
      </c>
    </row>
    <row r="616" spans="4:4">
      <c r="D616" t="s">
        <v>1156</v>
      </c>
    </row>
    <row r="617" spans="4:4">
      <c r="D617" t="s">
        <v>1157</v>
      </c>
    </row>
    <row r="618" spans="4:4">
      <c r="D618" t="s">
        <v>1158</v>
      </c>
    </row>
    <row r="619" spans="4:4">
      <c r="D619" t="s">
        <v>1159</v>
      </c>
    </row>
    <row r="620" spans="4:4">
      <c r="D620" t="s">
        <v>1160</v>
      </c>
    </row>
    <row r="621" spans="4:4">
      <c r="D621" t="s">
        <v>1161</v>
      </c>
    </row>
    <row r="622" spans="4:4">
      <c r="D622" t="s">
        <v>1162</v>
      </c>
    </row>
    <row r="623" spans="4:4">
      <c r="D623" t="s">
        <v>1163</v>
      </c>
    </row>
    <row r="624" spans="4:4">
      <c r="D624" t="s">
        <v>1164</v>
      </c>
    </row>
    <row r="625" spans="4:4">
      <c r="D625" t="s">
        <v>1165</v>
      </c>
    </row>
    <row r="626" spans="4:4">
      <c r="D626" t="s">
        <v>1166</v>
      </c>
    </row>
    <row r="627" spans="4:4">
      <c r="D627" t="s">
        <v>1167</v>
      </c>
    </row>
    <row r="628" spans="4:4">
      <c r="D628" t="s">
        <v>1168</v>
      </c>
    </row>
    <row r="629" spans="4:4">
      <c r="D629" t="s">
        <v>1169</v>
      </c>
    </row>
    <row r="630" spans="4:4">
      <c r="D630" t="s">
        <v>1170</v>
      </c>
    </row>
    <row r="631" spans="4:4">
      <c r="D631" t="s">
        <v>1171</v>
      </c>
    </row>
    <row r="632" spans="4:4">
      <c r="D632" t="s">
        <v>1172</v>
      </c>
    </row>
    <row r="633" spans="4:4">
      <c r="D633" t="s">
        <v>1173</v>
      </c>
    </row>
    <row r="634" spans="4:4">
      <c r="D634" t="s">
        <v>1174</v>
      </c>
    </row>
    <row r="635" spans="4:4">
      <c r="D635" t="s">
        <v>1175</v>
      </c>
    </row>
    <row r="636" spans="4:4">
      <c r="D636" t="s">
        <v>1176</v>
      </c>
    </row>
    <row r="637" spans="4:4">
      <c r="D637" t="s">
        <v>1177</v>
      </c>
    </row>
    <row r="638" spans="4:4">
      <c r="D638" t="s">
        <v>1178</v>
      </c>
    </row>
    <row r="639" spans="4:4">
      <c r="D639" t="s">
        <v>1179</v>
      </c>
    </row>
    <row r="640" spans="4:4">
      <c r="D640" t="s">
        <v>1180</v>
      </c>
    </row>
    <row r="641" spans="4:4">
      <c r="D641" t="s">
        <v>1181</v>
      </c>
    </row>
    <row r="642" spans="4:4">
      <c r="D642" t="s">
        <v>1182</v>
      </c>
    </row>
    <row r="643" spans="4:4">
      <c r="D643" t="s">
        <v>1183</v>
      </c>
    </row>
    <row r="644" spans="4:4">
      <c r="D644" t="s">
        <v>1184</v>
      </c>
    </row>
    <row r="645" spans="4:4">
      <c r="D645" t="s">
        <v>1185</v>
      </c>
    </row>
    <row r="646" spans="4:4">
      <c r="D646" t="s">
        <v>1186</v>
      </c>
    </row>
    <row r="647" spans="4:4">
      <c r="D647" t="s">
        <v>1187</v>
      </c>
    </row>
    <row r="648" spans="4:4">
      <c r="D648" t="s">
        <v>1188</v>
      </c>
    </row>
    <row r="649" spans="4:4">
      <c r="D649" t="s">
        <v>1189</v>
      </c>
    </row>
    <row r="650" spans="4:4">
      <c r="D650" t="s">
        <v>1190</v>
      </c>
    </row>
    <row r="651" spans="4:4">
      <c r="D651" t="s">
        <v>1191</v>
      </c>
    </row>
    <row r="652" spans="4:4">
      <c r="D652" t="s">
        <v>1192</v>
      </c>
    </row>
    <row r="653" spans="4:4">
      <c r="D653" t="s">
        <v>1193</v>
      </c>
    </row>
    <row r="654" spans="4:4">
      <c r="D654" t="s">
        <v>1194</v>
      </c>
    </row>
    <row r="655" spans="4:4">
      <c r="D655" t="s">
        <v>1195</v>
      </c>
    </row>
    <row r="656" spans="4:4">
      <c r="D656" t="s">
        <v>1196</v>
      </c>
    </row>
    <row r="657" spans="4:4">
      <c r="D657" t="s">
        <v>1197</v>
      </c>
    </row>
    <row r="658" spans="4:4">
      <c r="D658" t="s">
        <v>1198</v>
      </c>
    </row>
    <row r="659" spans="4:4">
      <c r="D659" t="s">
        <v>1199</v>
      </c>
    </row>
    <row r="660" spans="4:4">
      <c r="D660" t="s">
        <v>1200</v>
      </c>
    </row>
    <row r="661" spans="4:4">
      <c r="D661" t="s">
        <v>1201</v>
      </c>
    </row>
    <row r="662" spans="4:4">
      <c r="D662" t="s">
        <v>1202</v>
      </c>
    </row>
    <row r="663" spans="4:4">
      <c r="D663" t="s">
        <v>1203</v>
      </c>
    </row>
    <row r="664" spans="4:4">
      <c r="D664" t="s">
        <v>1204</v>
      </c>
    </row>
    <row r="665" spans="4:4">
      <c r="D665" t="s">
        <v>1205</v>
      </c>
    </row>
    <row r="666" spans="4:4">
      <c r="D666" t="s">
        <v>1206</v>
      </c>
    </row>
    <row r="667" spans="4:4">
      <c r="D667" t="s">
        <v>1207</v>
      </c>
    </row>
    <row r="668" spans="4:4">
      <c r="D668" t="s">
        <v>1208</v>
      </c>
    </row>
    <row r="669" spans="4:4">
      <c r="D669" t="s">
        <v>1209</v>
      </c>
    </row>
    <row r="670" spans="4:4">
      <c r="D670" t="s">
        <v>1210</v>
      </c>
    </row>
    <row r="671" spans="4:4">
      <c r="D671" t="s">
        <v>1211</v>
      </c>
    </row>
    <row r="672" spans="4:4">
      <c r="D672" t="s">
        <v>1212</v>
      </c>
    </row>
    <row r="673" spans="4:4">
      <c r="D673" t="s">
        <v>1213</v>
      </c>
    </row>
    <row r="674" spans="4:4">
      <c r="D674" t="s">
        <v>1214</v>
      </c>
    </row>
    <row r="675" spans="4:4">
      <c r="D675" t="s">
        <v>1215</v>
      </c>
    </row>
    <row r="676" spans="4:4">
      <c r="D676" t="s">
        <v>1216</v>
      </c>
    </row>
    <row r="677" spans="4:4">
      <c r="D677" t="s">
        <v>1217</v>
      </c>
    </row>
    <row r="678" spans="4:4">
      <c r="D678" t="s">
        <v>1218</v>
      </c>
    </row>
    <row r="679" spans="4:4">
      <c r="D679" t="s">
        <v>1219</v>
      </c>
    </row>
    <row r="680" spans="4:4">
      <c r="D680" t="s">
        <v>1220</v>
      </c>
    </row>
    <row r="681" spans="4:4">
      <c r="D681" t="s">
        <v>1221</v>
      </c>
    </row>
    <row r="682" spans="4:4">
      <c r="D682" t="s">
        <v>1222</v>
      </c>
    </row>
    <row r="683" spans="4:4">
      <c r="D683" t="s">
        <v>1223</v>
      </c>
    </row>
    <row r="684" spans="4:4">
      <c r="D684" t="s">
        <v>1224</v>
      </c>
    </row>
    <row r="685" spans="4:4">
      <c r="D685" t="s">
        <v>1225</v>
      </c>
    </row>
    <row r="686" spans="4:4">
      <c r="D686" t="s">
        <v>1226</v>
      </c>
    </row>
    <row r="687" spans="4:4">
      <c r="D687" t="s">
        <v>1227</v>
      </c>
    </row>
    <row r="688" spans="4:4">
      <c r="D688" t="s">
        <v>1228</v>
      </c>
    </row>
    <row r="689" spans="4:4">
      <c r="D689" t="s">
        <v>1229</v>
      </c>
    </row>
    <row r="690" spans="4:4">
      <c r="D690" t="s">
        <v>1230</v>
      </c>
    </row>
    <row r="691" spans="4:4">
      <c r="D691" t="s">
        <v>1231</v>
      </c>
    </row>
    <row r="692" spans="4:4">
      <c r="D692" t="s">
        <v>1232</v>
      </c>
    </row>
    <row r="693" spans="4:4">
      <c r="D693" t="s">
        <v>1233</v>
      </c>
    </row>
    <row r="694" spans="4:4">
      <c r="D694" t="s">
        <v>1234</v>
      </c>
    </row>
    <row r="695" spans="4:4">
      <c r="D695" t="s">
        <v>1235</v>
      </c>
    </row>
    <row r="696" spans="4:4">
      <c r="D696" t="s">
        <v>1236</v>
      </c>
    </row>
    <row r="697" spans="4:4">
      <c r="D697" t="s">
        <v>1237</v>
      </c>
    </row>
    <row r="698" spans="4:4">
      <c r="D698" t="s">
        <v>1238</v>
      </c>
    </row>
    <row r="699" spans="4:4">
      <c r="D699" t="s">
        <v>1239</v>
      </c>
    </row>
    <row r="700" spans="4:4">
      <c r="D700" t="s">
        <v>1240</v>
      </c>
    </row>
    <row r="701" spans="4:4">
      <c r="D701" t="s">
        <v>1241</v>
      </c>
    </row>
    <row r="702" spans="4:4">
      <c r="D702" t="s">
        <v>1242</v>
      </c>
    </row>
    <row r="703" spans="4:4">
      <c r="D703" t="s">
        <v>1243</v>
      </c>
    </row>
    <row r="704" spans="4:4">
      <c r="D704" t="s">
        <v>1244</v>
      </c>
    </row>
    <row r="705" spans="4:4">
      <c r="D705" t="s">
        <v>1245</v>
      </c>
    </row>
    <row r="706" spans="4:4">
      <c r="D706" t="s">
        <v>1246</v>
      </c>
    </row>
    <row r="707" spans="4:4">
      <c r="D707" t="s">
        <v>1247</v>
      </c>
    </row>
    <row r="708" spans="4:4">
      <c r="D708" t="s">
        <v>1248</v>
      </c>
    </row>
    <row r="709" spans="4:4">
      <c r="D709" t="s">
        <v>1249</v>
      </c>
    </row>
    <row r="710" spans="4:4">
      <c r="D710" t="s">
        <v>1250</v>
      </c>
    </row>
    <row r="711" spans="4:4">
      <c r="D711" t="s">
        <v>1251</v>
      </c>
    </row>
    <row r="712" spans="4:4">
      <c r="D712" t="s">
        <v>1252</v>
      </c>
    </row>
    <row r="713" spans="4:4">
      <c r="D713" t="s">
        <v>1253</v>
      </c>
    </row>
    <row r="714" spans="4:4">
      <c r="D714" t="s">
        <v>1254</v>
      </c>
    </row>
    <row r="715" spans="4:4">
      <c r="D715" t="s">
        <v>1255</v>
      </c>
    </row>
    <row r="716" spans="4:4">
      <c r="D716" t="s">
        <v>1256</v>
      </c>
    </row>
    <row r="717" spans="4:4">
      <c r="D717" t="s">
        <v>1257</v>
      </c>
    </row>
    <row r="718" spans="4:4">
      <c r="D718" t="s">
        <v>1258</v>
      </c>
    </row>
    <row r="719" spans="4:4">
      <c r="D719" t="s">
        <v>1259</v>
      </c>
    </row>
    <row r="720" spans="4:4">
      <c r="D720" t="s">
        <v>1260</v>
      </c>
    </row>
    <row r="721" spans="4:4">
      <c r="D721" t="s">
        <v>1261</v>
      </c>
    </row>
    <row r="722" spans="4:4">
      <c r="D722" t="s">
        <v>1262</v>
      </c>
    </row>
    <row r="723" spans="4:4">
      <c r="D723" t="s">
        <v>1263</v>
      </c>
    </row>
    <row r="724" spans="4:4">
      <c r="D724" t="s">
        <v>1264</v>
      </c>
    </row>
    <row r="725" spans="4:4">
      <c r="D725" t="s">
        <v>1265</v>
      </c>
    </row>
    <row r="726" spans="4:4">
      <c r="D726" t="s">
        <v>1266</v>
      </c>
    </row>
    <row r="727" spans="4:4">
      <c r="D727" t="s">
        <v>1267</v>
      </c>
    </row>
    <row r="728" spans="4:4">
      <c r="D728" t="s">
        <v>1268</v>
      </c>
    </row>
    <row r="729" spans="4:4">
      <c r="D729" t="s">
        <v>1269</v>
      </c>
    </row>
    <row r="730" spans="4:4">
      <c r="D730" t="s">
        <v>1270</v>
      </c>
    </row>
    <row r="731" spans="4:4">
      <c r="D731" t="s">
        <v>1271</v>
      </c>
    </row>
    <row r="732" spans="4:4">
      <c r="D732" t="s">
        <v>1272</v>
      </c>
    </row>
    <row r="733" spans="4:4">
      <c r="D733" t="s">
        <v>1273</v>
      </c>
    </row>
    <row r="734" spans="4:4">
      <c r="D734" t="s">
        <v>1274</v>
      </c>
    </row>
    <row r="735" spans="4:4">
      <c r="D735" t="s">
        <v>1275</v>
      </c>
    </row>
    <row r="736" spans="4:4">
      <c r="D736" t="s">
        <v>1276</v>
      </c>
    </row>
    <row r="737" spans="4:4">
      <c r="D737" t="s">
        <v>1277</v>
      </c>
    </row>
    <row r="738" spans="4:4">
      <c r="D738" t="s">
        <v>1278</v>
      </c>
    </row>
    <row r="739" spans="4:4">
      <c r="D739" t="s">
        <v>1279</v>
      </c>
    </row>
    <row r="740" spans="4:4">
      <c r="D740" t="s">
        <v>1280</v>
      </c>
    </row>
    <row r="741" spans="4:4">
      <c r="D741" t="s">
        <v>1281</v>
      </c>
    </row>
    <row r="742" spans="4:4">
      <c r="D742" t="s">
        <v>1282</v>
      </c>
    </row>
    <row r="743" spans="4:4">
      <c r="D743" t="s">
        <v>1283</v>
      </c>
    </row>
    <row r="744" spans="4:4">
      <c r="D744" t="s">
        <v>1284</v>
      </c>
    </row>
    <row r="745" spans="4:4">
      <c r="D745" t="s">
        <v>1285</v>
      </c>
    </row>
    <row r="746" spans="4:4">
      <c r="D746" t="s">
        <v>1286</v>
      </c>
    </row>
    <row r="747" spans="4:4">
      <c r="D747" t="s">
        <v>1287</v>
      </c>
    </row>
    <row r="748" spans="4:4">
      <c r="D748" t="s">
        <v>1288</v>
      </c>
    </row>
    <row r="749" spans="4:4">
      <c r="D749" t="s">
        <v>1289</v>
      </c>
    </row>
    <row r="750" spans="4:4">
      <c r="D750" t="s">
        <v>1290</v>
      </c>
    </row>
    <row r="751" spans="4:4">
      <c r="D751" t="s">
        <v>1291</v>
      </c>
    </row>
    <row r="752" spans="4:4">
      <c r="D752" t="s">
        <v>1292</v>
      </c>
    </row>
    <row r="753" spans="4:4">
      <c r="D753" t="s">
        <v>1293</v>
      </c>
    </row>
    <row r="754" spans="4:4">
      <c r="D754" t="s">
        <v>1294</v>
      </c>
    </row>
    <row r="755" spans="4:4">
      <c r="D755" t="s">
        <v>1295</v>
      </c>
    </row>
    <row r="756" spans="4:4">
      <c r="D756" t="s">
        <v>1296</v>
      </c>
    </row>
    <row r="757" spans="4:4">
      <c r="D757" t="s">
        <v>1297</v>
      </c>
    </row>
    <row r="758" spans="4:4">
      <c r="D758" t="s">
        <v>1298</v>
      </c>
    </row>
    <row r="759" spans="4:4">
      <c r="D759" t="s">
        <v>1299</v>
      </c>
    </row>
    <row r="760" spans="4:4">
      <c r="D760" t="s">
        <v>1300</v>
      </c>
    </row>
    <row r="761" spans="4:4">
      <c r="D761" t="s">
        <v>1301</v>
      </c>
    </row>
    <row r="762" spans="4:4">
      <c r="D762" t="s">
        <v>1302</v>
      </c>
    </row>
    <row r="763" spans="4:4">
      <c r="D763" t="s">
        <v>1303</v>
      </c>
    </row>
    <row r="764" spans="4:4">
      <c r="D764" t="s">
        <v>1304</v>
      </c>
    </row>
    <row r="765" spans="4:4">
      <c r="D765" t="s">
        <v>1305</v>
      </c>
    </row>
    <row r="766" spans="4:4">
      <c r="D766" t="s">
        <v>1306</v>
      </c>
    </row>
    <row r="767" spans="4:4">
      <c r="D767" t="s">
        <v>1307</v>
      </c>
    </row>
    <row r="768" spans="4:4">
      <c r="D768" t="s">
        <v>1308</v>
      </c>
    </row>
    <row r="769" spans="4:4">
      <c r="D769" t="s">
        <v>1309</v>
      </c>
    </row>
    <row r="770" spans="4:4">
      <c r="D770" t="s">
        <v>1310</v>
      </c>
    </row>
    <row r="771" spans="4:4">
      <c r="D771" t="s">
        <v>1311</v>
      </c>
    </row>
    <row r="772" spans="4:4">
      <c r="D772" t="s">
        <v>1312</v>
      </c>
    </row>
    <row r="773" spans="4:4">
      <c r="D773" t="s">
        <v>1313</v>
      </c>
    </row>
    <row r="774" spans="4:4">
      <c r="D774" t="s">
        <v>1314</v>
      </c>
    </row>
    <row r="775" spans="4:4">
      <c r="D775" t="s">
        <v>1315</v>
      </c>
    </row>
    <row r="776" spans="4:4">
      <c r="D776" t="s">
        <v>1316</v>
      </c>
    </row>
    <row r="777" spans="4:4">
      <c r="D777" t="s">
        <v>1317</v>
      </c>
    </row>
    <row r="778" spans="4:4">
      <c r="D778" t="s">
        <v>1318</v>
      </c>
    </row>
    <row r="779" spans="4:4">
      <c r="D779" t="s">
        <v>1319</v>
      </c>
    </row>
    <row r="780" spans="4:4">
      <c r="D780" t="s">
        <v>1320</v>
      </c>
    </row>
    <row r="781" spans="4:4">
      <c r="D781" t="s">
        <v>1321</v>
      </c>
    </row>
    <row r="782" spans="4:4">
      <c r="D782" t="s">
        <v>1322</v>
      </c>
    </row>
    <row r="783" spans="4:4">
      <c r="D783" t="s">
        <v>1323</v>
      </c>
    </row>
    <row r="784" spans="4:4">
      <c r="D784" t="s">
        <v>1324</v>
      </c>
    </row>
    <row r="785" spans="4:4">
      <c r="D785" t="s">
        <v>1325</v>
      </c>
    </row>
    <row r="786" spans="4:4">
      <c r="D786" t="s">
        <v>1326</v>
      </c>
    </row>
    <row r="787" spans="4:4">
      <c r="D787" t="s">
        <v>1327</v>
      </c>
    </row>
    <row r="788" spans="4:4">
      <c r="D788" t="s">
        <v>1328</v>
      </c>
    </row>
    <row r="789" spans="4:4">
      <c r="D789" t="s">
        <v>1329</v>
      </c>
    </row>
    <row r="790" spans="4:4">
      <c r="D790" t="s">
        <v>1330</v>
      </c>
    </row>
    <row r="791" spans="4:4">
      <c r="D791" t="s">
        <v>1331</v>
      </c>
    </row>
    <row r="792" spans="4:4">
      <c r="D792" t="s">
        <v>1332</v>
      </c>
    </row>
    <row r="793" spans="4:4">
      <c r="D793" t="s">
        <v>1333</v>
      </c>
    </row>
    <row r="794" spans="4:4">
      <c r="D794" t="s">
        <v>1334</v>
      </c>
    </row>
    <row r="795" spans="4:4">
      <c r="D795" t="s">
        <v>1335</v>
      </c>
    </row>
    <row r="796" spans="4:4">
      <c r="D796" t="s">
        <v>1336</v>
      </c>
    </row>
    <row r="797" spans="4:4">
      <c r="D797" t="s">
        <v>1337</v>
      </c>
    </row>
    <row r="798" spans="4:4">
      <c r="D798" t="s">
        <v>1338</v>
      </c>
    </row>
    <row r="799" spans="4:4">
      <c r="D799" t="s">
        <v>1339</v>
      </c>
    </row>
    <row r="800" spans="4:4">
      <c r="D800" t="s">
        <v>1340</v>
      </c>
    </row>
    <row r="801" spans="4:4">
      <c r="D801" t="s">
        <v>1341</v>
      </c>
    </row>
    <row r="802" spans="4:4">
      <c r="D802" t="s">
        <v>1342</v>
      </c>
    </row>
    <row r="803" spans="4:4">
      <c r="D803" t="s">
        <v>1343</v>
      </c>
    </row>
    <row r="804" spans="4:4">
      <c r="D804" t="s">
        <v>1344</v>
      </c>
    </row>
    <row r="805" spans="4:4">
      <c r="D805" t="s">
        <v>1345</v>
      </c>
    </row>
    <row r="806" spans="4:4">
      <c r="D806" t="s">
        <v>1346</v>
      </c>
    </row>
    <row r="807" spans="4:4">
      <c r="D807" t="s">
        <v>1347</v>
      </c>
    </row>
    <row r="808" spans="4:4">
      <c r="D808" t="s">
        <v>1348</v>
      </c>
    </row>
    <row r="809" spans="4:4">
      <c r="D809" t="s">
        <v>1349</v>
      </c>
    </row>
    <row r="810" spans="4:4">
      <c r="D810" t="s">
        <v>1350</v>
      </c>
    </row>
    <row r="811" spans="4:4">
      <c r="D811" t="s">
        <v>1351</v>
      </c>
    </row>
    <row r="812" spans="4:4">
      <c r="D812" t="s">
        <v>1352</v>
      </c>
    </row>
    <row r="813" spans="4:4">
      <c r="D813" t="s">
        <v>1353</v>
      </c>
    </row>
    <row r="814" spans="4:4">
      <c r="D814" t="s">
        <v>1354</v>
      </c>
    </row>
    <row r="815" spans="4:4">
      <c r="D815" t="s">
        <v>1355</v>
      </c>
    </row>
    <row r="816" spans="4:4">
      <c r="D816" t="s">
        <v>1356</v>
      </c>
    </row>
    <row r="817" spans="4:4">
      <c r="D817" t="s">
        <v>1357</v>
      </c>
    </row>
    <row r="818" spans="4:4">
      <c r="D818" t="s">
        <v>1358</v>
      </c>
    </row>
    <row r="819" spans="4:4">
      <c r="D819" t="s">
        <v>1359</v>
      </c>
    </row>
    <row r="820" spans="4:4">
      <c r="D820" t="s">
        <v>1360</v>
      </c>
    </row>
    <row r="821" spans="4:4">
      <c r="D821" t="s">
        <v>1361</v>
      </c>
    </row>
    <row r="822" spans="4:4">
      <c r="D822" t="s">
        <v>1362</v>
      </c>
    </row>
    <row r="823" spans="4:4">
      <c r="D823" t="s">
        <v>1363</v>
      </c>
    </row>
    <row r="824" spans="4:4">
      <c r="D824" t="s">
        <v>1364</v>
      </c>
    </row>
    <row r="825" spans="4:4">
      <c r="D825" t="s">
        <v>1365</v>
      </c>
    </row>
    <row r="826" spans="4:4">
      <c r="D826" t="s">
        <v>1366</v>
      </c>
    </row>
    <row r="827" spans="4:4">
      <c r="D827" t="s">
        <v>1367</v>
      </c>
    </row>
    <row r="828" spans="4:4">
      <c r="D828" t="s">
        <v>1368</v>
      </c>
    </row>
    <row r="829" spans="4:4">
      <c r="D829" t="s">
        <v>1369</v>
      </c>
    </row>
    <row r="830" spans="4:4">
      <c r="D830" t="s">
        <v>1370</v>
      </c>
    </row>
    <row r="831" spans="4:4">
      <c r="D831" t="s">
        <v>1371</v>
      </c>
    </row>
    <row r="832" spans="4:4">
      <c r="D832" t="s">
        <v>1372</v>
      </c>
    </row>
    <row r="833" spans="4:4">
      <c r="D833" t="s">
        <v>1373</v>
      </c>
    </row>
    <row r="834" spans="4:4">
      <c r="D834" t="s">
        <v>1374</v>
      </c>
    </row>
    <row r="835" spans="4:4">
      <c r="D835" t="s">
        <v>1375</v>
      </c>
    </row>
    <row r="836" spans="4:4">
      <c r="D836" t="s">
        <v>1376</v>
      </c>
    </row>
    <row r="837" spans="4:4">
      <c r="D837" t="s">
        <v>1377</v>
      </c>
    </row>
    <row r="838" spans="4:4">
      <c r="D838" t="s">
        <v>1378</v>
      </c>
    </row>
    <row r="839" spans="4:4">
      <c r="D839" t="s">
        <v>1379</v>
      </c>
    </row>
    <row r="840" spans="4:4">
      <c r="D840" t="s">
        <v>1380</v>
      </c>
    </row>
    <row r="841" spans="4:4">
      <c r="D841" t="s">
        <v>1381</v>
      </c>
    </row>
    <row r="842" spans="4:4">
      <c r="D842" t="s">
        <v>1382</v>
      </c>
    </row>
    <row r="843" spans="4:4">
      <c r="D843" t="s">
        <v>1383</v>
      </c>
    </row>
    <row r="844" spans="4:4">
      <c r="D844" t="s">
        <v>1384</v>
      </c>
    </row>
    <row r="845" spans="4:4">
      <c r="D845" t="s">
        <v>1385</v>
      </c>
    </row>
    <row r="846" spans="4:4">
      <c r="D846" t="s">
        <v>1386</v>
      </c>
    </row>
    <row r="847" spans="4:4">
      <c r="D847" t="s">
        <v>1387</v>
      </c>
    </row>
    <row r="848" spans="4:4">
      <c r="D848" t="s">
        <v>1388</v>
      </c>
    </row>
    <row r="849" spans="4:4">
      <c r="D849" t="s">
        <v>1389</v>
      </c>
    </row>
    <row r="850" spans="4:4">
      <c r="D850" t="s">
        <v>1390</v>
      </c>
    </row>
    <row r="851" spans="4:4">
      <c r="D851" t="s">
        <v>1391</v>
      </c>
    </row>
    <row r="852" spans="4:4">
      <c r="D852" t="s">
        <v>1392</v>
      </c>
    </row>
    <row r="853" spans="4:4">
      <c r="D853" t="s">
        <v>1393</v>
      </c>
    </row>
    <row r="854" spans="4:4">
      <c r="D854" t="s">
        <v>1394</v>
      </c>
    </row>
    <row r="855" spans="4:4">
      <c r="D855" t="s">
        <v>1395</v>
      </c>
    </row>
    <row r="856" spans="4:4">
      <c r="D856" t="s">
        <v>1396</v>
      </c>
    </row>
    <row r="857" spans="4:4">
      <c r="D857" t="s">
        <v>1397</v>
      </c>
    </row>
    <row r="858" spans="4:4">
      <c r="D858" t="s">
        <v>1398</v>
      </c>
    </row>
    <row r="859" spans="4:4">
      <c r="D859" t="s">
        <v>1399</v>
      </c>
    </row>
    <row r="860" spans="4:4">
      <c r="D860" t="s">
        <v>1400</v>
      </c>
    </row>
    <row r="861" spans="4:4">
      <c r="D861" t="s">
        <v>1401</v>
      </c>
    </row>
    <row r="862" spans="4:4">
      <c r="D862" t="s">
        <v>1402</v>
      </c>
    </row>
    <row r="863" spans="4:4">
      <c r="D863" t="s">
        <v>1403</v>
      </c>
    </row>
    <row r="864" spans="4:4">
      <c r="D864" t="s">
        <v>1404</v>
      </c>
    </row>
    <row r="865" spans="4:4">
      <c r="D865" t="s">
        <v>1405</v>
      </c>
    </row>
    <row r="866" spans="4:4">
      <c r="D866" t="s">
        <v>1406</v>
      </c>
    </row>
    <row r="867" spans="4:4">
      <c r="D867" t="s">
        <v>1407</v>
      </c>
    </row>
    <row r="868" spans="4:4">
      <c r="D868" t="s">
        <v>1408</v>
      </c>
    </row>
    <row r="869" spans="4:4">
      <c r="D869" t="s">
        <v>1409</v>
      </c>
    </row>
    <row r="870" spans="4:4">
      <c r="D870" t="s">
        <v>1410</v>
      </c>
    </row>
    <row r="871" spans="4:4">
      <c r="D871" t="s">
        <v>1411</v>
      </c>
    </row>
    <row r="872" spans="4:4">
      <c r="D872" t="s">
        <v>1412</v>
      </c>
    </row>
    <row r="873" spans="4:4">
      <c r="D873" t="s">
        <v>1413</v>
      </c>
    </row>
    <row r="874" spans="4:4">
      <c r="D874" t="s">
        <v>1414</v>
      </c>
    </row>
    <row r="875" spans="4:4">
      <c r="D875" t="s">
        <v>1415</v>
      </c>
    </row>
    <row r="876" spans="4:4">
      <c r="D876" t="s">
        <v>1416</v>
      </c>
    </row>
    <row r="877" spans="4:4">
      <c r="D877" t="s">
        <v>1417</v>
      </c>
    </row>
    <row r="878" spans="4:4">
      <c r="D878" t="s">
        <v>1418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3"/>
  <sheetViews>
    <sheetView workbookViewId="0">
      <selection activeCell="K15" sqref="K15"/>
    </sheetView>
  </sheetViews>
  <sheetFormatPr defaultColWidth="8.85546875" defaultRowHeight="15"/>
  <cols>
    <col min="1" max="1" width="30.42578125" bestFit="1" customWidth="1"/>
    <col min="2" max="2" width="8.28515625" bestFit="1" customWidth="1"/>
    <col min="3" max="4" width="17.42578125" bestFit="1" customWidth="1"/>
    <col min="5" max="5" width="13.42578125" bestFit="1" customWidth="1"/>
    <col min="6" max="6" width="6.85546875" bestFit="1" customWidth="1"/>
    <col min="7" max="7" width="16.85546875" bestFit="1" customWidth="1"/>
    <col min="8" max="9" width="32.28515625" bestFit="1" customWidth="1"/>
    <col min="10" max="10" width="30.42578125" bestFit="1" customWidth="1"/>
    <col min="11" max="11" width="32.28515625" bestFit="1" customWidth="1"/>
  </cols>
  <sheetData>
    <row r="1" spans="1:12">
      <c r="A1" s="11" t="s">
        <v>80</v>
      </c>
      <c r="B1" t="s">
        <v>78</v>
      </c>
      <c r="C1" t="s">
        <v>1419</v>
      </c>
      <c r="D1" t="s">
        <v>1420</v>
      </c>
      <c r="E1" t="s">
        <v>1421</v>
      </c>
      <c r="F1" t="s">
        <v>1422</v>
      </c>
      <c r="G1" t="s">
        <v>1423</v>
      </c>
      <c r="H1" t="s">
        <v>1424</v>
      </c>
      <c r="I1" t="s">
        <v>1425</v>
      </c>
      <c r="J1" t="s">
        <v>1426</v>
      </c>
      <c r="K1" t="s">
        <v>1427</v>
      </c>
      <c r="L1" t="s">
        <v>1428</v>
      </c>
    </row>
    <row r="2" spans="1:12">
      <c r="A2" s="12" t="s">
        <v>115</v>
      </c>
      <c r="B2">
        <v>299</v>
      </c>
      <c r="C2" t="s">
        <v>1429</v>
      </c>
      <c r="D2" t="s">
        <v>1429</v>
      </c>
      <c r="E2" t="s">
        <v>26</v>
      </c>
      <c r="F2" t="s">
        <v>1430</v>
      </c>
      <c r="G2" s="12" t="s">
        <v>1431</v>
      </c>
      <c r="H2" s="12" t="str">
        <f>F2&amp;G2&amp;D2</f>
        <v>NativePerennialLeguminous shrub</v>
      </c>
      <c r="I2" t="str">
        <f>F2&amp;G2&amp;C2</f>
        <v>NativePerennialLeguminous shrub</v>
      </c>
      <c r="J2" t="str">
        <f>A2</f>
        <v>Acacia dealbata</v>
      </c>
      <c r="K2" t="s">
        <v>470</v>
      </c>
      <c r="L2" t="s">
        <v>1432</v>
      </c>
    </row>
    <row r="3" spans="1:12">
      <c r="A3" s="12" t="s">
        <v>116</v>
      </c>
      <c r="B3">
        <v>275</v>
      </c>
      <c r="C3" t="s">
        <v>1433</v>
      </c>
      <c r="D3" t="s">
        <v>1433</v>
      </c>
      <c r="E3" t="s">
        <v>26</v>
      </c>
      <c r="F3" t="s">
        <v>1430</v>
      </c>
      <c r="G3" s="12" t="s">
        <v>1431</v>
      </c>
      <c r="H3" s="12" t="str">
        <f t="shared" ref="H3:H66" si="0">F3&amp;G3&amp;D3</f>
        <v>NativePerennialHerb</v>
      </c>
      <c r="I3" t="str">
        <f t="shared" ref="I3:I66" si="1">F3&amp;G3&amp;C3</f>
        <v>NativePerennialHerb</v>
      </c>
      <c r="J3" t="str">
        <f t="shared" ref="J3:J66" si="2">A3</f>
        <v>Acaena novae-zelandiae</v>
      </c>
      <c r="K3" s="1" t="s">
        <v>1434</v>
      </c>
      <c r="L3" t="s">
        <v>1435</v>
      </c>
    </row>
    <row r="4" spans="1:12">
      <c r="A4" s="12" t="s">
        <v>117</v>
      </c>
      <c r="B4">
        <v>240</v>
      </c>
      <c r="C4" t="s">
        <v>1433</v>
      </c>
      <c r="D4" t="s">
        <v>1433</v>
      </c>
      <c r="E4" t="s">
        <v>26</v>
      </c>
      <c r="F4" t="s">
        <v>1430</v>
      </c>
      <c r="G4" s="12" t="s">
        <v>1431</v>
      </c>
      <c r="H4" s="12" t="str">
        <f t="shared" si="0"/>
        <v>NativePerennialHerb</v>
      </c>
      <c r="I4" t="str">
        <f t="shared" si="1"/>
        <v>NativePerennialHerb</v>
      </c>
      <c r="J4" t="str">
        <f t="shared" si="2"/>
        <v xml:space="preserve">Acaena ovina </v>
      </c>
      <c r="K4" s="1" t="s">
        <v>1436</v>
      </c>
      <c r="L4" t="s">
        <v>1437</v>
      </c>
    </row>
    <row r="5" spans="1:12">
      <c r="A5" s="12" t="s">
        <v>118</v>
      </c>
      <c r="B5">
        <v>61</v>
      </c>
      <c r="C5" t="s">
        <v>1433</v>
      </c>
      <c r="D5" t="s">
        <v>1433</v>
      </c>
      <c r="E5" t="s">
        <v>453</v>
      </c>
      <c r="F5" t="s">
        <v>1438</v>
      </c>
      <c r="G5" s="12" t="s">
        <v>1431</v>
      </c>
      <c r="H5" s="12" t="str">
        <f t="shared" si="0"/>
        <v>ExoticPerennialHerb</v>
      </c>
      <c r="I5" t="str">
        <f t="shared" si="1"/>
        <v>ExoticPerennialHerb</v>
      </c>
      <c r="J5" t="str">
        <f t="shared" si="2"/>
        <v xml:space="preserve">Acetosella vulgaris </v>
      </c>
      <c r="K5" s="1" t="s">
        <v>1432</v>
      </c>
      <c r="L5" t="s">
        <v>1439</v>
      </c>
    </row>
    <row r="6" spans="1:12">
      <c r="A6" s="12" t="s">
        <v>81</v>
      </c>
      <c r="B6">
        <v>3</v>
      </c>
      <c r="C6" t="s">
        <v>1440</v>
      </c>
      <c r="D6" t="s">
        <v>1441</v>
      </c>
      <c r="E6" t="s">
        <v>453</v>
      </c>
      <c r="F6" t="s">
        <v>1438</v>
      </c>
      <c r="G6" s="12" t="s">
        <v>1442</v>
      </c>
      <c r="H6" s="12" t="str">
        <f t="shared" si="0"/>
        <v>ExoticAnnualGrass</v>
      </c>
      <c r="I6" t="str">
        <f t="shared" si="1"/>
        <v>ExoticAnnualC3 Grass</v>
      </c>
      <c r="J6" t="str">
        <f t="shared" si="2"/>
        <v xml:space="preserve">Aira sp. </v>
      </c>
      <c r="K6" s="1" t="s">
        <v>1435</v>
      </c>
      <c r="L6" t="s">
        <v>1443</v>
      </c>
    </row>
    <row r="7" spans="1:12">
      <c r="A7" s="12" t="s">
        <v>119</v>
      </c>
      <c r="B7">
        <v>161</v>
      </c>
      <c r="C7" t="s">
        <v>1433</v>
      </c>
      <c r="D7" t="s">
        <v>1433</v>
      </c>
      <c r="E7">
        <v>2</v>
      </c>
      <c r="F7" t="s">
        <v>1430</v>
      </c>
      <c r="G7" s="12" t="s">
        <v>1431</v>
      </c>
      <c r="H7" s="12" t="str">
        <f t="shared" si="0"/>
        <v>NativePerennialHerb</v>
      </c>
      <c r="I7" t="str">
        <f t="shared" si="1"/>
        <v>NativePerennialHerb</v>
      </c>
      <c r="J7" t="str">
        <f t="shared" si="2"/>
        <v>Ajuga australis</v>
      </c>
      <c r="K7" s="1" t="s">
        <v>1437</v>
      </c>
      <c r="L7" t="s">
        <v>1444</v>
      </c>
    </row>
    <row r="8" spans="1:12">
      <c r="A8" s="12" t="s">
        <v>120</v>
      </c>
      <c r="B8">
        <v>261</v>
      </c>
      <c r="C8" t="s">
        <v>1433</v>
      </c>
      <c r="D8" t="s">
        <v>1433</v>
      </c>
      <c r="E8" t="s">
        <v>26</v>
      </c>
      <c r="F8" t="s">
        <v>1430</v>
      </c>
      <c r="G8" s="12" t="s">
        <v>1442</v>
      </c>
      <c r="H8" s="12" t="str">
        <f t="shared" si="0"/>
        <v>NativeAnnualHerb</v>
      </c>
      <c r="I8" t="str">
        <f t="shared" si="1"/>
        <v>NativeAnnualHerb</v>
      </c>
      <c r="J8" t="str">
        <f t="shared" si="2"/>
        <v>Alternanthera denticulata</v>
      </c>
      <c r="K8" s="1" t="s">
        <v>1439</v>
      </c>
      <c r="L8" t="s">
        <v>1445</v>
      </c>
    </row>
    <row r="9" spans="1:12">
      <c r="A9" s="12" t="s">
        <v>121</v>
      </c>
      <c r="B9">
        <v>234</v>
      </c>
      <c r="C9" t="s">
        <v>1433</v>
      </c>
      <c r="D9" t="s">
        <v>1433</v>
      </c>
      <c r="E9" t="s">
        <v>26</v>
      </c>
      <c r="F9" t="s">
        <v>1430</v>
      </c>
      <c r="G9" s="12" t="s">
        <v>1442</v>
      </c>
      <c r="H9" s="12" t="str">
        <f t="shared" si="0"/>
        <v>NativeAnnualHerb</v>
      </c>
      <c r="I9" t="str">
        <f t="shared" si="1"/>
        <v>NativeAnnualHerb</v>
      </c>
      <c r="J9" t="str">
        <f t="shared" si="2"/>
        <v>Alternanthera nana</v>
      </c>
      <c r="K9" s="1" t="s">
        <v>1443</v>
      </c>
      <c r="L9" t="s">
        <v>1446</v>
      </c>
    </row>
    <row r="10" spans="1:12">
      <c r="A10" s="12" t="s">
        <v>122</v>
      </c>
      <c r="B10">
        <v>262</v>
      </c>
      <c r="C10" t="s">
        <v>1433</v>
      </c>
      <c r="D10" t="s">
        <v>1433</v>
      </c>
      <c r="E10" t="s">
        <v>26</v>
      </c>
      <c r="F10" t="s">
        <v>1430</v>
      </c>
      <c r="G10" s="12" t="s">
        <v>1442</v>
      </c>
      <c r="H10" s="12" t="str">
        <f t="shared" si="0"/>
        <v>NativeAnnualHerb</v>
      </c>
      <c r="I10" t="str">
        <f t="shared" si="1"/>
        <v>NativeAnnualHerb</v>
      </c>
      <c r="J10" t="str">
        <f t="shared" si="2"/>
        <v>Alternanthera spp</v>
      </c>
      <c r="K10" s="1" t="s">
        <v>1444</v>
      </c>
      <c r="L10" t="s">
        <v>1447</v>
      </c>
    </row>
    <row r="11" spans="1:12">
      <c r="A11" s="12" t="s">
        <v>123</v>
      </c>
      <c r="B11">
        <v>201</v>
      </c>
      <c r="C11" t="s">
        <v>1440</v>
      </c>
      <c r="D11" t="s">
        <v>1441</v>
      </c>
      <c r="E11" t="s">
        <v>26</v>
      </c>
      <c r="F11" t="s">
        <v>1430</v>
      </c>
      <c r="G11" s="12" t="s">
        <v>1431</v>
      </c>
      <c r="H11" s="12" t="str">
        <f t="shared" si="0"/>
        <v>NativePerennialGrass</v>
      </c>
      <c r="I11" t="str">
        <f t="shared" si="1"/>
        <v>NativePerennialC3 Grass</v>
      </c>
      <c r="J11" t="str">
        <f t="shared" si="2"/>
        <v>Amphibromus nervosus</v>
      </c>
      <c r="K11" s="1" t="s">
        <v>1445</v>
      </c>
      <c r="L11" t="s">
        <v>1448</v>
      </c>
    </row>
    <row r="12" spans="1:12">
      <c r="A12" s="12" t="s">
        <v>124</v>
      </c>
      <c r="B12">
        <v>93</v>
      </c>
      <c r="C12" t="s">
        <v>1433</v>
      </c>
      <c r="D12" t="s">
        <v>1433</v>
      </c>
      <c r="E12" t="s">
        <v>453</v>
      </c>
      <c r="F12" t="s">
        <v>1438</v>
      </c>
      <c r="G12" s="12" t="s">
        <v>1449</v>
      </c>
      <c r="H12" s="12" t="str">
        <f t="shared" si="0"/>
        <v>ExoticAnnual/perennialHerb</v>
      </c>
      <c r="I12" t="str">
        <f t="shared" si="1"/>
        <v>ExoticAnnual/perennialHerb</v>
      </c>
      <c r="J12" t="str">
        <f t="shared" si="2"/>
        <v>Anagallis arvensis</v>
      </c>
      <c r="K12" s="1" t="s">
        <v>1446</v>
      </c>
      <c r="L12" t="s">
        <v>1450</v>
      </c>
    </row>
    <row r="13" spans="1:12">
      <c r="A13" s="12" t="s">
        <v>85</v>
      </c>
      <c r="B13">
        <v>215</v>
      </c>
      <c r="C13" t="s">
        <v>1440</v>
      </c>
      <c r="D13" t="s">
        <v>1441</v>
      </c>
      <c r="E13" t="s">
        <v>26</v>
      </c>
      <c r="F13" t="s">
        <v>1430</v>
      </c>
      <c r="G13" s="12" t="s">
        <v>1431</v>
      </c>
      <c r="H13" s="12" t="str">
        <f t="shared" si="0"/>
        <v>NativePerennialGrass</v>
      </c>
      <c r="I13" t="str">
        <f t="shared" si="1"/>
        <v>NativePerennialC3 Grass</v>
      </c>
      <c r="J13" t="str">
        <f t="shared" si="2"/>
        <v>Anthosachne scaber</v>
      </c>
      <c r="K13" s="1" t="s">
        <v>1447</v>
      </c>
      <c r="L13" t="s">
        <v>1451</v>
      </c>
    </row>
    <row r="14" spans="1:12">
      <c r="A14" s="12" t="s">
        <v>125</v>
      </c>
      <c r="B14">
        <v>70</v>
      </c>
      <c r="C14" t="s">
        <v>1433</v>
      </c>
      <c r="D14" t="s">
        <v>1433</v>
      </c>
      <c r="E14" t="s">
        <v>453</v>
      </c>
      <c r="F14" t="s">
        <v>1438</v>
      </c>
      <c r="G14" s="12" t="s">
        <v>1442</v>
      </c>
      <c r="H14" s="12" t="str">
        <f t="shared" si="0"/>
        <v>ExoticAnnualHerb</v>
      </c>
      <c r="I14" t="str">
        <f t="shared" si="1"/>
        <v>ExoticAnnualHerb</v>
      </c>
      <c r="J14" t="str">
        <f t="shared" si="2"/>
        <v>Aphanes arvensis</v>
      </c>
      <c r="K14" s="1" t="s">
        <v>1433</v>
      </c>
      <c r="L14" t="s">
        <v>1452</v>
      </c>
    </row>
    <row r="15" spans="1:12">
      <c r="A15" s="12" t="s">
        <v>126</v>
      </c>
      <c r="B15">
        <v>235</v>
      </c>
      <c r="C15" t="s">
        <v>1433</v>
      </c>
      <c r="D15" t="s">
        <v>1433</v>
      </c>
      <c r="E15" t="s">
        <v>26</v>
      </c>
      <c r="F15" t="s">
        <v>1430</v>
      </c>
      <c r="G15" s="12" t="s">
        <v>1442</v>
      </c>
      <c r="H15" s="12" t="str">
        <f t="shared" si="0"/>
        <v>NativeAnnualHerb</v>
      </c>
      <c r="I15" t="str">
        <f t="shared" si="1"/>
        <v>NativeAnnualHerb</v>
      </c>
      <c r="J15" t="str">
        <f t="shared" si="2"/>
        <v>Aphanes sp</v>
      </c>
      <c r="K15" s="1" t="s">
        <v>1448</v>
      </c>
      <c r="L15" t="s">
        <v>1453</v>
      </c>
    </row>
    <row r="16" spans="1:12">
      <c r="A16" s="12" t="s">
        <v>127</v>
      </c>
      <c r="B16">
        <v>34</v>
      </c>
      <c r="C16" t="s">
        <v>1433</v>
      </c>
      <c r="D16" t="s">
        <v>1433</v>
      </c>
      <c r="E16" t="s">
        <v>453</v>
      </c>
      <c r="F16" t="s">
        <v>1438</v>
      </c>
      <c r="G16" s="12" t="s">
        <v>1442</v>
      </c>
      <c r="H16" s="12" t="str">
        <f t="shared" si="0"/>
        <v>ExoticAnnualHerb</v>
      </c>
      <c r="I16" t="str">
        <f t="shared" si="1"/>
        <v>ExoticAnnualHerb</v>
      </c>
      <c r="J16" t="str">
        <f t="shared" si="2"/>
        <v>Arctotheca calendula</v>
      </c>
      <c r="K16" s="1" t="s">
        <v>1450</v>
      </c>
      <c r="L16" t="s">
        <v>1454</v>
      </c>
    </row>
    <row r="17" spans="1:12">
      <c r="A17" s="12" t="s">
        <v>128</v>
      </c>
      <c r="B17">
        <v>224</v>
      </c>
      <c r="C17" t="s">
        <v>1455</v>
      </c>
      <c r="D17" t="s">
        <v>1441</v>
      </c>
      <c r="E17" t="s">
        <v>26</v>
      </c>
      <c r="F17" t="s">
        <v>1430</v>
      </c>
      <c r="G17" s="12" t="s">
        <v>1431</v>
      </c>
      <c r="H17" s="12" t="str">
        <f t="shared" si="0"/>
        <v>NativePerennialGrass</v>
      </c>
      <c r="I17" t="str">
        <f t="shared" si="1"/>
        <v>NativePerennialC4 Grass</v>
      </c>
      <c r="J17" t="str">
        <f t="shared" si="2"/>
        <v xml:space="preserve">Aristida ramosa </v>
      </c>
      <c r="K17" s="1" t="s">
        <v>1451</v>
      </c>
      <c r="L17" t="s">
        <v>1456</v>
      </c>
    </row>
    <row r="18" spans="1:12">
      <c r="A18" s="12" t="s">
        <v>129</v>
      </c>
      <c r="B18">
        <v>140</v>
      </c>
      <c r="C18" t="s">
        <v>1433</v>
      </c>
      <c r="D18" t="s">
        <v>1433</v>
      </c>
      <c r="E18">
        <v>2</v>
      </c>
      <c r="F18" t="s">
        <v>1430</v>
      </c>
      <c r="G18" s="12" t="s">
        <v>1431</v>
      </c>
      <c r="H18" s="12" t="str">
        <f t="shared" si="0"/>
        <v>NativePerennialHerb</v>
      </c>
      <c r="I18" t="str">
        <f t="shared" si="1"/>
        <v>NativePerennialHerb</v>
      </c>
      <c r="J18" t="str">
        <f t="shared" si="2"/>
        <v>Arthropodium fimbriatum</v>
      </c>
      <c r="K18" s="1" t="s">
        <v>1452</v>
      </c>
      <c r="L18" t="s">
        <v>1457</v>
      </c>
    </row>
    <row r="19" spans="1:12">
      <c r="A19" s="12" t="s">
        <v>130</v>
      </c>
      <c r="B19">
        <v>162</v>
      </c>
      <c r="C19" t="s">
        <v>1433</v>
      </c>
      <c r="D19" t="s">
        <v>1433</v>
      </c>
      <c r="E19">
        <v>2</v>
      </c>
      <c r="F19" t="s">
        <v>1430</v>
      </c>
      <c r="G19" s="12" t="s">
        <v>1431</v>
      </c>
      <c r="H19" s="12" t="str">
        <f t="shared" si="0"/>
        <v>NativePerennialHerb</v>
      </c>
      <c r="I19" t="str">
        <f t="shared" si="1"/>
        <v>NativePerennialHerb</v>
      </c>
      <c r="J19" t="str">
        <f t="shared" si="2"/>
        <v>Arthropodium milleflorum</v>
      </c>
      <c r="K19" s="1" t="s">
        <v>1453</v>
      </c>
      <c r="L19" t="s">
        <v>1458</v>
      </c>
    </row>
    <row r="20" spans="1:12">
      <c r="A20" s="12" t="s">
        <v>131</v>
      </c>
      <c r="B20">
        <v>163</v>
      </c>
      <c r="C20" t="s">
        <v>1433</v>
      </c>
      <c r="D20" t="s">
        <v>1433</v>
      </c>
      <c r="E20">
        <v>2</v>
      </c>
      <c r="F20" t="s">
        <v>1430</v>
      </c>
      <c r="G20" s="12" t="s">
        <v>1431</v>
      </c>
      <c r="H20" s="12" t="str">
        <f t="shared" si="0"/>
        <v>NativePerennialHerb</v>
      </c>
      <c r="I20" t="str">
        <f t="shared" si="1"/>
        <v>NativePerennialHerb</v>
      </c>
      <c r="J20" t="str">
        <f t="shared" si="2"/>
        <v>Arthropodium minus</v>
      </c>
      <c r="K20" s="1" t="s">
        <v>1459</v>
      </c>
      <c r="L20" t="s">
        <v>1460</v>
      </c>
    </row>
    <row r="21" spans="1:12">
      <c r="A21" s="12" t="s">
        <v>86</v>
      </c>
      <c r="B21">
        <v>141</v>
      </c>
      <c r="C21" t="s">
        <v>1433</v>
      </c>
      <c r="D21" t="s">
        <v>1433</v>
      </c>
      <c r="E21">
        <v>2</v>
      </c>
      <c r="F21" t="s">
        <v>1430</v>
      </c>
      <c r="G21" s="12" t="s">
        <v>1431</v>
      </c>
      <c r="H21" s="12" t="str">
        <f t="shared" si="0"/>
        <v>NativePerennialHerb</v>
      </c>
      <c r="I21" t="str">
        <f t="shared" si="1"/>
        <v>NativePerennialHerb</v>
      </c>
      <c r="J21" t="str">
        <f t="shared" si="2"/>
        <v xml:space="preserve">Asperula conferta </v>
      </c>
      <c r="K21" s="1" t="s">
        <v>1454</v>
      </c>
      <c r="L21" t="s">
        <v>1461</v>
      </c>
    </row>
    <row r="22" spans="1:12">
      <c r="A22" s="12" t="s">
        <v>132</v>
      </c>
      <c r="B22">
        <v>190</v>
      </c>
      <c r="C22" t="s">
        <v>1462</v>
      </c>
      <c r="D22" t="s">
        <v>1462</v>
      </c>
      <c r="E22">
        <v>2</v>
      </c>
      <c r="F22" t="s">
        <v>1430</v>
      </c>
      <c r="G22" s="12" t="s">
        <v>1431</v>
      </c>
      <c r="H22" s="12" t="str">
        <f t="shared" si="0"/>
        <v>NativePerennialWoody shrub</v>
      </c>
      <c r="I22" t="str">
        <f t="shared" si="1"/>
        <v>NativePerennialWoody shrub</v>
      </c>
      <c r="J22" t="str">
        <f t="shared" si="2"/>
        <v xml:space="preserve">Astroloma humifusum </v>
      </c>
      <c r="K22" s="1" t="s">
        <v>1456</v>
      </c>
      <c r="L22" t="s">
        <v>1463</v>
      </c>
    </row>
    <row r="23" spans="1:12">
      <c r="A23" s="12" t="s">
        <v>87</v>
      </c>
      <c r="B23">
        <v>202</v>
      </c>
      <c r="C23" t="s">
        <v>1440</v>
      </c>
      <c r="D23" t="s">
        <v>1441</v>
      </c>
      <c r="E23" t="s">
        <v>26</v>
      </c>
      <c r="F23" t="s">
        <v>1430</v>
      </c>
      <c r="G23" s="12" t="s">
        <v>1431</v>
      </c>
      <c r="H23" s="12" t="str">
        <f t="shared" si="0"/>
        <v>NativePerennialGrass</v>
      </c>
      <c r="I23" t="str">
        <f t="shared" si="1"/>
        <v>NativePerennialC3 Grass</v>
      </c>
      <c r="J23" t="str">
        <f t="shared" si="2"/>
        <v xml:space="preserve">Austrostipa bigeniculata </v>
      </c>
      <c r="K23" s="1" t="s">
        <v>1457</v>
      </c>
      <c r="L23" t="s">
        <v>1464</v>
      </c>
    </row>
    <row r="24" spans="1:12">
      <c r="A24" s="12" t="s">
        <v>133</v>
      </c>
      <c r="B24">
        <v>203</v>
      </c>
      <c r="C24" t="s">
        <v>1440</v>
      </c>
      <c r="D24" t="s">
        <v>1441</v>
      </c>
      <c r="E24" t="s">
        <v>26</v>
      </c>
      <c r="F24" t="s">
        <v>1430</v>
      </c>
      <c r="G24" s="12" t="s">
        <v>1431</v>
      </c>
      <c r="H24" s="12" t="str">
        <f t="shared" si="0"/>
        <v>NativePerennialGrass</v>
      </c>
      <c r="I24" t="str">
        <f t="shared" si="1"/>
        <v>NativePerennialC3 Grass</v>
      </c>
      <c r="J24" t="str">
        <f t="shared" si="2"/>
        <v xml:space="preserve">Austrostipa densiflora </v>
      </c>
      <c r="K24" s="1" t="s">
        <v>1458</v>
      </c>
    </row>
    <row r="25" spans="1:12">
      <c r="A25" s="12" t="s">
        <v>88</v>
      </c>
      <c r="B25">
        <v>204</v>
      </c>
      <c r="C25" t="s">
        <v>1440</v>
      </c>
      <c r="D25" t="s">
        <v>1441</v>
      </c>
      <c r="E25" t="s">
        <v>26</v>
      </c>
      <c r="F25" t="s">
        <v>1430</v>
      </c>
      <c r="G25" s="12" t="s">
        <v>1431</v>
      </c>
      <c r="H25" s="12" t="str">
        <f t="shared" si="0"/>
        <v>NativePerennialGrass</v>
      </c>
      <c r="I25" t="str">
        <f t="shared" si="1"/>
        <v>NativePerennialC3 Grass</v>
      </c>
      <c r="J25" t="str">
        <f t="shared" si="2"/>
        <v xml:space="preserve">Austrostipa scabra </v>
      </c>
      <c r="K25" s="1" t="s">
        <v>1460</v>
      </c>
    </row>
    <row r="26" spans="1:12">
      <c r="A26" s="12" t="s">
        <v>134</v>
      </c>
      <c r="B26">
        <v>216</v>
      </c>
      <c r="C26" t="s">
        <v>1440</v>
      </c>
      <c r="D26" t="s">
        <v>1441</v>
      </c>
      <c r="E26" t="s">
        <v>26</v>
      </c>
      <c r="F26" t="s">
        <v>1430</v>
      </c>
      <c r="G26" s="12" t="s">
        <v>1431</v>
      </c>
      <c r="H26" s="12" t="str">
        <f t="shared" si="0"/>
        <v>NativePerennialGrass</v>
      </c>
      <c r="I26" t="str">
        <f t="shared" si="1"/>
        <v>NativePerennialC3 Grass</v>
      </c>
      <c r="J26" t="str">
        <f t="shared" si="2"/>
        <v>Austrostipa spp</v>
      </c>
      <c r="K26" s="1" t="s">
        <v>1461</v>
      </c>
    </row>
    <row r="27" spans="1:12">
      <c r="A27" s="12" t="s">
        <v>89</v>
      </c>
      <c r="B27">
        <v>4</v>
      </c>
      <c r="C27" t="s">
        <v>1440</v>
      </c>
      <c r="D27" t="s">
        <v>1441</v>
      </c>
      <c r="E27" t="s">
        <v>453</v>
      </c>
      <c r="F27" t="s">
        <v>1438</v>
      </c>
      <c r="G27" s="12" t="s">
        <v>1442</v>
      </c>
      <c r="H27" s="12" t="str">
        <f t="shared" si="0"/>
        <v>ExoticAnnualGrass</v>
      </c>
      <c r="I27" t="str">
        <f t="shared" si="1"/>
        <v>ExoticAnnualC3 Grass</v>
      </c>
      <c r="J27" t="str">
        <f t="shared" si="2"/>
        <v>Avena sp.</v>
      </c>
      <c r="K27" s="1" t="s">
        <v>1463</v>
      </c>
    </row>
    <row r="28" spans="1:12">
      <c r="A28" s="12" t="s">
        <v>135</v>
      </c>
      <c r="B28">
        <v>241</v>
      </c>
      <c r="C28" t="s">
        <v>1433</v>
      </c>
      <c r="D28" t="s">
        <v>1433</v>
      </c>
      <c r="E28" t="s">
        <v>26</v>
      </c>
      <c r="F28" t="s">
        <v>1430</v>
      </c>
      <c r="G28" s="12" t="s">
        <v>1431</v>
      </c>
      <c r="H28" s="12" t="str">
        <f t="shared" si="0"/>
        <v>NativePerennialHerb</v>
      </c>
      <c r="I28" t="str">
        <f t="shared" si="1"/>
        <v>NativePerennialHerb</v>
      </c>
      <c r="J28" t="str">
        <f t="shared" si="2"/>
        <v>Bacopa sp.</v>
      </c>
      <c r="K28" s="1" t="s">
        <v>1464</v>
      </c>
    </row>
    <row r="29" spans="1:12">
      <c r="A29" s="12" t="s">
        <v>136</v>
      </c>
      <c r="B29">
        <v>71</v>
      </c>
      <c r="C29" t="s">
        <v>1433</v>
      </c>
      <c r="D29" t="s">
        <v>1433</v>
      </c>
      <c r="E29" t="s">
        <v>453</v>
      </c>
      <c r="F29" t="s">
        <v>1438</v>
      </c>
      <c r="G29" s="12" t="s">
        <v>1442</v>
      </c>
      <c r="H29" s="12" t="str">
        <f t="shared" si="0"/>
        <v>ExoticAnnualHerb</v>
      </c>
      <c r="I29" t="str">
        <f t="shared" si="1"/>
        <v>ExoticAnnualHerb</v>
      </c>
      <c r="J29" t="str">
        <f t="shared" si="2"/>
        <v>Bartsia latifolia</v>
      </c>
      <c r="K29" s="1" t="s">
        <v>611</v>
      </c>
    </row>
    <row r="30" spans="1:12">
      <c r="A30" s="12" t="s">
        <v>139</v>
      </c>
      <c r="B30">
        <v>185</v>
      </c>
      <c r="C30" t="s">
        <v>1429</v>
      </c>
      <c r="D30" t="s">
        <v>1429</v>
      </c>
      <c r="E30">
        <v>2</v>
      </c>
      <c r="F30" t="s">
        <v>1430</v>
      </c>
      <c r="G30" s="12" t="s">
        <v>1431</v>
      </c>
      <c r="H30" s="12" t="str">
        <f t="shared" si="0"/>
        <v>NativePerennialLeguminous shrub</v>
      </c>
      <c r="I30" t="str">
        <f t="shared" si="1"/>
        <v>NativePerennialLeguminous shrub</v>
      </c>
      <c r="J30" t="str">
        <f t="shared" si="2"/>
        <v>Bossiaea prostrata</v>
      </c>
    </row>
    <row r="31" spans="1:12">
      <c r="A31" s="12" t="s">
        <v>90</v>
      </c>
      <c r="B31">
        <v>225</v>
      </c>
      <c r="C31" t="s">
        <v>1455</v>
      </c>
      <c r="D31" t="s">
        <v>1441</v>
      </c>
      <c r="E31" t="s">
        <v>26</v>
      </c>
      <c r="F31" t="s">
        <v>1430</v>
      </c>
      <c r="G31" s="12" t="s">
        <v>1431</v>
      </c>
      <c r="H31" s="12" t="str">
        <f t="shared" si="0"/>
        <v>NativePerennialGrass</v>
      </c>
      <c r="I31" t="str">
        <f t="shared" si="1"/>
        <v>NativePerennialC4 Grass</v>
      </c>
      <c r="J31" t="str">
        <f t="shared" si="2"/>
        <v xml:space="preserve">Bothriochloa macra </v>
      </c>
    </row>
    <row r="32" spans="1:12">
      <c r="A32" s="12" t="s">
        <v>140</v>
      </c>
      <c r="B32">
        <v>5</v>
      </c>
      <c r="C32" t="s">
        <v>1440</v>
      </c>
      <c r="D32" t="s">
        <v>1441</v>
      </c>
      <c r="E32" t="s">
        <v>453</v>
      </c>
      <c r="F32" t="s">
        <v>1438</v>
      </c>
      <c r="G32" s="12" t="s">
        <v>1442</v>
      </c>
      <c r="H32" s="12" t="str">
        <f t="shared" si="0"/>
        <v>ExoticAnnualGrass</v>
      </c>
      <c r="I32" t="str">
        <f t="shared" si="1"/>
        <v>ExoticAnnualC3 Grass</v>
      </c>
      <c r="J32" t="str">
        <f t="shared" si="2"/>
        <v xml:space="preserve">Briza maxima </v>
      </c>
    </row>
    <row r="33" spans="1:10">
      <c r="A33" s="12" t="s">
        <v>91</v>
      </c>
      <c r="B33">
        <v>6</v>
      </c>
      <c r="C33" t="s">
        <v>1440</v>
      </c>
      <c r="D33" t="s">
        <v>1441</v>
      </c>
      <c r="E33" t="s">
        <v>453</v>
      </c>
      <c r="F33" t="s">
        <v>1438</v>
      </c>
      <c r="G33" s="12" t="s">
        <v>1442</v>
      </c>
      <c r="H33" s="12" t="str">
        <f t="shared" si="0"/>
        <v>ExoticAnnualGrass</v>
      </c>
      <c r="I33" t="str">
        <f t="shared" si="1"/>
        <v>ExoticAnnualC3 Grass</v>
      </c>
      <c r="J33" t="str">
        <f t="shared" si="2"/>
        <v xml:space="preserve">Briza minor </v>
      </c>
    </row>
    <row r="34" spans="1:10">
      <c r="A34" s="12" t="s">
        <v>141</v>
      </c>
      <c r="B34">
        <v>7</v>
      </c>
      <c r="C34" t="s">
        <v>1440</v>
      </c>
      <c r="D34" t="s">
        <v>1441</v>
      </c>
      <c r="E34" t="s">
        <v>453</v>
      </c>
      <c r="F34" t="s">
        <v>1438</v>
      </c>
      <c r="G34" s="12" t="s">
        <v>1442</v>
      </c>
      <c r="H34" s="12" t="str">
        <f t="shared" si="0"/>
        <v>ExoticAnnualGrass</v>
      </c>
      <c r="I34" t="str">
        <f t="shared" si="1"/>
        <v>ExoticAnnualC3 Grass</v>
      </c>
      <c r="J34" t="str">
        <f t="shared" si="2"/>
        <v>Bromus carthaticus</v>
      </c>
    </row>
    <row r="35" spans="1:10">
      <c r="A35" s="12" t="s">
        <v>142</v>
      </c>
      <c r="B35">
        <v>8</v>
      </c>
      <c r="C35" t="s">
        <v>1440</v>
      </c>
      <c r="D35" t="s">
        <v>1441</v>
      </c>
      <c r="E35" t="s">
        <v>453</v>
      </c>
      <c r="F35" t="s">
        <v>1438</v>
      </c>
      <c r="G35" s="12" t="s">
        <v>1442</v>
      </c>
      <c r="H35" s="12" t="str">
        <f t="shared" si="0"/>
        <v>ExoticAnnualGrass</v>
      </c>
      <c r="I35" t="str">
        <f t="shared" si="1"/>
        <v>ExoticAnnualC3 Grass</v>
      </c>
      <c r="J35" t="str">
        <f t="shared" si="2"/>
        <v>Bromus diandrus</v>
      </c>
    </row>
    <row r="36" spans="1:10">
      <c r="A36" s="12" t="s">
        <v>92</v>
      </c>
      <c r="B36">
        <v>9</v>
      </c>
      <c r="C36" t="s">
        <v>1440</v>
      </c>
      <c r="D36" t="s">
        <v>1441</v>
      </c>
      <c r="E36" t="s">
        <v>453</v>
      </c>
      <c r="F36" t="s">
        <v>1438</v>
      </c>
      <c r="G36" s="12" t="s">
        <v>1442</v>
      </c>
      <c r="H36" s="12" t="str">
        <f t="shared" si="0"/>
        <v>ExoticAnnualGrass</v>
      </c>
      <c r="I36" t="str">
        <f t="shared" si="1"/>
        <v>ExoticAnnualC3 Grass</v>
      </c>
      <c r="J36" t="str">
        <f t="shared" si="2"/>
        <v>Bromus hordeaceus</v>
      </c>
    </row>
    <row r="37" spans="1:10">
      <c r="A37" s="12" t="s">
        <v>143</v>
      </c>
      <c r="B37">
        <v>20</v>
      </c>
      <c r="C37" t="s">
        <v>1440</v>
      </c>
      <c r="D37" t="s">
        <v>1441</v>
      </c>
      <c r="E37" t="s">
        <v>453</v>
      </c>
      <c r="F37" t="s">
        <v>1438</v>
      </c>
      <c r="G37" s="12" t="s">
        <v>1442</v>
      </c>
      <c r="H37" s="12" t="str">
        <f t="shared" si="0"/>
        <v>ExoticAnnualGrass</v>
      </c>
      <c r="I37" t="str">
        <f t="shared" si="1"/>
        <v>ExoticAnnualC3 Grass</v>
      </c>
      <c r="J37" t="str">
        <f t="shared" si="2"/>
        <v>Bromus rubens</v>
      </c>
    </row>
    <row r="38" spans="1:10">
      <c r="A38" s="12" t="s">
        <v>144</v>
      </c>
      <c r="B38">
        <v>21</v>
      </c>
      <c r="C38" t="s">
        <v>1440</v>
      </c>
      <c r="D38" t="s">
        <v>1441</v>
      </c>
      <c r="E38" t="s">
        <v>453</v>
      </c>
      <c r="F38" t="s">
        <v>1438</v>
      </c>
      <c r="G38" s="12" t="s">
        <v>1442</v>
      </c>
      <c r="H38" s="12" t="str">
        <f t="shared" si="0"/>
        <v>ExoticAnnualGrass</v>
      </c>
      <c r="I38" t="str">
        <f t="shared" si="1"/>
        <v>ExoticAnnualC3 Grass</v>
      </c>
      <c r="J38" t="str">
        <f t="shared" si="2"/>
        <v xml:space="preserve">Bromus sp. </v>
      </c>
    </row>
    <row r="39" spans="1:10">
      <c r="A39" s="12" t="s">
        <v>145</v>
      </c>
      <c r="B39">
        <v>142</v>
      </c>
      <c r="C39" t="s">
        <v>1433</v>
      </c>
      <c r="D39" t="s">
        <v>1433</v>
      </c>
      <c r="E39">
        <v>2</v>
      </c>
      <c r="F39" t="s">
        <v>1430</v>
      </c>
      <c r="G39" s="12" t="s">
        <v>1431</v>
      </c>
      <c r="H39" s="12" t="str">
        <f t="shared" si="0"/>
        <v>NativePerennialHerb</v>
      </c>
      <c r="I39" t="str">
        <f t="shared" si="1"/>
        <v>NativePerennialHerb</v>
      </c>
      <c r="J39" t="str">
        <f t="shared" si="2"/>
        <v xml:space="preserve">Bulbine bulbosa </v>
      </c>
    </row>
    <row r="40" spans="1:10">
      <c r="A40" s="12" t="s">
        <v>146</v>
      </c>
      <c r="B40">
        <v>135</v>
      </c>
      <c r="C40" t="s">
        <v>1433</v>
      </c>
      <c r="D40" t="s">
        <v>1433</v>
      </c>
      <c r="E40">
        <v>2</v>
      </c>
      <c r="F40" t="s">
        <v>1430</v>
      </c>
      <c r="G40" s="12" t="s">
        <v>1442</v>
      </c>
      <c r="H40" s="12" t="str">
        <f t="shared" si="0"/>
        <v>NativeAnnualHerb</v>
      </c>
      <c r="I40" t="str">
        <f t="shared" si="1"/>
        <v>NativeAnnualHerb</v>
      </c>
      <c r="J40" t="str">
        <f t="shared" si="2"/>
        <v>Calandrinia calyptrata</v>
      </c>
    </row>
    <row r="41" spans="1:10">
      <c r="A41" s="12" t="s">
        <v>147</v>
      </c>
      <c r="B41">
        <v>143</v>
      </c>
      <c r="C41" t="s">
        <v>1433</v>
      </c>
      <c r="D41" t="s">
        <v>1433</v>
      </c>
      <c r="E41">
        <v>2</v>
      </c>
      <c r="F41" t="s">
        <v>1430</v>
      </c>
      <c r="G41" s="12" t="s">
        <v>1431</v>
      </c>
      <c r="H41" s="12" t="str">
        <f t="shared" si="0"/>
        <v>NativePerennialHerb</v>
      </c>
      <c r="I41" t="str">
        <f t="shared" si="1"/>
        <v>NativePerennialHerb</v>
      </c>
      <c r="J41" t="str">
        <f t="shared" si="2"/>
        <v>Calocephalus citreus</v>
      </c>
    </row>
    <row r="42" spans="1:10">
      <c r="A42" s="12" t="s">
        <v>148</v>
      </c>
      <c r="B42">
        <v>164</v>
      </c>
      <c r="C42" t="s">
        <v>1433</v>
      </c>
      <c r="D42" t="s">
        <v>1433</v>
      </c>
      <c r="E42">
        <v>2</v>
      </c>
      <c r="F42" t="s">
        <v>1430</v>
      </c>
      <c r="G42" s="12" t="s">
        <v>1431</v>
      </c>
      <c r="H42" s="12" t="str">
        <f t="shared" si="0"/>
        <v>NativePerennialHerb</v>
      </c>
      <c r="I42" t="str">
        <f t="shared" si="1"/>
        <v>NativePerennialHerb</v>
      </c>
      <c r="J42" t="str">
        <f t="shared" si="2"/>
        <v xml:space="preserve">Calotis lappulacea </v>
      </c>
    </row>
    <row r="43" spans="1:10">
      <c r="A43" s="12" t="s">
        <v>149</v>
      </c>
      <c r="B43">
        <v>72</v>
      </c>
      <c r="C43" t="s">
        <v>1433</v>
      </c>
      <c r="D43" t="s">
        <v>1433</v>
      </c>
      <c r="E43" t="s">
        <v>453</v>
      </c>
      <c r="F43" t="s">
        <v>1438</v>
      </c>
      <c r="G43" s="12" t="s">
        <v>1442</v>
      </c>
      <c r="H43" s="12" t="str">
        <f t="shared" si="0"/>
        <v>ExoticAnnualHerb</v>
      </c>
      <c r="I43" t="str">
        <f t="shared" si="1"/>
        <v>ExoticAnnualHerb</v>
      </c>
      <c r="J43" t="str">
        <f t="shared" si="2"/>
        <v>Capsella bursa-pastoris</v>
      </c>
    </row>
    <row r="44" spans="1:10">
      <c r="A44" s="12" t="s">
        <v>150</v>
      </c>
      <c r="B44">
        <v>242</v>
      </c>
      <c r="C44" t="s">
        <v>1465</v>
      </c>
      <c r="D44" t="s">
        <v>1465</v>
      </c>
      <c r="E44" t="s">
        <v>26</v>
      </c>
      <c r="F44" t="s">
        <v>1430</v>
      </c>
      <c r="G44" s="12" t="s">
        <v>1431</v>
      </c>
      <c r="H44" s="12" t="str">
        <f t="shared" si="0"/>
        <v>NativePerennialSedge/Rush</v>
      </c>
      <c r="I44" t="str">
        <f t="shared" si="1"/>
        <v>NativePerennialSedge/Rush</v>
      </c>
      <c r="J44" t="str">
        <f t="shared" si="2"/>
        <v xml:space="preserve">Carex appressa  </v>
      </c>
    </row>
    <row r="45" spans="1:10">
      <c r="A45" s="12" t="s">
        <v>151</v>
      </c>
      <c r="B45">
        <v>243</v>
      </c>
      <c r="C45" t="s">
        <v>1465</v>
      </c>
      <c r="D45" t="s">
        <v>1465</v>
      </c>
      <c r="E45" t="s">
        <v>26</v>
      </c>
      <c r="F45" t="s">
        <v>1430</v>
      </c>
      <c r="G45" s="12" t="s">
        <v>1431</v>
      </c>
      <c r="H45" s="12" t="str">
        <f t="shared" si="0"/>
        <v>NativePerennialSedge/Rush</v>
      </c>
      <c r="I45" t="str">
        <f t="shared" si="1"/>
        <v>NativePerennialSedge/Rush</v>
      </c>
      <c r="J45" t="str">
        <f t="shared" si="2"/>
        <v xml:space="preserve">Carex breviculmis </v>
      </c>
    </row>
    <row r="46" spans="1:10">
      <c r="A46" s="12" t="s">
        <v>152</v>
      </c>
      <c r="B46">
        <v>244</v>
      </c>
      <c r="C46" t="s">
        <v>1465</v>
      </c>
      <c r="D46" t="s">
        <v>1465</v>
      </c>
      <c r="E46" t="s">
        <v>26</v>
      </c>
      <c r="F46" t="s">
        <v>1430</v>
      </c>
      <c r="G46" s="12" t="s">
        <v>1431</v>
      </c>
      <c r="H46" s="12" t="str">
        <f t="shared" si="0"/>
        <v>NativePerennialSedge/Rush</v>
      </c>
      <c r="I46" t="str">
        <f t="shared" si="1"/>
        <v>NativePerennialSedge/Rush</v>
      </c>
      <c r="J46" t="str">
        <f t="shared" si="2"/>
        <v xml:space="preserve">Carex inversa </v>
      </c>
    </row>
    <row r="47" spans="1:10">
      <c r="A47" s="12" t="s">
        <v>153</v>
      </c>
      <c r="B47">
        <v>245</v>
      </c>
      <c r="C47" t="s">
        <v>1465</v>
      </c>
      <c r="D47" t="s">
        <v>1465</v>
      </c>
      <c r="E47" t="s">
        <v>26</v>
      </c>
      <c r="F47" t="s">
        <v>1430</v>
      </c>
      <c r="G47" s="12" t="s">
        <v>1431</v>
      </c>
      <c r="H47" s="12" t="str">
        <f t="shared" si="0"/>
        <v>NativePerennialSedge/Rush</v>
      </c>
      <c r="I47" t="str">
        <f t="shared" si="1"/>
        <v>NativePerennialSedge/Rush</v>
      </c>
      <c r="J47" t="str">
        <f t="shared" si="2"/>
        <v>Carex sp.</v>
      </c>
    </row>
    <row r="48" spans="1:10">
      <c r="A48" s="12" t="s">
        <v>93</v>
      </c>
      <c r="B48">
        <v>35</v>
      </c>
      <c r="C48" t="s">
        <v>1433</v>
      </c>
      <c r="D48" t="s">
        <v>1433</v>
      </c>
      <c r="E48" t="s">
        <v>453</v>
      </c>
      <c r="F48" t="s">
        <v>1438</v>
      </c>
      <c r="G48" s="12" t="s">
        <v>1442</v>
      </c>
      <c r="H48" s="12" t="str">
        <f t="shared" si="0"/>
        <v>ExoticAnnualHerb</v>
      </c>
      <c r="I48" t="str">
        <f t="shared" si="1"/>
        <v>ExoticAnnualHerb</v>
      </c>
      <c r="J48" t="str">
        <f t="shared" si="2"/>
        <v xml:space="preserve">Carthamus lanatus </v>
      </c>
    </row>
    <row r="49" spans="1:10">
      <c r="A49" s="12" t="s">
        <v>94</v>
      </c>
      <c r="B49">
        <v>36</v>
      </c>
      <c r="C49" t="s">
        <v>1433</v>
      </c>
      <c r="D49" t="s">
        <v>1433</v>
      </c>
      <c r="E49" t="s">
        <v>453</v>
      </c>
      <c r="F49" t="s">
        <v>1438</v>
      </c>
      <c r="G49" s="12" t="s">
        <v>1442</v>
      </c>
      <c r="H49" s="12" t="str">
        <f t="shared" si="0"/>
        <v>ExoticAnnualHerb</v>
      </c>
      <c r="I49" t="str">
        <f t="shared" si="1"/>
        <v>ExoticAnnualHerb</v>
      </c>
      <c r="J49" t="str">
        <f t="shared" si="2"/>
        <v>Centaurium erythraea</v>
      </c>
    </row>
    <row r="50" spans="1:10">
      <c r="A50" s="12" t="s">
        <v>154</v>
      </c>
      <c r="B50">
        <v>73</v>
      </c>
      <c r="C50" t="s">
        <v>1433</v>
      </c>
      <c r="D50" t="s">
        <v>1433</v>
      </c>
      <c r="E50" t="s">
        <v>453</v>
      </c>
      <c r="F50" t="s">
        <v>1438</v>
      </c>
      <c r="G50" s="12" t="s">
        <v>1442</v>
      </c>
      <c r="H50" s="12" t="str">
        <f t="shared" si="0"/>
        <v>ExoticAnnualHerb</v>
      </c>
      <c r="I50" t="str">
        <f t="shared" si="1"/>
        <v>ExoticAnnualHerb</v>
      </c>
      <c r="J50" t="str">
        <f t="shared" si="2"/>
        <v>Centaurium sp.</v>
      </c>
    </row>
    <row r="51" spans="1:10">
      <c r="A51" s="12" t="s">
        <v>155</v>
      </c>
      <c r="B51">
        <v>74</v>
      </c>
      <c r="C51" t="s">
        <v>1433</v>
      </c>
      <c r="D51" t="s">
        <v>1433</v>
      </c>
      <c r="E51" t="s">
        <v>453</v>
      </c>
      <c r="F51" t="s">
        <v>1438</v>
      </c>
      <c r="G51" s="12" t="s">
        <v>1442</v>
      </c>
      <c r="H51" s="12" t="str">
        <f t="shared" si="0"/>
        <v>ExoticAnnualHerb</v>
      </c>
      <c r="I51" t="str">
        <f t="shared" si="1"/>
        <v>ExoticAnnualHerb</v>
      </c>
      <c r="J51" t="str">
        <f t="shared" si="2"/>
        <v>Centaurium tenuiflorum</v>
      </c>
    </row>
    <row r="52" spans="1:10">
      <c r="A52" s="12" t="s">
        <v>156</v>
      </c>
      <c r="B52">
        <v>37</v>
      </c>
      <c r="C52" t="s">
        <v>1433</v>
      </c>
      <c r="D52" t="s">
        <v>1433</v>
      </c>
      <c r="E52" t="s">
        <v>453</v>
      </c>
      <c r="F52" t="s">
        <v>1438</v>
      </c>
      <c r="G52" s="12" t="s">
        <v>1442</v>
      </c>
      <c r="H52" s="12" t="str">
        <f t="shared" si="0"/>
        <v>ExoticAnnualHerb</v>
      </c>
      <c r="I52" t="str">
        <f t="shared" si="1"/>
        <v>ExoticAnnualHerb</v>
      </c>
      <c r="J52" t="str">
        <f t="shared" si="2"/>
        <v>Cerastium glomeratum</v>
      </c>
    </row>
    <row r="53" spans="1:10">
      <c r="A53" s="12" t="s">
        <v>157</v>
      </c>
      <c r="B53">
        <v>75</v>
      </c>
      <c r="C53" t="s">
        <v>1433</v>
      </c>
      <c r="D53" t="s">
        <v>1433</v>
      </c>
      <c r="E53" t="s">
        <v>453</v>
      </c>
      <c r="F53" t="s">
        <v>1438</v>
      </c>
      <c r="G53" s="12" t="s">
        <v>1442</v>
      </c>
      <c r="H53" s="12" t="str">
        <f t="shared" si="0"/>
        <v>ExoticAnnualHerb</v>
      </c>
      <c r="I53" t="str">
        <f t="shared" si="1"/>
        <v>ExoticAnnualHerb</v>
      </c>
      <c r="J53" t="str">
        <f t="shared" si="2"/>
        <v>Cerastium sp.</v>
      </c>
    </row>
    <row r="54" spans="1:10">
      <c r="A54" s="12" t="s">
        <v>158</v>
      </c>
      <c r="B54">
        <v>276</v>
      </c>
      <c r="C54" t="s">
        <v>1433</v>
      </c>
      <c r="D54" t="s">
        <v>1433</v>
      </c>
      <c r="E54" t="s">
        <v>26</v>
      </c>
      <c r="F54" t="s">
        <v>1430</v>
      </c>
      <c r="G54" s="12" t="s">
        <v>1431</v>
      </c>
      <c r="H54" s="12" t="str">
        <f t="shared" si="0"/>
        <v>NativePerennialHerb</v>
      </c>
      <c r="I54" t="str">
        <f t="shared" si="1"/>
        <v>NativePerennialHerb</v>
      </c>
      <c r="J54" t="str">
        <f t="shared" si="2"/>
        <v>Chamaesyce drummondii</v>
      </c>
    </row>
    <row r="55" spans="1:10">
      <c r="A55" s="12" t="s">
        <v>159</v>
      </c>
      <c r="B55">
        <v>132</v>
      </c>
      <c r="C55" t="s">
        <v>1466</v>
      </c>
      <c r="D55" t="s">
        <v>1466</v>
      </c>
      <c r="E55">
        <v>2</v>
      </c>
      <c r="F55" t="s">
        <v>1430</v>
      </c>
      <c r="G55" s="12" t="s">
        <v>1431</v>
      </c>
      <c r="H55" s="12" t="str">
        <f t="shared" si="0"/>
        <v>NativePerennialFern</v>
      </c>
      <c r="I55" t="str">
        <f t="shared" si="1"/>
        <v>NativePerennialFern</v>
      </c>
      <c r="J55" t="str">
        <f t="shared" si="2"/>
        <v>Cheilanthes austrotenuifolia</v>
      </c>
    </row>
    <row r="56" spans="1:10">
      <c r="A56" s="12" t="s">
        <v>160</v>
      </c>
      <c r="B56">
        <v>134</v>
      </c>
      <c r="C56" t="s">
        <v>1466</v>
      </c>
      <c r="D56" t="s">
        <v>1466</v>
      </c>
      <c r="E56">
        <v>2</v>
      </c>
      <c r="F56" t="s">
        <v>1430</v>
      </c>
      <c r="G56" s="12" t="s">
        <v>1431</v>
      </c>
      <c r="H56" s="12" t="str">
        <f t="shared" si="0"/>
        <v>NativePerennialFern</v>
      </c>
      <c r="I56" t="str">
        <f t="shared" si="1"/>
        <v>NativePerennialFern</v>
      </c>
      <c r="J56" t="str">
        <f t="shared" si="2"/>
        <v>Cheilanthes distans</v>
      </c>
    </row>
    <row r="57" spans="1:10">
      <c r="A57" s="13" t="s">
        <v>161</v>
      </c>
      <c r="B57">
        <v>133</v>
      </c>
      <c r="C57" t="s">
        <v>1466</v>
      </c>
      <c r="D57" t="s">
        <v>1466</v>
      </c>
      <c r="E57">
        <v>2</v>
      </c>
      <c r="F57" t="s">
        <v>1430</v>
      </c>
      <c r="G57" s="12" t="s">
        <v>1431</v>
      </c>
      <c r="H57" s="12" t="str">
        <f t="shared" si="0"/>
        <v>NativePerennialFern</v>
      </c>
      <c r="I57" t="str">
        <f t="shared" si="1"/>
        <v>NativePerennialFern</v>
      </c>
      <c r="J57" t="str">
        <f t="shared" si="2"/>
        <v>Cheilanthes sieberi</v>
      </c>
    </row>
    <row r="58" spans="1:10">
      <c r="A58" s="12" t="s">
        <v>163</v>
      </c>
      <c r="B58">
        <v>263</v>
      </c>
      <c r="C58" t="s">
        <v>1433</v>
      </c>
      <c r="D58" t="s">
        <v>1433</v>
      </c>
      <c r="E58" t="s">
        <v>26</v>
      </c>
      <c r="F58" t="s">
        <v>1430</v>
      </c>
      <c r="G58" s="12" t="s">
        <v>1442</v>
      </c>
      <c r="H58" s="12" t="str">
        <f t="shared" si="0"/>
        <v>NativeAnnualHerb</v>
      </c>
      <c r="I58" t="str">
        <f t="shared" si="1"/>
        <v>NativeAnnualHerb</v>
      </c>
      <c r="J58" t="str">
        <f t="shared" si="2"/>
        <v>Chenopodium sp</v>
      </c>
    </row>
    <row r="59" spans="1:10">
      <c r="A59" s="12" t="s">
        <v>164</v>
      </c>
      <c r="B59">
        <v>226</v>
      </c>
      <c r="C59" t="s">
        <v>1455</v>
      </c>
      <c r="D59" t="s">
        <v>1441</v>
      </c>
      <c r="E59" t="s">
        <v>26</v>
      </c>
      <c r="F59" t="s">
        <v>1430</v>
      </c>
      <c r="G59" s="12" t="s">
        <v>1431</v>
      </c>
      <c r="H59" s="12" t="str">
        <f t="shared" si="0"/>
        <v>NativePerennialGrass</v>
      </c>
      <c r="I59" t="str">
        <f t="shared" si="1"/>
        <v>NativePerennialC4 Grass</v>
      </c>
      <c r="J59" t="str">
        <f t="shared" si="2"/>
        <v xml:space="preserve">Chloris truncata </v>
      </c>
    </row>
    <row r="60" spans="1:10">
      <c r="A60" s="12" t="s">
        <v>165</v>
      </c>
      <c r="B60">
        <v>95</v>
      </c>
      <c r="C60" t="s">
        <v>1433</v>
      </c>
      <c r="D60" t="s">
        <v>1433</v>
      </c>
      <c r="E60" t="s">
        <v>453</v>
      </c>
      <c r="F60" t="s">
        <v>1438</v>
      </c>
      <c r="G60" s="12" t="s">
        <v>1431</v>
      </c>
      <c r="H60" s="12" t="str">
        <f t="shared" si="0"/>
        <v>ExoticPerennialHerb</v>
      </c>
      <c r="I60" t="str">
        <f t="shared" si="1"/>
        <v>ExoticPerennialHerb</v>
      </c>
      <c r="J60" t="str">
        <f t="shared" si="2"/>
        <v>Chondrilla juncea</v>
      </c>
    </row>
    <row r="61" spans="1:10">
      <c r="A61" s="12" t="s">
        <v>95</v>
      </c>
      <c r="B61">
        <v>123</v>
      </c>
      <c r="C61" t="s">
        <v>1433</v>
      </c>
      <c r="D61" t="s">
        <v>1433</v>
      </c>
      <c r="E61">
        <v>1</v>
      </c>
      <c r="F61" t="s">
        <v>1430</v>
      </c>
      <c r="G61" s="12" t="s">
        <v>1431</v>
      </c>
      <c r="H61" s="12" t="str">
        <f t="shared" si="0"/>
        <v>NativePerennialHerb</v>
      </c>
      <c r="I61" t="str">
        <f t="shared" si="1"/>
        <v>NativePerennialHerb</v>
      </c>
      <c r="J61" t="str">
        <f t="shared" si="2"/>
        <v xml:space="preserve">Chrysocephalum apiculatum </v>
      </c>
    </row>
    <row r="62" spans="1:10">
      <c r="A62" s="12" t="s">
        <v>166</v>
      </c>
      <c r="B62">
        <v>165</v>
      </c>
      <c r="C62" t="s">
        <v>1433</v>
      </c>
      <c r="D62" t="s">
        <v>1433</v>
      </c>
      <c r="E62">
        <v>2</v>
      </c>
      <c r="F62" t="s">
        <v>1430</v>
      </c>
      <c r="G62" s="12" t="s">
        <v>1431</v>
      </c>
      <c r="H62" s="12" t="str">
        <f t="shared" si="0"/>
        <v>NativePerennialHerb</v>
      </c>
      <c r="I62" t="str">
        <f t="shared" si="1"/>
        <v>NativePerennialHerb</v>
      </c>
      <c r="J62" t="str">
        <f t="shared" si="2"/>
        <v>Chrysocephalum semipapposum</v>
      </c>
    </row>
    <row r="63" spans="1:10">
      <c r="A63" s="12" t="s">
        <v>167</v>
      </c>
      <c r="B63">
        <v>76</v>
      </c>
      <c r="C63" t="s">
        <v>1433</v>
      </c>
      <c r="D63" t="s">
        <v>1433</v>
      </c>
      <c r="E63" t="s">
        <v>453</v>
      </c>
      <c r="F63" t="s">
        <v>1438</v>
      </c>
      <c r="G63" s="12" t="s">
        <v>1442</v>
      </c>
      <c r="H63" s="12" t="str">
        <f t="shared" si="0"/>
        <v>ExoticAnnualHerb</v>
      </c>
      <c r="I63" t="str">
        <f t="shared" si="1"/>
        <v>ExoticAnnualHerb</v>
      </c>
      <c r="J63" t="str">
        <f t="shared" si="2"/>
        <v>Cicendia quadrangularis</v>
      </c>
    </row>
    <row r="64" spans="1:10">
      <c r="A64" s="12" t="s">
        <v>168</v>
      </c>
      <c r="B64">
        <v>77</v>
      </c>
      <c r="C64" t="s">
        <v>1433</v>
      </c>
      <c r="D64" t="s">
        <v>1433</v>
      </c>
      <c r="E64" t="s">
        <v>453</v>
      </c>
      <c r="F64" t="s">
        <v>1438</v>
      </c>
      <c r="G64" s="12" t="s">
        <v>1442</v>
      </c>
      <c r="H64" s="12" t="str">
        <f t="shared" si="0"/>
        <v>ExoticAnnualHerb</v>
      </c>
      <c r="I64" t="str">
        <f t="shared" si="1"/>
        <v>ExoticAnnualHerb</v>
      </c>
      <c r="J64" t="str">
        <f t="shared" si="2"/>
        <v xml:space="preserve">Cirsium vulgare </v>
      </c>
    </row>
    <row r="65" spans="1:10">
      <c r="A65" s="12" t="s">
        <v>97</v>
      </c>
      <c r="B65">
        <v>246</v>
      </c>
      <c r="C65" t="s">
        <v>1433</v>
      </c>
      <c r="D65" t="s">
        <v>1433</v>
      </c>
      <c r="E65" t="s">
        <v>26</v>
      </c>
      <c r="F65" t="s">
        <v>1430</v>
      </c>
      <c r="G65" s="12" t="s">
        <v>1431</v>
      </c>
      <c r="H65" s="12" t="str">
        <f t="shared" si="0"/>
        <v>NativePerennialHerb</v>
      </c>
      <c r="I65" t="str">
        <f t="shared" si="1"/>
        <v>NativePerennialHerb</v>
      </c>
      <c r="J65" t="str">
        <f t="shared" si="2"/>
        <v xml:space="preserve">Convolvulus angustissimus </v>
      </c>
    </row>
    <row r="66" spans="1:10">
      <c r="A66" s="12" t="s">
        <v>169</v>
      </c>
      <c r="B66">
        <v>38</v>
      </c>
      <c r="C66" t="s">
        <v>1433</v>
      </c>
      <c r="D66" t="s">
        <v>1433</v>
      </c>
      <c r="E66" t="s">
        <v>453</v>
      </c>
      <c r="F66" t="s">
        <v>1438</v>
      </c>
      <c r="G66" s="12" t="s">
        <v>1442</v>
      </c>
      <c r="H66" s="12" t="str">
        <f t="shared" si="0"/>
        <v>ExoticAnnualHerb</v>
      </c>
      <c r="I66" t="str">
        <f t="shared" si="1"/>
        <v>ExoticAnnualHerb</v>
      </c>
      <c r="J66" t="str">
        <f t="shared" si="2"/>
        <v>Conyza sp.</v>
      </c>
    </row>
    <row r="67" spans="1:10">
      <c r="A67" s="12" t="s">
        <v>170</v>
      </c>
      <c r="B67">
        <v>264</v>
      </c>
      <c r="C67" t="s">
        <v>1433</v>
      </c>
      <c r="D67" t="s">
        <v>1433</v>
      </c>
      <c r="E67" t="s">
        <v>26</v>
      </c>
      <c r="F67" t="s">
        <v>1430</v>
      </c>
      <c r="G67" s="12" t="s">
        <v>1442</v>
      </c>
      <c r="H67" s="12" t="str">
        <f t="shared" ref="H67:H130" si="3">F67&amp;G67&amp;D67</f>
        <v>NativeAnnualHerb</v>
      </c>
      <c r="I67" t="str">
        <f t="shared" ref="I67:I130" si="4">F67&amp;G67&amp;C67</f>
        <v>NativeAnnualHerb</v>
      </c>
      <c r="J67" t="str">
        <f t="shared" ref="J67:J130" si="5">A67</f>
        <v>Cotula australis</v>
      </c>
    </row>
    <row r="68" spans="1:10">
      <c r="A68" s="12" t="s">
        <v>171</v>
      </c>
      <c r="B68">
        <v>166</v>
      </c>
      <c r="C68" t="s">
        <v>1433</v>
      </c>
      <c r="D68" t="s">
        <v>1433</v>
      </c>
      <c r="E68">
        <v>2</v>
      </c>
      <c r="F68" t="s">
        <v>1430</v>
      </c>
      <c r="G68" s="12" t="s">
        <v>1431</v>
      </c>
      <c r="H68" s="12" t="str">
        <f t="shared" si="3"/>
        <v>NativePerennialHerb</v>
      </c>
      <c r="I68" t="str">
        <f t="shared" si="4"/>
        <v>NativePerennialHerb</v>
      </c>
      <c r="J68" t="str">
        <f t="shared" si="5"/>
        <v xml:space="preserve">Craspedia variabilis </v>
      </c>
    </row>
    <row r="69" spans="1:10">
      <c r="A69" s="12" t="s">
        <v>172</v>
      </c>
      <c r="B69">
        <v>247</v>
      </c>
      <c r="C69" t="s">
        <v>1433</v>
      </c>
      <c r="D69" t="s">
        <v>1433</v>
      </c>
      <c r="E69" t="s">
        <v>26</v>
      </c>
      <c r="F69" t="s">
        <v>1430</v>
      </c>
      <c r="G69" s="12" t="s">
        <v>1431</v>
      </c>
      <c r="H69" s="12" t="str">
        <f t="shared" si="3"/>
        <v>NativePerennialHerb</v>
      </c>
      <c r="I69" t="str">
        <f t="shared" si="4"/>
        <v>NativePerennialHerb</v>
      </c>
      <c r="J69" t="str">
        <f t="shared" si="5"/>
        <v>Crassula sieberana</v>
      </c>
    </row>
    <row r="70" spans="1:10">
      <c r="A70" s="12" t="s">
        <v>173</v>
      </c>
      <c r="B70">
        <v>191</v>
      </c>
      <c r="C70" t="s">
        <v>1462</v>
      </c>
      <c r="D70" t="s">
        <v>1462</v>
      </c>
      <c r="E70">
        <v>2</v>
      </c>
      <c r="F70" t="s">
        <v>1430</v>
      </c>
      <c r="G70" s="12" t="s">
        <v>1431</v>
      </c>
      <c r="H70" s="12" t="str">
        <f t="shared" si="3"/>
        <v>NativePerennialWoody shrub</v>
      </c>
      <c r="I70" t="str">
        <f t="shared" si="4"/>
        <v>NativePerennialWoody shrub</v>
      </c>
      <c r="J70" t="str">
        <f t="shared" si="5"/>
        <v>Cryptandra amara</v>
      </c>
    </row>
    <row r="71" spans="1:10">
      <c r="A71" s="12" t="s">
        <v>174</v>
      </c>
      <c r="B71">
        <v>192</v>
      </c>
      <c r="C71" t="s">
        <v>1462</v>
      </c>
      <c r="D71" t="s">
        <v>1462</v>
      </c>
      <c r="E71">
        <v>2</v>
      </c>
      <c r="F71" t="s">
        <v>1430</v>
      </c>
      <c r="G71" s="12" t="s">
        <v>1431</v>
      </c>
      <c r="H71" s="12" t="str">
        <f t="shared" si="3"/>
        <v>NativePerennialWoody shrub</v>
      </c>
      <c r="I71" t="str">
        <f t="shared" si="4"/>
        <v>NativePerennialWoody shrub</v>
      </c>
      <c r="J71" t="str">
        <f t="shared" si="5"/>
        <v>Cryptandra speciosa</v>
      </c>
    </row>
    <row r="72" spans="1:10">
      <c r="A72" s="12" t="s">
        <v>175</v>
      </c>
      <c r="B72">
        <v>248</v>
      </c>
      <c r="C72" t="s">
        <v>1433</v>
      </c>
      <c r="D72" t="s">
        <v>1433</v>
      </c>
      <c r="E72" t="s">
        <v>26</v>
      </c>
      <c r="F72" t="s">
        <v>1430</v>
      </c>
      <c r="G72" s="12" t="s">
        <v>1431</v>
      </c>
      <c r="H72" s="12" t="str">
        <f t="shared" si="3"/>
        <v>NativePerennialHerb</v>
      </c>
      <c r="I72" t="str">
        <f t="shared" si="4"/>
        <v>NativePerennialHerb</v>
      </c>
      <c r="J72" t="str">
        <f t="shared" si="5"/>
        <v xml:space="preserve">Cymbonotus lawsonianus </v>
      </c>
    </row>
    <row r="73" spans="1:10">
      <c r="A73" s="12" t="s">
        <v>176</v>
      </c>
      <c r="B73">
        <v>130</v>
      </c>
      <c r="C73" t="s">
        <v>1455</v>
      </c>
      <c r="D73" t="s">
        <v>1441</v>
      </c>
      <c r="E73">
        <v>2</v>
      </c>
      <c r="F73" t="s">
        <v>1430</v>
      </c>
      <c r="G73" s="12" t="s">
        <v>1431</v>
      </c>
      <c r="H73" s="12" t="str">
        <f t="shared" si="3"/>
        <v>NativePerennialGrass</v>
      </c>
      <c r="I73" t="str">
        <f t="shared" si="4"/>
        <v>NativePerennialC4 Grass</v>
      </c>
      <c r="J73" t="str">
        <f t="shared" si="5"/>
        <v>Cymbopogon refractus</v>
      </c>
    </row>
    <row r="74" spans="1:10">
      <c r="A74" s="12" t="s">
        <v>177</v>
      </c>
      <c r="B74">
        <v>227</v>
      </c>
      <c r="C74" t="s">
        <v>1455</v>
      </c>
      <c r="D74" t="s">
        <v>1441</v>
      </c>
      <c r="E74" t="s">
        <v>26</v>
      </c>
      <c r="F74" t="s">
        <v>1430</v>
      </c>
      <c r="G74" s="12" t="s">
        <v>1431</v>
      </c>
      <c r="H74" s="12" t="str">
        <f t="shared" si="3"/>
        <v>NativePerennialGrass</v>
      </c>
      <c r="I74" t="str">
        <f t="shared" si="4"/>
        <v>NativePerennialC4 Grass</v>
      </c>
      <c r="J74" t="str">
        <f t="shared" si="5"/>
        <v xml:space="preserve">Cynodon dactylon </v>
      </c>
    </row>
    <row r="75" spans="1:10">
      <c r="A75" s="12" t="s">
        <v>178</v>
      </c>
      <c r="B75">
        <v>249</v>
      </c>
      <c r="C75" t="s">
        <v>1433</v>
      </c>
      <c r="D75" t="s">
        <v>1433</v>
      </c>
      <c r="E75" t="s">
        <v>26</v>
      </c>
      <c r="F75" t="s">
        <v>1430</v>
      </c>
      <c r="G75" s="12" t="s">
        <v>1431</v>
      </c>
      <c r="H75" s="12" t="str">
        <f t="shared" si="3"/>
        <v>NativePerennialHerb</v>
      </c>
      <c r="I75" t="str">
        <f t="shared" si="4"/>
        <v>NativePerennialHerb</v>
      </c>
      <c r="J75" t="str">
        <f t="shared" si="5"/>
        <v>Cynoglossum suaveolens</v>
      </c>
    </row>
    <row r="76" spans="1:10">
      <c r="A76" s="12" t="s">
        <v>179</v>
      </c>
      <c r="B76">
        <v>10</v>
      </c>
      <c r="C76" t="s">
        <v>1440</v>
      </c>
      <c r="D76" t="s">
        <v>1441</v>
      </c>
      <c r="E76" t="s">
        <v>453</v>
      </c>
      <c r="F76" t="s">
        <v>1438</v>
      </c>
      <c r="G76" s="12" t="s">
        <v>1442</v>
      </c>
      <c r="H76" s="12" t="str">
        <f t="shared" si="3"/>
        <v>ExoticAnnualGrass</v>
      </c>
      <c r="I76" t="str">
        <f t="shared" si="4"/>
        <v>ExoticAnnualC3 Grass</v>
      </c>
      <c r="J76" t="str">
        <f t="shared" si="5"/>
        <v>Cynosurus echinatus</v>
      </c>
    </row>
    <row r="77" spans="1:10">
      <c r="A77" s="12" t="s">
        <v>180</v>
      </c>
      <c r="B77">
        <v>96</v>
      </c>
      <c r="C77" t="s">
        <v>1433</v>
      </c>
      <c r="D77" t="s">
        <v>1433</v>
      </c>
      <c r="E77" t="s">
        <v>453</v>
      </c>
      <c r="F77" t="s">
        <v>1438</v>
      </c>
      <c r="G77" s="12" t="s">
        <v>1431</v>
      </c>
      <c r="H77" s="12" t="str">
        <f t="shared" si="3"/>
        <v>ExoticPerennialHerb</v>
      </c>
      <c r="I77" t="str">
        <f t="shared" si="4"/>
        <v>ExoticPerennialHerb</v>
      </c>
      <c r="J77" t="str">
        <f t="shared" si="5"/>
        <v>Cyperus eragrostis</v>
      </c>
    </row>
    <row r="78" spans="1:10">
      <c r="A78" s="12" t="s">
        <v>181</v>
      </c>
      <c r="B78">
        <v>2</v>
      </c>
      <c r="C78" t="s">
        <v>1433</v>
      </c>
      <c r="D78" t="s">
        <v>1433</v>
      </c>
      <c r="E78" t="s">
        <v>26</v>
      </c>
      <c r="F78" t="s">
        <v>1438</v>
      </c>
      <c r="G78" s="12" t="s">
        <v>1431</v>
      </c>
      <c r="H78" s="12" t="str">
        <f t="shared" si="3"/>
        <v>ExoticPerennialHerb</v>
      </c>
      <c r="I78" t="str">
        <f t="shared" si="4"/>
        <v>ExoticPerennialHerb</v>
      </c>
      <c r="J78" t="str">
        <f t="shared" si="5"/>
        <v>Cyperus spp</v>
      </c>
    </row>
    <row r="79" spans="1:10">
      <c r="A79" s="12" t="s">
        <v>182</v>
      </c>
      <c r="B79">
        <v>26</v>
      </c>
      <c r="C79" t="s">
        <v>1440</v>
      </c>
      <c r="D79" t="s">
        <v>1441</v>
      </c>
      <c r="E79" t="s">
        <v>453</v>
      </c>
      <c r="F79" t="s">
        <v>1438</v>
      </c>
      <c r="G79" s="12" t="s">
        <v>1431</v>
      </c>
      <c r="H79" s="12" t="str">
        <f t="shared" si="3"/>
        <v>ExoticPerennialGrass</v>
      </c>
      <c r="I79" t="str">
        <f t="shared" si="4"/>
        <v>ExoticPerennialC3 Grass</v>
      </c>
      <c r="J79" t="str">
        <f t="shared" si="5"/>
        <v xml:space="preserve">Dactylis glomerata </v>
      </c>
    </row>
    <row r="80" spans="1:10">
      <c r="A80" s="12" t="s">
        <v>183</v>
      </c>
      <c r="B80">
        <v>265</v>
      </c>
      <c r="C80" t="s">
        <v>1433</v>
      </c>
      <c r="D80" t="s">
        <v>1433</v>
      </c>
      <c r="E80" t="s">
        <v>26</v>
      </c>
      <c r="F80" t="s">
        <v>1430</v>
      </c>
      <c r="G80" s="12" t="s">
        <v>1442</v>
      </c>
      <c r="H80" s="12" t="str">
        <f t="shared" si="3"/>
        <v>NativeAnnualHerb</v>
      </c>
      <c r="I80" t="str">
        <f t="shared" si="4"/>
        <v>NativeAnnualHerb</v>
      </c>
      <c r="J80" t="str">
        <f t="shared" si="5"/>
        <v>Daucus glochidiatus</v>
      </c>
    </row>
    <row r="81" spans="1:10">
      <c r="A81" s="12" t="s">
        <v>184</v>
      </c>
      <c r="B81">
        <v>182</v>
      </c>
      <c r="C81" t="s">
        <v>1467</v>
      </c>
      <c r="D81" t="s">
        <v>1467</v>
      </c>
      <c r="E81">
        <v>2</v>
      </c>
      <c r="F81" t="s">
        <v>1430</v>
      </c>
      <c r="G81" s="12" t="s">
        <v>1442</v>
      </c>
      <c r="H81" s="12" t="str">
        <f t="shared" si="3"/>
        <v>NativeAnnualLegume</v>
      </c>
      <c r="I81" t="str">
        <f t="shared" si="4"/>
        <v>NativeAnnualLegume</v>
      </c>
      <c r="J81" t="str">
        <f t="shared" si="5"/>
        <v xml:space="preserve">Desmodium varians </v>
      </c>
    </row>
    <row r="82" spans="1:10">
      <c r="A82" s="12" t="s">
        <v>185</v>
      </c>
      <c r="B82">
        <v>167</v>
      </c>
      <c r="C82" t="s">
        <v>1433</v>
      </c>
      <c r="D82" t="s">
        <v>1433</v>
      </c>
      <c r="E82">
        <v>2</v>
      </c>
      <c r="F82" t="s">
        <v>1430</v>
      </c>
      <c r="G82" s="12" t="s">
        <v>1431</v>
      </c>
      <c r="H82" s="12" t="str">
        <f t="shared" si="3"/>
        <v>NativePerennialHerb</v>
      </c>
      <c r="I82" t="str">
        <f t="shared" si="4"/>
        <v>NativePerennialHerb</v>
      </c>
      <c r="J82" t="str">
        <f t="shared" si="5"/>
        <v>Dianella longifolia</v>
      </c>
    </row>
    <row r="83" spans="1:10">
      <c r="A83" s="12" t="s">
        <v>186</v>
      </c>
      <c r="B83">
        <v>168</v>
      </c>
      <c r="C83" t="s">
        <v>1433</v>
      </c>
      <c r="D83" t="s">
        <v>1433</v>
      </c>
      <c r="E83">
        <v>2</v>
      </c>
      <c r="F83" t="s">
        <v>1430</v>
      </c>
      <c r="G83" s="12" t="s">
        <v>1431</v>
      </c>
      <c r="H83" s="12" t="str">
        <f t="shared" si="3"/>
        <v>NativePerennialHerb</v>
      </c>
      <c r="I83" t="str">
        <f t="shared" si="4"/>
        <v>NativePerennialHerb</v>
      </c>
      <c r="J83" t="str">
        <f t="shared" si="5"/>
        <v xml:space="preserve">Dianella revoluta </v>
      </c>
    </row>
    <row r="84" spans="1:10">
      <c r="A84" s="12" t="s">
        <v>187</v>
      </c>
      <c r="B84">
        <v>217</v>
      </c>
      <c r="C84" t="s">
        <v>1440</v>
      </c>
      <c r="D84" t="s">
        <v>1441</v>
      </c>
      <c r="E84" t="s">
        <v>26</v>
      </c>
      <c r="F84" t="s">
        <v>1430</v>
      </c>
      <c r="G84" s="12" t="s">
        <v>1431</v>
      </c>
      <c r="H84" s="12" t="str">
        <f t="shared" si="3"/>
        <v>NativePerennialGrass</v>
      </c>
      <c r="I84" t="str">
        <f t="shared" si="4"/>
        <v>NativePerennialC3 Grass</v>
      </c>
      <c r="J84" t="str">
        <f t="shared" si="5"/>
        <v>Dichelachne crinita</v>
      </c>
    </row>
    <row r="85" spans="1:10">
      <c r="A85" s="12" t="s">
        <v>188</v>
      </c>
      <c r="B85">
        <v>218</v>
      </c>
      <c r="C85" t="s">
        <v>1440</v>
      </c>
      <c r="D85" t="s">
        <v>1441</v>
      </c>
      <c r="E85" t="s">
        <v>26</v>
      </c>
      <c r="F85" t="s">
        <v>1430</v>
      </c>
      <c r="G85" s="12" t="s">
        <v>1431</v>
      </c>
      <c r="H85" s="12" t="str">
        <f t="shared" si="3"/>
        <v>NativePerennialGrass</v>
      </c>
      <c r="I85" t="str">
        <f t="shared" si="4"/>
        <v>NativePerennialC3 Grass</v>
      </c>
      <c r="J85" t="str">
        <f t="shared" si="5"/>
        <v>Dichelachne micrantha</v>
      </c>
    </row>
    <row r="86" spans="1:10">
      <c r="A86" s="12" t="s">
        <v>189</v>
      </c>
      <c r="B86">
        <v>205</v>
      </c>
      <c r="C86" t="s">
        <v>1440</v>
      </c>
      <c r="D86" t="s">
        <v>1441</v>
      </c>
      <c r="E86" t="s">
        <v>26</v>
      </c>
      <c r="F86" t="s">
        <v>1430</v>
      </c>
      <c r="G86" s="12" t="s">
        <v>1431</v>
      </c>
      <c r="H86" s="12" t="str">
        <f t="shared" si="3"/>
        <v>NativePerennialGrass</v>
      </c>
      <c r="I86" t="str">
        <f t="shared" si="4"/>
        <v>NativePerennialC3 Grass</v>
      </c>
      <c r="J86" t="str">
        <f t="shared" si="5"/>
        <v>Dichelachne sp</v>
      </c>
    </row>
    <row r="87" spans="1:10">
      <c r="A87" s="12" t="s">
        <v>190</v>
      </c>
      <c r="B87">
        <v>250</v>
      </c>
      <c r="C87" t="s">
        <v>1433</v>
      </c>
      <c r="D87" t="s">
        <v>1433</v>
      </c>
      <c r="E87" t="s">
        <v>26</v>
      </c>
      <c r="F87" t="s">
        <v>1430</v>
      </c>
      <c r="G87" s="12" t="s">
        <v>1431</v>
      </c>
      <c r="H87" s="12" t="str">
        <f t="shared" si="3"/>
        <v>NativePerennialHerb</v>
      </c>
      <c r="I87" t="str">
        <f t="shared" si="4"/>
        <v>NativePerennialHerb</v>
      </c>
      <c r="J87" t="str">
        <f t="shared" si="5"/>
        <v xml:space="preserve">Dichondra repens </v>
      </c>
    </row>
    <row r="88" spans="1:10">
      <c r="A88" s="12" t="s">
        <v>191</v>
      </c>
      <c r="B88">
        <v>186</v>
      </c>
      <c r="C88" t="s">
        <v>1429</v>
      </c>
      <c r="D88" t="s">
        <v>1429</v>
      </c>
      <c r="E88">
        <v>2</v>
      </c>
      <c r="F88" t="s">
        <v>1430</v>
      </c>
      <c r="G88" s="12" t="s">
        <v>1431</v>
      </c>
      <c r="H88" s="12" t="str">
        <f t="shared" si="3"/>
        <v>NativePerennialLeguminous shrub</v>
      </c>
      <c r="I88" t="str">
        <f t="shared" si="4"/>
        <v>NativePerennialLeguminous shrub</v>
      </c>
      <c r="J88" t="str">
        <f t="shared" si="5"/>
        <v>Dillwynia sericea</v>
      </c>
    </row>
    <row r="89" spans="1:10">
      <c r="A89" s="12" t="s">
        <v>192</v>
      </c>
      <c r="B89">
        <v>193</v>
      </c>
      <c r="C89" t="s">
        <v>1462</v>
      </c>
      <c r="D89" t="s">
        <v>1462</v>
      </c>
      <c r="E89">
        <v>2</v>
      </c>
      <c r="F89" t="s">
        <v>1430</v>
      </c>
      <c r="G89" s="12" t="s">
        <v>1431</v>
      </c>
      <c r="H89" s="12" t="str">
        <f t="shared" si="3"/>
        <v>NativePerennialWoody shrub</v>
      </c>
      <c r="I89" t="str">
        <f t="shared" si="4"/>
        <v>NativePerennialWoody shrub</v>
      </c>
      <c r="J89" t="str">
        <f t="shared" si="5"/>
        <v>Dodonaea viscosa</v>
      </c>
    </row>
    <row r="90" spans="1:10">
      <c r="A90" s="12" t="s">
        <v>193</v>
      </c>
      <c r="B90">
        <v>277</v>
      </c>
      <c r="C90" t="s">
        <v>1433</v>
      </c>
      <c r="D90" t="s">
        <v>1433</v>
      </c>
      <c r="E90" t="s">
        <v>26</v>
      </c>
      <c r="F90" t="s">
        <v>1430</v>
      </c>
      <c r="G90" s="12" t="s">
        <v>1431</v>
      </c>
      <c r="H90" s="12" t="str">
        <f t="shared" si="3"/>
        <v>NativePerennialHerb</v>
      </c>
      <c r="I90" t="str">
        <f t="shared" si="4"/>
        <v>NativePerennialHerb</v>
      </c>
      <c r="J90" t="str">
        <f t="shared" si="5"/>
        <v>Drosera auriculata</v>
      </c>
    </row>
    <row r="91" spans="1:10">
      <c r="A91" s="12" t="s">
        <v>194</v>
      </c>
      <c r="B91">
        <v>251</v>
      </c>
      <c r="C91" t="s">
        <v>1433</v>
      </c>
      <c r="D91" t="s">
        <v>1433</v>
      </c>
      <c r="E91" t="s">
        <v>26</v>
      </c>
      <c r="F91" t="s">
        <v>1430</v>
      </c>
      <c r="G91" s="12" t="s">
        <v>1431</v>
      </c>
      <c r="H91" s="12" t="str">
        <f t="shared" si="3"/>
        <v>NativePerennialHerb</v>
      </c>
      <c r="I91" t="str">
        <f t="shared" si="4"/>
        <v>NativePerennialHerb</v>
      </c>
      <c r="J91" t="str">
        <f t="shared" si="5"/>
        <v>Drosera peltata</v>
      </c>
    </row>
    <row r="92" spans="1:10">
      <c r="A92" s="12" t="s">
        <v>195</v>
      </c>
      <c r="B92">
        <v>266</v>
      </c>
      <c r="C92" t="s">
        <v>1433</v>
      </c>
      <c r="D92" t="s">
        <v>1433</v>
      </c>
      <c r="E92" t="s">
        <v>26</v>
      </c>
      <c r="F92" t="s">
        <v>1430</v>
      </c>
      <c r="G92" s="12" t="s">
        <v>1442</v>
      </c>
      <c r="H92" s="12" t="str">
        <f t="shared" si="3"/>
        <v>NativeAnnualHerb</v>
      </c>
      <c r="I92" t="str">
        <f t="shared" si="4"/>
        <v>NativeAnnualHerb</v>
      </c>
      <c r="J92" t="str">
        <f t="shared" si="5"/>
        <v>Dysphania pumilio</v>
      </c>
    </row>
    <row r="93" spans="1:10">
      <c r="A93" s="12" t="s">
        <v>196</v>
      </c>
      <c r="B93">
        <v>206</v>
      </c>
      <c r="C93" t="s">
        <v>1440</v>
      </c>
      <c r="D93" t="s">
        <v>1441</v>
      </c>
      <c r="E93" t="s">
        <v>26</v>
      </c>
      <c r="F93" t="s">
        <v>1430</v>
      </c>
      <c r="G93" s="12" t="s">
        <v>1431</v>
      </c>
      <c r="H93" s="12" t="str">
        <f t="shared" si="3"/>
        <v>NativePerennialGrass</v>
      </c>
      <c r="I93" t="str">
        <f t="shared" si="4"/>
        <v>NativePerennialC3 Grass</v>
      </c>
      <c r="J93" t="str">
        <f t="shared" si="5"/>
        <v>Echinopogon caespitosum</v>
      </c>
    </row>
    <row r="94" spans="1:10">
      <c r="A94" s="12" t="s">
        <v>197</v>
      </c>
      <c r="B94">
        <v>39</v>
      </c>
      <c r="C94" t="s">
        <v>1433</v>
      </c>
      <c r="D94" t="s">
        <v>1433</v>
      </c>
      <c r="E94" t="s">
        <v>453</v>
      </c>
      <c r="F94" t="s">
        <v>1438</v>
      </c>
      <c r="G94" s="12" t="s">
        <v>1442</v>
      </c>
      <c r="H94" s="12" t="str">
        <f t="shared" si="3"/>
        <v>ExoticAnnualHerb</v>
      </c>
      <c r="I94" t="str">
        <f t="shared" si="4"/>
        <v>ExoticAnnualHerb</v>
      </c>
      <c r="J94" t="str">
        <f t="shared" si="5"/>
        <v xml:space="preserve">Echium plantagineum </v>
      </c>
    </row>
    <row r="95" spans="1:10">
      <c r="A95" s="12" t="s">
        <v>198</v>
      </c>
      <c r="B95">
        <v>78</v>
      </c>
      <c r="C95" t="s">
        <v>1433</v>
      </c>
      <c r="D95" t="s">
        <v>1433</v>
      </c>
      <c r="E95" t="s">
        <v>453</v>
      </c>
      <c r="F95" t="s">
        <v>1438</v>
      </c>
      <c r="G95" s="12" t="s">
        <v>1442</v>
      </c>
      <c r="H95" s="12" t="str">
        <f t="shared" si="3"/>
        <v>ExoticAnnualHerb</v>
      </c>
      <c r="I95" t="str">
        <f t="shared" si="4"/>
        <v>ExoticAnnualHerb</v>
      </c>
      <c r="J95" t="str">
        <f t="shared" si="5"/>
        <v>Echium vulgare</v>
      </c>
    </row>
    <row r="96" spans="1:10">
      <c r="A96" s="12" t="s">
        <v>199</v>
      </c>
      <c r="B96">
        <v>252</v>
      </c>
      <c r="C96" t="s">
        <v>1433</v>
      </c>
      <c r="D96" t="s">
        <v>1433</v>
      </c>
      <c r="E96" t="s">
        <v>26</v>
      </c>
      <c r="F96" t="s">
        <v>1430</v>
      </c>
      <c r="G96" s="12" t="s">
        <v>1431</v>
      </c>
      <c r="H96" s="12" t="str">
        <f t="shared" si="3"/>
        <v>NativePerennialHerb</v>
      </c>
      <c r="I96" t="str">
        <f t="shared" si="4"/>
        <v>NativePerennialHerb</v>
      </c>
      <c r="J96" t="str">
        <f t="shared" si="5"/>
        <v>Einadia nutans</v>
      </c>
    </row>
    <row r="97" spans="1:10">
      <c r="A97" s="12" t="s">
        <v>200</v>
      </c>
      <c r="B97">
        <v>253</v>
      </c>
      <c r="C97" t="s">
        <v>1433</v>
      </c>
      <c r="D97" t="s">
        <v>1433</v>
      </c>
      <c r="E97" t="s">
        <v>26</v>
      </c>
      <c r="F97" t="s">
        <v>1430</v>
      </c>
      <c r="G97" s="12" t="s">
        <v>1431</v>
      </c>
      <c r="H97" s="12" t="str">
        <f t="shared" si="3"/>
        <v>NativePerennialHerb</v>
      </c>
      <c r="I97" t="str">
        <f t="shared" si="4"/>
        <v>NativePerennialHerb</v>
      </c>
      <c r="J97" t="str">
        <f t="shared" si="5"/>
        <v>Eleocharis acuta</v>
      </c>
    </row>
    <row r="98" spans="1:10">
      <c r="A98" s="12" t="s">
        <v>201</v>
      </c>
      <c r="B98">
        <v>233</v>
      </c>
      <c r="C98" t="s">
        <v>1433</v>
      </c>
      <c r="D98" t="s">
        <v>1433</v>
      </c>
      <c r="E98" t="s">
        <v>26</v>
      </c>
      <c r="F98" t="s">
        <v>1430</v>
      </c>
      <c r="G98" s="12" t="s">
        <v>1449</v>
      </c>
      <c r="H98" s="12" t="str">
        <f t="shared" si="3"/>
        <v>NativeAnnual/perennialHerb</v>
      </c>
      <c r="I98" t="str">
        <f t="shared" si="4"/>
        <v>NativeAnnual/perennialHerb</v>
      </c>
      <c r="J98" t="str">
        <f t="shared" si="5"/>
        <v>Eleocharis sp.</v>
      </c>
    </row>
    <row r="99" spans="1:10">
      <c r="A99" s="12" t="s">
        <v>202</v>
      </c>
      <c r="B99">
        <v>30</v>
      </c>
      <c r="C99" t="s">
        <v>1455</v>
      </c>
      <c r="D99" t="s">
        <v>1441</v>
      </c>
      <c r="E99" t="s">
        <v>453</v>
      </c>
      <c r="F99" t="s">
        <v>1438</v>
      </c>
      <c r="G99" s="12" t="s">
        <v>1442</v>
      </c>
      <c r="H99" s="12" t="str">
        <f t="shared" si="3"/>
        <v>ExoticAnnualGrass</v>
      </c>
      <c r="I99" t="str">
        <f t="shared" si="4"/>
        <v>ExoticAnnualC4 Grass</v>
      </c>
      <c r="J99" t="str">
        <f t="shared" si="5"/>
        <v>Eleusine tristachya</v>
      </c>
    </row>
    <row r="100" spans="1:10">
      <c r="A100" s="12" t="s">
        <v>203</v>
      </c>
      <c r="B100">
        <v>228</v>
      </c>
      <c r="C100" t="s">
        <v>1455</v>
      </c>
      <c r="D100" t="s">
        <v>1441</v>
      </c>
      <c r="E100" t="s">
        <v>26</v>
      </c>
      <c r="F100" t="s">
        <v>1430</v>
      </c>
      <c r="G100" s="12" t="s">
        <v>1431</v>
      </c>
      <c r="H100" s="12" t="str">
        <f t="shared" si="3"/>
        <v>NativePerennialGrass</v>
      </c>
      <c r="I100" t="str">
        <f t="shared" si="4"/>
        <v>NativePerennialC4 Grass</v>
      </c>
      <c r="J100" t="str">
        <f t="shared" si="5"/>
        <v xml:space="preserve">Enneapogon nigricans </v>
      </c>
    </row>
    <row r="101" spans="1:10">
      <c r="A101" s="12" t="s">
        <v>204</v>
      </c>
      <c r="B101">
        <v>296</v>
      </c>
      <c r="C101" t="s">
        <v>1433</v>
      </c>
      <c r="D101" t="s">
        <v>1433</v>
      </c>
      <c r="E101" t="s">
        <v>26</v>
      </c>
      <c r="F101" t="s">
        <v>1430</v>
      </c>
      <c r="G101" s="12" t="s">
        <v>1431</v>
      </c>
      <c r="H101" s="12" t="str">
        <f t="shared" si="3"/>
        <v>NativePerennialHerb</v>
      </c>
      <c r="I101" t="str">
        <f t="shared" si="4"/>
        <v>NativePerennialHerb</v>
      </c>
      <c r="J101" t="str">
        <f t="shared" si="5"/>
        <v>Epilobium billardiereanum</v>
      </c>
    </row>
    <row r="102" spans="1:10">
      <c r="A102" s="12" t="s">
        <v>205</v>
      </c>
      <c r="B102">
        <v>278</v>
      </c>
      <c r="C102" t="s">
        <v>1433</v>
      </c>
      <c r="D102" t="s">
        <v>1433</v>
      </c>
      <c r="E102" t="s">
        <v>26</v>
      </c>
      <c r="F102" t="s">
        <v>1430</v>
      </c>
      <c r="G102" s="12" t="s">
        <v>1431</v>
      </c>
      <c r="H102" s="12" t="str">
        <f t="shared" si="3"/>
        <v>NativePerennialHerb</v>
      </c>
      <c r="I102" t="str">
        <f t="shared" si="4"/>
        <v>NativePerennialHerb</v>
      </c>
      <c r="J102" t="str">
        <f t="shared" si="5"/>
        <v>Epilobium sp. 2</v>
      </c>
    </row>
    <row r="103" spans="1:10">
      <c r="A103" s="12" t="s">
        <v>206</v>
      </c>
      <c r="B103">
        <v>62</v>
      </c>
      <c r="C103" t="s">
        <v>1433</v>
      </c>
      <c r="D103" t="s">
        <v>1433</v>
      </c>
      <c r="E103" t="s">
        <v>453</v>
      </c>
      <c r="F103" t="s">
        <v>1438</v>
      </c>
      <c r="G103" s="12" t="s">
        <v>1431</v>
      </c>
      <c r="H103" s="12" t="str">
        <f t="shared" si="3"/>
        <v>ExoticPerennialHerb</v>
      </c>
      <c r="I103" t="str">
        <f t="shared" si="4"/>
        <v>ExoticPerennialHerb</v>
      </c>
      <c r="J103" t="str">
        <f t="shared" si="5"/>
        <v>Epilobium spp</v>
      </c>
    </row>
    <row r="104" spans="1:10">
      <c r="A104" s="12" t="s">
        <v>207</v>
      </c>
      <c r="B104">
        <v>229</v>
      </c>
      <c r="C104" t="s">
        <v>1455</v>
      </c>
      <c r="D104" t="s">
        <v>1441</v>
      </c>
      <c r="E104" t="s">
        <v>26</v>
      </c>
      <c r="F104" t="s">
        <v>1430</v>
      </c>
      <c r="G104" s="12" t="s">
        <v>1431</v>
      </c>
      <c r="H104" s="12" t="str">
        <f t="shared" si="3"/>
        <v>NativePerennialGrass</v>
      </c>
      <c r="I104" t="str">
        <f t="shared" si="4"/>
        <v>NativePerennialC4 Grass</v>
      </c>
      <c r="J104" t="str">
        <f t="shared" si="5"/>
        <v xml:space="preserve">Eragrostis brownii </v>
      </c>
    </row>
    <row r="105" spans="1:10">
      <c r="A105" s="12" t="s">
        <v>208</v>
      </c>
      <c r="B105">
        <v>28</v>
      </c>
      <c r="C105" t="s">
        <v>1455</v>
      </c>
      <c r="D105" t="s">
        <v>1441</v>
      </c>
      <c r="E105" t="s">
        <v>453</v>
      </c>
      <c r="F105" t="s">
        <v>1438</v>
      </c>
      <c r="G105" s="12" t="s">
        <v>1431</v>
      </c>
      <c r="H105" s="12" t="str">
        <f t="shared" si="3"/>
        <v>ExoticPerennialGrass</v>
      </c>
      <c r="I105" t="str">
        <f t="shared" si="4"/>
        <v>ExoticPerennialC4 Grass</v>
      </c>
      <c r="J105" t="str">
        <f t="shared" si="5"/>
        <v>Eragrostis curvula</v>
      </c>
    </row>
    <row r="106" spans="1:10">
      <c r="A106" s="12" t="s">
        <v>209</v>
      </c>
      <c r="B106">
        <v>31</v>
      </c>
      <c r="C106" t="s">
        <v>1455</v>
      </c>
      <c r="D106" t="s">
        <v>1441</v>
      </c>
      <c r="E106" t="s">
        <v>453</v>
      </c>
      <c r="F106" t="s">
        <v>1438</v>
      </c>
      <c r="G106" s="12" t="s">
        <v>1431</v>
      </c>
      <c r="H106" s="12" t="str">
        <f t="shared" si="3"/>
        <v>ExoticPerennialGrass</v>
      </c>
      <c r="I106" t="str">
        <f t="shared" si="4"/>
        <v>ExoticPerennialC4 Grass</v>
      </c>
      <c r="J106" s="12" t="s">
        <v>208</v>
      </c>
    </row>
    <row r="107" spans="1:10">
      <c r="A107" s="12" t="s">
        <v>210</v>
      </c>
      <c r="B107">
        <v>231</v>
      </c>
      <c r="C107" t="s">
        <v>1455</v>
      </c>
      <c r="D107" t="s">
        <v>1441</v>
      </c>
      <c r="E107" t="s">
        <v>26</v>
      </c>
      <c r="F107" t="s">
        <v>1430</v>
      </c>
      <c r="G107" s="12" t="s">
        <v>1431</v>
      </c>
      <c r="H107" s="12" t="str">
        <f t="shared" si="3"/>
        <v>NativePerennialGrass</v>
      </c>
      <c r="I107" t="str">
        <f t="shared" si="4"/>
        <v>NativePerennialC4 Grass</v>
      </c>
      <c r="J107" t="str">
        <f t="shared" si="5"/>
        <v>Eragrostis sp. (native)</v>
      </c>
    </row>
    <row r="108" spans="1:10">
      <c r="A108" s="12" t="s">
        <v>211</v>
      </c>
      <c r="B108">
        <v>40</v>
      </c>
      <c r="C108" t="s">
        <v>1433</v>
      </c>
      <c r="D108" t="s">
        <v>1433</v>
      </c>
      <c r="E108" t="s">
        <v>453</v>
      </c>
      <c r="F108" t="s">
        <v>1438</v>
      </c>
      <c r="G108" s="12" t="s">
        <v>1442</v>
      </c>
      <c r="H108" s="12" t="str">
        <f t="shared" si="3"/>
        <v>ExoticAnnualHerb</v>
      </c>
      <c r="I108" t="str">
        <f t="shared" si="4"/>
        <v>ExoticAnnualHerb</v>
      </c>
      <c r="J108" t="str">
        <f t="shared" si="5"/>
        <v>Erodium brachycarpum</v>
      </c>
    </row>
    <row r="109" spans="1:10">
      <c r="A109" s="12" t="s">
        <v>212</v>
      </c>
      <c r="B109">
        <v>41</v>
      </c>
      <c r="C109" t="s">
        <v>1433</v>
      </c>
      <c r="D109" t="s">
        <v>1433</v>
      </c>
      <c r="E109" t="s">
        <v>453</v>
      </c>
      <c r="F109" t="s">
        <v>1438</v>
      </c>
      <c r="G109" s="12" t="s">
        <v>1442</v>
      </c>
      <c r="H109" s="12" t="str">
        <f t="shared" si="3"/>
        <v>ExoticAnnualHerb</v>
      </c>
      <c r="I109" t="str">
        <f t="shared" si="4"/>
        <v>ExoticAnnualHerb</v>
      </c>
      <c r="J109" t="str">
        <f t="shared" si="5"/>
        <v>Erodium cicutarium</v>
      </c>
    </row>
    <row r="110" spans="1:10">
      <c r="A110" s="12" t="s">
        <v>213</v>
      </c>
      <c r="B110">
        <v>267</v>
      </c>
      <c r="C110" t="s">
        <v>1433</v>
      </c>
      <c r="D110" t="s">
        <v>1433</v>
      </c>
      <c r="E110" t="s">
        <v>26</v>
      </c>
      <c r="F110" t="s">
        <v>1430</v>
      </c>
      <c r="G110" s="12" t="s">
        <v>1442</v>
      </c>
      <c r="H110" s="12" t="str">
        <f t="shared" si="3"/>
        <v>NativeAnnualHerb</v>
      </c>
      <c r="I110" t="str">
        <f t="shared" si="4"/>
        <v>NativeAnnualHerb</v>
      </c>
      <c r="J110" t="str">
        <f t="shared" si="5"/>
        <v xml:space="preserve">Erodium crinitum </v>
      </c>
    </row>
    <row r="111" spans="1:10">
      <c r="A111" s="12" t="s">
        <v>214</v>
      </c>
      <c r="B111">
        <v>79</v>
      </c>
      <c r="C111" t="s">
        <v>1433</v>
      </c>
      <c r="D111" t="s">
        <v>1433</v>
      </c>
      <c r="E111" t="s">
        <v>453</v>
      </c>
      <c r="F111" t="s">
        <v>1438</v>
      </c>
      <c r="G111" s="12" t="s">
        <v>1442</v>
      </c>
      <c r="H111" s="12" t="str">
        <f t="shared" si="3"/>
        <v>ExoticAnnualHerb</v>
      </c>
      <c r="I111" t="str">
        <f t="shared" si="4"/>
        <v>ExoticAnnualHerb</v>
      </c>
      <c r="J111" t="str">
        <f t="shared" si="5"/>
        <v>Erodium sp.</v>
      </c>
    </row>
    <row r="112" spans="1:10">
      <c r="A112" s="12" t="s">
        <v>215</v>
      </c>
      <c r="B112">
        <v>136</v>
      </c>
      <c r="C112" t="s">
        <v>1433</v>
      </c>
      <c r="D112" t="s">
        <v>1433</v>
      </c>
      <c r="E112">
        <v>2</v>
      </c>
      <c r="F112" t="s">
        <v>1430</v>
      </c>
      <c r="G112" s="12" t="s">
        <v>1442</v>
      </c>
      <c r="H112" s="12" t="str">
        <f t="shared" si="3"/>
        <v>NativeAnnualHerb</v>
      </c>
      <c r="I112" t="str">
        <f t="shared" si="4"/>
        <v>NativeAnnualHerb</v>
      </c>
      <c r="J112" t="str">
        <f t="shared" si="5"/>
        <v xml:space="preserve">Eryngium ovinum </v>
      </c>
    </row>
    <row r="113" spans="1:10">
      <c r="A113" s="12" t="s">
        <v>216</v>
      </c>
      <c r="B113">
        <v>297</v>
      </c>
      <c r="C113" t="s">
        <v>1433</v>
      </c>
      <c r="D113" t="s">
        <v>1433</v>
      </c>
      <c r="E113" t="s">
        <v>26</v>
      </c>
      <c r="F113" t="s">
        <v>1430</v>
      </c>
      <c r="G113" s="12" t="s">
        <v>1431</v>
      </c>
      <c r="H113" s="12" t="str">
        <f t="shared" si="3"/>
        <v>NativePerennialHerb</v>
      </c>
      <c r="I113" t="str">
        <f t="shared" si="4"/>
        <v>NativePerennialHerb</v>
      </c>
      <c r="J113" t="str">
        <f t="shared" si="5"/>
        <v>Euchiton involucratus</v>
      </c>
    </row>
    <row r="114" spans="1:10">
      <c r="A114" s="12" t="s">
        <v>217</v>
      </c>
      <c r="B114">
        <v>279</v>
      </c>
      <c r="C114" t="s">
        <v>1433</v>
      </c>
      <c r="D114" t="s">
        <v>1433</v>
      </c>
      <c r="E114" t="s">
        <v>26</v>
      </c>
      <c r="F114" t="s">
        <v>1430</v>
      </c>
      <c r="G114" s="12" t="s">
        <v>1431</v>
      </c>
      <c r="H114" s="12" t="str">
        <f t="shared" si="3"/>
        <v>NativePerennialHerb</v>
      </c>
      <c r="I114" t="str">
        <f t="shared" si="4"/>
        <v>NativePerennialHerb</v>
      </c>
      <c r="J114" t="str">
        <f t="shared" si="5"/>
        <v xml:space="preserve">Euchiton japonicus </v>
      </c>
    </row>
    <row r="115" spans="1:10">
      <c r="A115" s="12" t="s">
        <v>218</v>
      </c>
      <c r="B115">
        <v>273</v>
      </c>
      <c r="C115" t="s">
        <v>1433</v>
      </c>
      <c r="D115" t="s">
        <v>1433</v>
      </c>
      <c r="E115" t="s">
        <v>26</v>
      </c>
      <c r="F115" t="s">
        <v>1430</v>
      </c>
      <c r="G115" s="12" t="s">
        <v>1449</v>
      </c>
      <c r="H115" s="12" t="str">
        <f t="shared" si="3"/>
        <v>NativeAnnual/perennialHerb</v>
      </c>
      <c r="I115" t="str">
        <f t="shared" si="4"/>
        <v>NativeAnnual/perennialHerb</v>
      </c>
      <c r="J115" t="str">
        <f t="shared" si="5"/>
        <v>Euchiton sp. (native)</v>
      </c>
    </row>
    <row r="116" spans="1:10">
      <c r="A116" s="12" t="s">
        <v>219</v>
      </c>
      <c r="B116">
        <v>268</v>
      </c>
      <c r="C116" t="s">
        <v>1433</v>
      </c>
      <c r="D116" t="s">
        <v>1433</v>
      </c>
      <c r="E116" t="s">
        <v>26</v>
      </c>
      <c r="F116" t="s">
        <v>1430</v>
      </c>
      <c r="G116" s="12" t="s">
        <v>1442</v>
      </c>
      <c r="H116" s="12" t="str">
        <f t="shared" si="3"/>
        <v>NativeAnnualHerb</v>
      </c>
      <c r="I116" t="str">
        <f t="shared" si="4"/>
        <v>NativeAnnualHerb</v>
      </c>
      <c r="J116" t="str">
        <f t="shared" si="5"/>
        <v>Euchiton sphaericus</v>
      </c>
    </row>
    <row r="117" spans="1:10">
      <c r="A117" s="12" t="s">
        <v>221</v>
      </c>
      <c r="B117">
        <v>14</v>
      </c>
      <c r="C117" t="s">
        <v>1440</v>
      </c>
      <c r="D117" t="s">
        <v>1441</v>
      </c>
      <c r="E117" t="s">
        <v>453</v>
      </c>
      <c r="F117" t="s">
        <v>1438</v>
      </c>
      <c r="G117" s="12" t="s">
        <v>1431</v>
      </c>
      <c r="H117" s="12" t="str">
        <f t="shared" si="3"/>
        <v>ExoticPerennialGrass</v>
      </c>
      <c r="I117" t="str">
        <f t="shared" si="4"/>
        <v>ExoticPerennialC3 Grass</v>
      </c>
      <c r="J117" t="str">
        <f t="shared" si="5"/>
        <v>Festuca arundinacea</v>
      </c>
    </row>
    <row r="118" spans="1:10">
      <c r="A118" s="14" t="s">
        <v>222</v>
      </c>
      <c r="B118">
        <v>15</v>
      </c>
      <c r="C118" t="s">
        <v>1440</v>
      </c>
      <c r="D118" t="s">
        <v>1441</v>
      </c>
      <c r="E118" t="s">
        <v>453</v>
      </c>
      <c r="F118" t="s">
        <v>1438</v>
      </c>
      <c r="G118" s="12" t="s">
        <v>1431</v>
      </c>
      <c r="H118" s="12" t="str">
        <f t="shared" si="3"/>
        <v>ExoticPerennialGrass</v>
      </c>
      <c r="I118" t="str">
        <f t="shared" si="4"/>
        <v>ExoticPerennialC3 Grass</v>
      </c>
      <c r="J118" t="str">
        <f t="shared" si="5"/>
        <v>Festuca sp.</v>
      </c>
    </row>
    <row r="119" spans="1:10">
      <c r="A119" s="12" t="s">
        <v>223</v>
      </c>
      <c r="B119">
        <v>42</v>
      </c>
      <c r="C119" t="s">
        <v>1433</v>
      </c>
      <c r="D119" t="s">
        <v>1433</v>
      </c>
      <c r="E119" t="s">
        <v>453</v>
      </c>
      <c r="F119" t="s">
        <v>1438</v>
      </c>
      <c r="G119" s="12" t="s">
        <v>1442</v>
      </c>
      <c r="H119" s="12" t="str">
        <f t="shared" si="3"/>
        <v>ExoticAnnualHerb</v>
      </c>
      <c r="I119" t="str">
        <f t="shared" si="4"/>
        <v>ExoticAnnualHerb</v>
      </c>
      <c r="J119" t="str">
        <f t="shared" si="5"/>
        <v>Galium divaricatum</v>
      </c>
    </row>
    <row r="120" spans="1:10">
      <c r="A120" s="12" t="s">
        <v>224</v>
      </c>
      <c r="B120">
        <v>169</v>
      </c>
      <c r="C120" t="s">
        <v>1433</v>
      </c>
      <c r="D120" t="s">
        <v>1433</v>
      </c>
      <c r="E120">
        <v>2</v>
      </c>
      <c r="F120" t="s">
        <v>1430</v>
      </c>
      <c r="G120" s="12" t="s">
        <v>1431</v>
      </c>
      <c r="H120" s="12" t="str">
        <f t="shared" si="3"/>
        <v>NativePerennialHerb</v>
      </c>
      <c r="I120" t="str">
        <f t="shared" si="4"/>
        <v>NativePerennialHerb</v>
      </c>
      <c r="J120" t="str">
        <f t="shared" si="5"/>
        <v xml:space="preserve">Galium gaudichaudii </v>
      </c>
    </row>
    <row r="121" spans="1:10">
      <c r="A121" s="12" t="s">
        <v>225</v>
      </c>
      <c r="B121">
        <v>43</v>
      </c>
      <c r="C121" t="s">
        <v>1433</v>
      </c>
      <c r="D121" t="s">
        <v>1433</v>
      </c>
      <c r="E121" t="s">
        <v>453</v>
      </c>
      <c r="F121" t="s">
        <v>1438</v>
      </c>
      <c r="G121" s="12" t="s">
        <v>1442</v>
      </c>
      <c r="H121" s="12" t="str">
        <f t="shared" si="3"/>
        <v>ExoticAnnualHerb</v>
      </c>
      <c r="I121" t="str">
        <f t="shared" si="4"/>
        <v>ExoticAnnualHerb</v>
      </c>
      <c r="J121" t="str">
        <f t="shared" si="5"/>
        <v>Galium sp (exotic)</v>
      </c>
    </row>
    <row r="122" spans="1:10">
      <c r="A122" s="12" t="s">
        <v>226</v>
      </c>
      <c r="B122">
        <v>298</v>
      </c>
      <c r="C122" t="s">
        <v>1433</v>
      </c>
      <c r="D122" t="s">
        <v>1433</v>
      </c>
      <c r="E122" t="s">
        <v>453</v>
      </c>
      <c r="F122" t="s">
        <v>1438</v>
      </c>
      <c r="G122" s="12" t="s">
        <v>1442</v>
      </c>
      <c r="H122" s="12" t="str">
        <f t="shared" si="3"/>
        <v>ExoticAnnualHerb</v>
      </c>
      <c r="I122" t="str">
        <f t="shared" si="4"/>
        <v>ExoticAnnualHerb</v>
      </c>
      <c r="J122" t="str">
        <f t="shared" si="5"/>
        <v>Gamochaeta americana</v>
      </c>
    </row>
    <row r="123" spans="1:10">
      <c r="A123" s="12" t="s">
        <v>227</v>
      </c>
      <c r="B123">
        <v>80</v>
      </c>
      <c r="C123" t="s">
        <v>1433</v>
      </c>
      <c r="D123" t="s">
        <v>1433</v>
      </c>
      <c r="E123" t="s">
        <v>453</v>
      </c>
      <c r="F123" t="s">
        <v>1438</v>
      </c>
      <c r="G123" s="12" t="s">
        <v>1442</v>
      </c>
      <c r="H123" s="12" t="str">
        <f t="shared" si="3"/>
        <v>ExoticAnnualHerb</v>
      </c>
      <c r="I123" t="str">
        <f t="shared" si="4"/>
        <v>ExoticAnnualHerb</v>
      </c>
      <c r="J123" t="str">
        <f t="shared" si="5"/>
        <v xml:space="preserve">Gamochaeta calviceps </v>
      </c>
    </row>
    <row r="124" spans="1:10">
      <c r="A124" s="12" t="s">
        <v>228</v>
      </c>
      <c r="B124">
        <v>97</v>
      </c>
      <c r="C124" t="s">
        <v>1433</v>
      </c>
      <c r="D124" t="s">
        <v>1433</v>
      </c>
      <c r="E124" t="s">
        <v>453</v>
      </c>
      <c r="F124" t="s">
        <v>1438</v>
      </c>
      <c r="G124" s="12" t="s">
        <v>1431</v>
      </c>
      <c r="H124" s="12" t="str">
        <f t="shared" si="3"/>
        <v>ExoticPerennialHerb</v>
      </c>
      <c r="I124" t="str">
        <f t="shared" si="4"/>
        <v>ExoticPerennialHerb</v>
      </c>
      <c r="J124" t="str">
        <f t="shared" si="5"/>
        <v>Gamochaeta purpurea</v>
      </c>
    </row>
    <row r="125" spans="1:10">
      <c r="A125" s="12" t="s">
        <v>229</v>
      </c>
      <c r="B125">
        <v>94</v>
      </c>
      <c r="C125" t="s">
        <v>1433</v>
      </c>
      <c r="D125" t="s">
        <v>1433</v>
      </c>
      <c r="E125" t="s">
        <v>453</v>
      </c>
      <c r="F125" t="s">
        <v>1438</v>
      </c>
      <c r="G125" s="12" t="s">
        <v>1449</v>
      </c>
      <c r="H125" s="12" t="str">
        <f t="shared" si="3"/>
        <v>ExoticAnnual/perennialHerb</v>
      </c>
      <c r="I125" t="str">
        <f t="shared" si="4"/>
        <v>ExoticAnnual/perennialHerb</v>
      </c>
      <c r="J125" t="str">
        <f t="shared" si="5"/>
        <v>Gamochaeta sp.</v>
      </c>
    </row>
    <row r="126" spans="1:10">
      <c r="A126" s="12" t="s">
        <v>231</v>
      </c>
      <c r="B126">
        <v>280</v>
      </c>
      <c r="C126" t="s">
        <v>1433</v>
      </c>
      <c r="D126" t="s">
        <v>1433</v>
      </c>
      <c r="E126" t="s">
        <v>26</v>
      </c>
      <c r="F126" t="s">
        <v>1430</v>
      </c>
      <c r="G126" s="12" t="s">
        <v>1431</v>
      </c>
      <c r="H126" s="12" t="str">
        <f t="shared" si="3"/>
        <v>NativePerennialHerb</v>
      </c>
      <c r="I126" t="str">
        <f t="shared" si="4"/>
        <v>NativePerennialHerb</v>
      </c>
      <c r="J126" t="str">
        <f t="shared" si="5"/>
        <v xml:space="preserve">Geranium solanderi </v>
      </c>
    </row>
    <row r="127" spans="1:10">
      <c r="A127" s="12" t="s">
        <v>232</v>
      </c>
      <c r="B127">
        <v>183</v>
      </c>
      <c r="C127" t="s">
        <v>1467</v>
      </c>
      <c r="D127" t="s">
        <v>1467</v>
      </c>
      <c r="E127">
        <v>2</v>
      </c>
      <c r="F127" t="s">
        <v>1430</v>
      </c>
      <c r="G127" s="12" t="s">
        <v>1431</v>
      </c>
      <c r="H127" s="12" t="str">
        <f t="shared" si="3"/>
        <v>NativePerennialLegume</v>
      </c>
      <c r="I127" t="str">
        <f t="shared" si="4"/>
        <v>NativePerennialLegume</v>
      </c>
      <c r="J127" t="str">
        <f t="shared" si="5"/>
        <v xml:space="preserve">Glycine clandestina </v>
      </c>
    </row>
    <row r="128" spans="1:10">
      <c r="A128" s="12" t="s">
        <v>233</v>
      </c>
      <c r="B128">
        <v>184</v>
      </c>
      <c r="C128" t="s">
        <v>1467</v>
      </c>
      <c r="D128" t="s">
        <v>1467</v>
      </c>
      <c r="E128">
        <v>2</v>
      </c>
      <c r="F128" t="s">
        <v>1430</v>
      </c>
      <c r="G128" s="12" t="s">
        <v>1431</v>
      </c>
      <c r="H128" s="12" t="str">
        <f t="shared" si="3"/>
        <v>NativePerennialLegume</v>
      </c>
      <c r="I128" t="str">
        <f t="shared" si="4"/>
        <v>NativePerennialLegume</v>
      </c>
      <c r="J128" t="str">
        <f t="shared" si="5"/>
        <v xml:space="preserve">Glycine tabacina </v>
      </c>
    </row>
    <row r="129" spans="1:10">
      <c r="A129" s="12" t="s">
        <v>234</v>
      </c>
      <c r="B129">
        <v>124</v>
      </c>
      <c r="C129" t="s">
        <v>1433</v>
      </c>
      <c r="D129" t="s">
        <v>1433</v>
      </c>
      <c r="E129">
        <v>1</v>
      </c>
      <c r="F129" t="s">
        <v>1430</v>
      </c>
      <c r="G129" s="12" t="s">
        <v>1431</v>
      </c>
      <c r="H129" s="12" t="str">
        <f t="shared" si="3"/>
        <v>NativePerennialHerb</v>
      </c>
      <c r="I129" t="str">
        <f t="shared" si="4"/>
        <v>NativePerennialHerb</v>
      </c>
      <c r="J129" t="str">
        <f t="shared" si="5"/>
        <v xml:space="preserve">Gonocarpus tetragynus </v>
      </c>
    </row>
    <row r="130" spans="1:10">
      <c r="A130" s="12" t="s">
        <v>235</v>
      </c>
      <c r="B130">
        <v>144</v>
      </c>
      <c r="C130" t="s">
        <v>1433</v>
      </c>
      <c r="D130" t="s">
        <v>1433</v>
      </c>
      <c r="E130">
        <v>2</v>
      </c>
      <c r="F130" t="s">
        <v>1430</v>
      </c>
      <c r="G130" s="12" t="s">
        <v>1431</v>
      </c>
      <c r="H130" s="12" t="str">
        <f t="shared" si="3"/>
        <v>NativePerennialHerb</v>
      </c>
      <c r="I130" t="str">
        <f t="shared" si="4"/>
        <v>NativePerennialHerb</v>
      </c>
      <c r="J130" t="str">
        <f t="shared" si="5"/>
        <v xml:space="preserve">Goodenia hederacea </v>
      </c>
    </row>
    <row r="131" spans="1:10">
      <c r="A131" s="12" t="s">
        <v>98</v>
      </c>
      <c r="B131">
        <v>145</v>
      </c>
      <c r="C131" t="s">
        <v>1433</v>
      </c>
      <c r="D131" t="s">
        <v>1433</v>
      </c>
      <c r="E131">
        <v>2</v>
      </c>
      <c r="F131" t="s">
        <v>1430</v>
      </c>
      <c r="G131" s="12" t="s">
        <v>1431</v>
      </c>
      <c r="H131" s="12" t="str">
        <f t="shared" ref="H131:H194" si="6">F131&amp;G131&amp;D131</f>
        <v>NativePerennialHerb</v>
      </c>
      <c r="I131" t="str">
        <f t="shared" ref="I131:I194" si="7">F131&amp;G131&amp;C131</f>
        <v>NativePerennialHerb</v>
      </c>
      <c r="J131" t="str">
        <f t="shared" ref="J131:J194" si="8">A131</f>
        <v>Goodenia pinnatifida</v>
      </c>
    </row>
    <row r="132" spans="1:10">
      <c r="A132" s="12" t="s">
        <v>236</v>
      </c>
      <c r="B132">
        <v>125</v>
      </c>
      <c r="C132" t="s">
        <v>1433</v>
      </c>
      <c r="D132" t="s">
        <v>1433</v>
      </c>
      <c r="E132">
        <v>1</v>
      </c>
      <c r="F132" t="s">
        <v>1430</v>
      </c>
      <c r="G132" s="12" t="s">
        <v>1431</v>
      </c>
      <c r="H132" s="12" t="str">
        <f t="shared" si="6"/>
        <v>NativePerennialHerb</v>
      </c>
      <c r="I132" t="str">
        <f t="shared" si="7"/>
        <v>NativePerennialHerb</v>
      </c>
      <c r="J132" t="str">
        <f t="shared" si="8"/>
        <v xml:space="preserve">Haloragis heterophylla </v>
      </c>
    </row>
    <row r="133" spans="1:10">
      <c r="A133" s="12" t="s">
        <v>237</v>
      </c>
      <c r="B133">
        <v>300</v>
      </c>
      <c r="C133" t="s">
        <v>1429</v>
      </c>
      <c r="D133" t="s">
        <v>1429</v>
      </c>
      <c r="E133">
        <v>2</v>
      </c>
      <c r="F133" t="s">
        <v>1430</v>
      </c>
      <c r="G133" t="s">
        <v>1431</v>
      </c>
      <c r="H133" s="12" t="str">
        <f t="shared" si="6"/>
        <v>NativePerennialLeguminous shrub</v>
      </c>
      <c r="I133" t="str">
        <f t="shared" si="7"/>
        <v>NativePerennialLeguminous shrub</v>
      </c>
      <c r="J133" t="str">
        <f t="shared" si="8"/>
        <v>Hardenbergia violacea</v>
      </c>
    </row>
    <row r="134" spans="1:10">
      <c r="A134" s="12" t="s">
        <v>239</v>
      </c>
      <c r="B134">
        <v>194</v>
      </c>
      <c r="C134" t="s">
        <v>1462</v>
      </c>
      <c r="D134" t="s">
        <v>1462</v>
      </c>
      <c r="E134">
        <v>2</v>
      </c>
      <c r="F134" t="s">
        <v>1430</v>
      </c>
      <c r="G134" s="12" t="s">
        <v>1431</v>
      </c>
      <c r="H134" s="12" t="str">
        <f t="shared" si="6"/>
        <v>NativePerennialWoody shrub</v>
      </c>
      <c r="I134" t="str">
        <f t="shared" si="7"/>
        <v>NativePerennialWoody shrub</v>
      </c>
      <c r="J134" t="str">
        <f t="shared" si="8"/>
        <v xml:space="preserve">Hibbertia obtusifolia </v>
      </c>
    </row>
    <row r="135" spans="1:10">
      <c r="A135" s="12" t="s">
        <v>240</v>
      </c>
      <c r="B135">
        <v>195</v>
      </c>
      <c r="C135" t="s">
        <v>1462</v>
      </c>
      <c r="D135" t="s">
        <v>1462</v>
      </c>
      <c r="E135">
        <v>2</v>
      </c>
      <c r="F135" t="s">
        <v>1430</v>
      </c>
      <c r="G135" s="12" t="s">
        <v>1431</v>
      </c>
      <c r="H135" s="12" t="str">
        <f t="shared" si="6"/>
        <v>NativePerennialWoody shrub</v>
      </c>
      <c r="I135" t="str">
        <f t="shared" si="7"/>
        <v>NativePerennialWoody shrub</v>
      </c>
      <c r="J135" t="str">
        <f t="shared" si="8"/>
        <v xml:space="preserve">Hibbertia riparia </v>
      </c>
    </row>
    <row r="136" spans="1:10">
      <c r="A136" s="12" t="s">
        <v>241</v>
      </c>
      <c r="B136">
        <v>44</v>
      </c>
      <c r="C136" t="s">
        <v>1433</v>
      </c>
      <c r="D136" t="s">
        <v>1433</v>
      </c>
      <c r="E136" t="s">
        <v>453</v>
      </c>
      <c r="F136" t="s">
        <v>1438</v>
      </c>
      <c r="G136" s="12" t="s">
        <v>1442</v>
      </c>
      <c r="H136" s="12" t="str">
        <f t="shared" si="6"/>
        <v>ExoticAnnualHerb</v>
      </c>
      <c r="I136" t="str">
        <f t="shared" si="7"/>
        <v>ExoticAnnualHerb</v>
      </c>
      <c r="J136" t="str">
        <f t="shared" si="8"/>
        <v>Hirschfeldia incana</v>
      </c>
    </row>
    <row r="137" spans="1:10">
      <c r="A137" s="12" t="s">
        <v>242</v>
      </c>
      <c r="B137">
        <v>16</v>
      </c>
      <c r="C137" t="s">
        <v>1440</v>
      </c>
      <c r="D137" t="s">
        <v>1441</v>
      </c>
      <c r="E137" t="s">
        <v>453</v>
      </c>
      <c r="F137" t="s">
        <v>1438</v>
      </c>
      <c r="G137" s="12" t="s">
        <v>1431</v>
      </c>
      <c r="H137" s="12" t="str">
        <f t="shared" si="6"/>
        <v>ExoticPerennialGrass</v>
      </c>
      <c r="I137" t="str">
        <f t="shared" si="7"/>
        <v>ExoticPerennialC3 Grass</v>
      </c>
      <c r="J137" t="str">
        <f t="shared" si="8"/>
        <v xml:space="preserve">Holcus lanatus </v>
      </c>
    </row>
    <row r="138" spans="1:10">
      <c r="A138" s="12" t="s">
        <v>243</v>
      </c>
      <c r="B138">
        <v>22</v>
      </c>
      <c r="C138" t="s">
        <v>1440</v>
      </c>
      <c r="D138" t="s">
        <v>1441</v>
      </c>
      <c r="E138" t="s">
        <v>453</v>
      </c>
      <c r="F138" t="s">
        <v>1438</v>
      </c>
      <c r="G138" s="12" t="s">
        <v>1442</v>
      </c>
      <c r="H138" s="12" t="str">
        <f t="shared" si="6"/>
        <v>ExoticAnnualGrass</v>
      </c>
      <c r="I138" t="str">
        <f t="shared" si="7"/>
        <v>ExoticAnnualC3 Grass</v>
      </c>
      <c r="J138" t="str">
        <f t="shared" si="8"/>
        <v xml:space="preserve">Hordeum (Critesion) sp. </v>
      </c>
    </row>
    <row r="139" spans="1:10">
      <c r="A139" s="12" t="s">
        <v>244</v>
      </c>
      <c r="B139">
        <v>129</v>
      </c>
      <c r="C139" t="s">
        <v>1429</v>
      </c>
      <c r="D139" t="s">
        <v>1429</v>
      </c>
      <c r="E139">
        <v>1</v>
      </c>
      <c r="F139" t="s">
        <v>1430</v>
      </c>
      <c r="G139" s="12" t="s">
        <v>1431</v>
      </c>
      <c r="H139" s="12" t="str">
        <f t="shared" si="6"/>
        <v>NativePerennialLeguminous shrub</v>
      </c>
      <c r="I139" t="str">
        <f t="shared" si="7"/>
        <v>NativePerennialLeguminous shrub</v>
      </c>
      <c r="J139" t="str">
        <f t="shared" si="8"/>
        <v>Hovea heterophylla</v>
      </c>
    </row>
    <row r="140" spans="1:10">
      <c r="A140" s="12" t="s">
        <v>245</v>
      </c>
      <c r="B140">
        <v>146</v>
      </c>
      <c r="C140" t="s">
        <v>1433</v>
      </c>
      <c r="D140" t="s">
        <v>1433</v>
      </c>
      <c r="E140">
        <v>2</v>
      </c>
      <c r="F140" t="s">
        <v>1430</v>
      </c>
      <c r="G140" s="12" t="s">
        <v>1431</v>
      </c>
      <c r="H140" s="12" t="str">
        <f t="shared" si="6"/>
        <v>NativePerennialHerb</v>
      </c>
      <c r="I140" t="str">
        <f t="shared" si="7"/>
        <v>NativePerennialHerb</v>
      </c>
      <c r="J140" t="str">
        <f t="shared" si="8"/>
        <v xml:space="preserve">Hydrocotyle laxiflora </v>
      </c>
    </row>
    <row r="141" spans="1:10">
      <c r="A141" s="12" t="s">
        <v>246</v>
      </c>
      <c r="B141">
        <v>147</v>
      </c>
      <c r="C141" t="s">
        <v>1433</v>
      </c>
      <c r="D141" t="s">
        <v>1433</v>
      </c>
      <c r="E141">
        <v>2</v>
      </c>
      <c r="F141" t="s">
        <v>1430</v>
      </c>
      <c r="G141" s="12" t="s">
        <v>1431</v>
      </c>
      <c r="H141" s="12" t="str">
        <f t="shared" si="6"/>
        <v>NativePerennialHerb</v>
      </c>
      <c r="I141" t="str">
        <f t="shared" si="7"/>
        <v>NativePerennialHerb</v>
      </c>
      <c r="J141" t="str">
        <f t="shared" si="8"/>
        <v>Hypericum gramineum</v>
      </c>
    </row>
    <row r="142" spans="1:10">
      <c r="A142" s="12" t="s">
        <v>99</v>
      </c>
      <c r="B142">
        <v>63</v>
      </c>
      <c r="C142" t="s">
        <v>1433</v>
      </c>
      <c r="D142" t="s">
        <v>1433</v>
      </c>
      <c r="E142" t="s">
        <v>453</v>
      </c>
      <c r="F142" t="s">
        <v>1438</v>
      </c>
      <c r="G142" s="12" t="s">
        <v>1431</v>
      </c>
      <c r="H142" s="12" t="str">
        <f t="shared" si="6"/>
        <v>ExoticPerennialHerb</v>
      </c>
      <c r="I142" t="str">
        <f t="shared" si="7"/>
        <v>ExoticPerennialHerb</v>
      </c>
      <c r="J142" t="str">
        <f t="shared" si="8"/>
        <v xml:space="preserve">Hypericum perforatum </v>
      </c>
    </row>
    <row r="143" spans="1:10">
      <c r="A143" s="12" t="s">
        <v>247</v>
      </c>
      <c r="B143">
        <v>45</v>
      </c>
      <c r="C143" t="s">
        <v>1433</v>
      </c>
      <c r="D143" t="s">
        <v>1433</v>
      </c>
      <c r="E143" t="s">
        <v>453</v>
      </c>
      <c r="F143" t="s">
        <v>1438</v>
      </c>
      <c r="G143" s="12" t="s">
        <v>1442</v>
      </c>
      <c r="H143" s="12" t="str">
        <f t="shared" si="6"/>
        <v>ExoticAnnualHerb</v>
      </c>
      <c r="I143" t="str">
        <f t="shared" si="7"/>
        <v>ExoticAnnualHerb</v>
      </c>
      <c r="J143" t="str">
        <f t="shared" si="8"/>
        <v>Hypochaeris glabra</v>
      </c>
    </row>
    <row r="144" spans="1:10">
      <c r="A144" s="12" t="s">
        <v>100</v>
      </c>
      <c r="B144">
        <v>64</v>
      </c>
      <c r="C144" t="s">
        <v>1433</v>
      </c>
      <c r="D144" t="s">
        <v>1433</v>
      </c>
      <c r="E144" t="s">
        <v>453</v>
      </c>
      <c r="F144" t="s">
        <v>1438</v>
      </c>
      <c r="G144" s="12" t="s">
        <v>1431</v>
      </c>
      <c r="H144" s="12" t="str">
        <f t="shared" si="6"/>
        <v>ExoticPerennialHerb</v>
      </c>
      <c r="I144" t="str">
        <f t="shared" si="7"/>
        <v>ExoticPerennialHerb</v>
      </c>
      <c r="J144" t="str">
        <f t="shared" si="8"/>
        <v xml:space="preserve">Hypochaeris radicata </v>
      </c>
    </row>
    <row r="145" spans="1:10">
      <c r="A145" s="12" t="s">
        <v>248</v>
      </c>
      <c r="B145">
        <v>170</v>
      </c>
      <c r="C145" t="s">
        <v>1433</v>
      </c>
      <c r="D145" t="s">
        <v>1433</v>
      </c>
      <c r="E145">
        <v>2</v>
      </c>
      <c r="F145" t="s">
        <v>1430</v>
      </c>
      <c r="G145" s="12" t="s">
        <v>1431</v>
      </c>
      <c r="H145" s="12" t="str">
        <f t="shared" si="6"/>
        <v>NativePerennialHerb</v>
      </c>
      <c r="I145" t="str">
        <f t="shared" si="7"/>
        <v>NativePerennialHerb</v>
      </c>
      <c r="J145" t="str">
        <f t="shared" si="8"/>
        <v>Hypoxis hygrometrica</v>
      </c>
    </row>
    <row r="146" spans="1:10">
      <c r="A146" s="12" t="s">
        <v>249</v>
      </c>
      <c r="B146">
        <v>137</v>
      </c>
      <c r="C146" t="s">
        <v>1433</v>
      </c>
      <c r="D146" t="s">
        <v>1433</v>
      </c>
      <c r="E146">
        <v>2</v>
      </c>
      <c r="F146" t="s">
        <v>1430</v>
      </c>
      <c r="G146" s="12" t="s">
        <v>1442</v>
      </c>
      <c r="H146" s="12" t="str">
        <f t="shared" si="6"/>
        <v>NativeAnnualHerb</v>
      </c>
      <c r="I146" t="str">
        <f t="shared" si="7"/>
        <v>NativeAnnualHerb</v>
      </c>
      <c r="J146" t="str">
        <f t="shared" si="8"/>
        <v>Isoetopsis graminifolia</v>
      </c>
    </row>
    <row r="147" spans="1:10">
      <c r="A147" s="12" t="s">
        <v>250</v>
      </c>
      <c r="B147">
        <v>285</v>
      </c>
      <c r="C147" t="s">
        <v>1465</v>
      </c>
      <c r="D147" t="s">
        <v>1465</v>
      </c>
      <c r="E147" t="s">
        <v>26</v>
      </c>
      <c r="F147" t="s">
        <v>1430</v>
      </c>
      <c r="G147" s="12" t="s">
        <v>1442</v>
      </c>
      <c r="H147" s="12" t="str">
        <f t="shared" si="6"/>
        <v>NativeAnnualSedge/Rush</v>
      </c>
      <c r="I147" t="str">
        <f t="shared" si="7"/>
        <v>NativeAnnualSedge/Rush</v>
      </c>
      <c r="J147" t="str">
        <f t="shared" si="8"/>
        <v>Isolepis gaudichaudiana</v>
      </c>
    </row>
    <row r="148" spans="1:10">
      <c r="A148" s="12" t="s">
        <v>251</v>
      </c>
      <c r="B148">
        <v>171</v>
      </c>
      <c r="C148" t="s">
        <v>1433</v>
      </c>
      <c r="D148" t="s">
        <v>1433</v>
      </c>
      <c r="E148">
        <v>2</v>
      </c>
      <c r="F148" t="s">
        <v>1430</v>
      </c>
      <c r="G148" s="12" t="s">
        <v>1431</v>
      </c>
      <c r="H148" s="12" t="str">
        <f t="shared" si="6"/>
        <v>NativePerennialHerb</v>
      </c>
      <c r="I148" t="str">
        <f t="shared" si="7"/>
        <v>NativePerennialHerb</v>
      </c>
      <c r="J148" t="str">
        <f t="shared" si="8"/>
        <v xml:space="preserve">Isotoma fluviatilis </v>
      </c>
    </row>
    <row r="149" spans="1:10">
      <c r="A149" s="12" t="s">
        <v>252</v>
      </c>
      <c r="B149">
        <v>289</v>
      </c>
      <c r="C149" t="s">
        <v>1465</v>
      </c>
      <c r="D149" t="s">
        <v>1465</v>
      </c>
      <c r="E149" t="s">
        <v>26</v>
      </c>
      <c r="F149" t="s">
        <v>1430</v>
      </c>
      <c r="G149" s="12" t="s">
        <v>1431</v>
      </c>
      <c r="H149" s="12" t="str">
        <f t="shared" si="6"/>
        <v>NativePerennialSedge/Rush</v>
      </c>
      <c r="I149" t="str">
        <f t="shared" si="7"/>
        <v>NativePerennialSedge/Rush</v>
      </c>
      <c r="J149" t="str">
        <f t="shared" si="8"/>
        <v>Juncus australis</v>
      </c>
    </row>
    <row r="150" spans="1:10">
      <c r="A150" s="12" t="s">
        <v>253</v>
      </c>
      <c r="B150">
        <v>286</v>
      </c>
      <c r="C150" t="s">
        <v>1465</v>
      </c>
      <c r="D150" t="s">
        <v>1465</v>
      </c>
      <c r="E150" t="s">
        <v>26</v>
      </c>
      <c r="F150" t="s">
        <v>1430</v>
      </c>
      <c r="G150" s="12" t="s">
        <v>1442</v>
      </c>
      <c r="H150" s="12" t="str">
        <f t="shared" si="6"/>
        <v>NativeAnnualSedge/Rush</v>
      </c>
      <c r="I150" t="str">
        <f t="shared" si="7"/>
        <v>NativeAnnualSedge/Rush</v>
      </c>
      <c r="J150" t="str">
        <f t="shared" si="8"/>
        <v>Juncus bufonius</v>
      </c>
    </row>
    <row r="151" spans="1:10">
      <c r="A151" s="12" t="s">
        <v>254</v>
      </c>
      <c r="B151">
        <v>114</v>
      </c>
      <c r="C151" t="s">
        <v>1465</v>
      </c>
      <c r="D151" t="s">
        <v>1465</v>
      </c>
      <c r="E151" t="s">
        <v>453</v>
      </c>
      <c r="F151" t="s">
        <v>1438</v>
      </c>
      <c r="G151" s="12" t="s">
        <v>1442</v>
      </c>
      <c r="H151" s="12" t="str">
        <f t="shared" si="6"/>
        <v>ExoticAnnualSedge/Rush</v>
      </c>
      <c r="I151" t="str">
        <f t="shared" si="7"/>
        <v>ExoticAnnualSedge/Rush</v>
      </c>
      <c r="J151" t="str">
        <f t="shared" si="8"/>
        <v xml:space="preserve">Juncus capitatus </v>
      </c>
    </row>
    <row r="152" spans="1:10">
      <c r="A152" s="12" t="s">
        <v>255</v>
      </c>
      <c r="B152">
        <v>291</v>
      </c>
      <c r="C152" t="s">
        <v>1465</v>
      </c>
      <c r="D152" t="s">
        <v>1465</v>
      </c>
      <c r="E152" t="s">
        <v>26</v>
      </c>
      <c r="F152" t="s">
        <v>1430</v>
      </c>
      <c r="G152" s="12" t="s">
        <v>1431</v>
      </c>
      <c r="H152" s="12" t="str">
        <f t="shared" si="6"/>
        <v>NativePerennialSedge/Rush</v>
      </c>
      <c r="I152" t="str">
        <f t="shared" si="7"/>
        <v>NativePerennialSedge/Rush</v>
      </c>
      <c r="J152" t="str">
        <f t="shared" si="8"/>
        <v>Juncus filicaulis</v>
      </c>
    </row>
    <row r="153" spans="1:10">
      <c r="A153" s="12" t="s">
        <v>256</v>
      </c>
      <c r="B153">
        <v>290</v>
      </c>
      <c r="C153" t="s">
        <v>1465</v>
      </c>
      <c r="D153" t="s">
        <v>1465</v>
      </c>
      <c r="E153" t="s">
        <v>26</v>
      </c>
      <c r="F153" t="s">
        <v>1430</v>
      </c>
      <c r="G153" s="12" t="s">
        <v>1431</v>
      </c>
      <c r="H153" s="12" t="str">
        <f t="shared" si="6"/>
        <v>NativePerennialSedge/Rush</v>
      </c>
      <c r="I153" t="str">
        <f t="shared" si="7"/>
        <v>NativePerennialSedge/Rush</v>
      </c>
      <c r="J153" t="str">
        <f t="shared" si="8"/>
        <v>Juncus fockei</v>
      </c>
    </row>
    <row r="154" spans="1:10">
      <c r="A154" s="12" t="s">
        <v>257</v>
      </c>
      <c r="B154">
        <v>288</v>
      </c>
      <c r="C154" t="s">
        <v>1465</v>
      </c>
      <c r="D154" t="s">
        <v>1465</v>
      </c>
      <c r="E154" t="s">
        <v>26</v>
      </c>
      <c r="F154" t="s">
        <v>1430</v>
      </c>
      <c r="G154" s="12" t="s">
        <v>1431</v>
      </c>
      <c r="H154" s="12" t="str">
        <f t="shared" si="6"/>
        <v>NativePerennialSedge/Rush</v>
      </c>
      <c r="I154" t="str">
        <f t="shared" si="7"/>
        <v>NativePerennialSedge/Rush</v>
      </c>
      <c r="J154" t="str">
        <f t="shared" si="8"/>
        <v xml:space="preserve">Juncus sp. (native) </v>
      </c>
    </row>
    <row r="155" spans="1:10">
      <c r="A155" s="12" t="s">
        <v>258</v>
      </c>
      <c r="B155">
        <v>292</v>
      </c>
      <c r="C155" t="s">
        <v>1465</v>
      </c>
      <c r="D155" t="s">
        <v>1465</v>
      </c>
      <c r="E155" t="s">
        <v>26</v>
      </c>
      <c r="F155" t="s">
        <v>1430</v>
      </c>
      <c r="G155" s="12" t="s">
        <v>1431</v>
      </c>
      <c r="H155" s="12" t="str">
        <f t="shared" si="6"/>
        <v>NativePerennialSedge/Rush</v>
      </c>
      <c r="I155" t="str">
        <f t="shared" si="7"/>
        <v>NativePerennialSedge/Rush</v>
      </c>
      <c r="J155" t="str">
        <f t="shared" si="8"/>
        <v>Juncus subsecundus</v>
      </c>
    </row>
    <row r="156" spans="1:10">
      <c r="A156" s="12" t="s">
        <v>259</v>
      </c>
      <c r="B156">
        <v>293</v>
      </c>
      <c r="C156" t="s">
        <v>1465</v>
      </c>
      <c r="D156" t="s">
        <v>1465</v>
      </c>
      <c r="E156" t="s">
        <v>26</v>
      </c>
      <c r="F156" t="s">
        <v>1430</v>
      </c>
      <c r="G156" s="12" t="s">
        <v>1431</v>
      </c>
      <c r="H156" s="12" t="str">
        <f t="shared" si="6"/>
        <v>NativePerennialSedge/Rush</v>
      </c>
      <c r="I156" t="str">
        <f t="shared" si="7"/>
        <v>NativePerennialSedge/Rush</v>
      </c>
      <c r="J156" t="str">
        <f t="shared" si="8"/>
        <v>Juncus usitatus</v>
      </c>
    </row>
    <row r="157" spans="1:10">
      <c r="A157" s="12" t="s">
        <v>260</v>
      </c>
      <c r="B157">
        <v>214</v>
      </c>
      <c r="C157" t="s">
        <v>1440</v>
      </c>
      <c r="D157" t="s">
        <v>1441</v>
      </c>
      <c r="E157" t="s">
        <v>26</v>
      </c>
      <c r="F157" t="s">
        <v>1430</v>
      </c>
      <c r="G157" s="12" t="s">
        <v>1442</v>
      </c>
      <c r="H157" s="12" t="str">
        <f t="shared" si="6"/>
        <v>NativeAnnualGrass</v>
      </c>
      <c r="I157" t="str">
        <f t="shared" si="7"/>
        <v>NativeAnnualC3 Grass</v>
      </c>
      <c r="J157" t="str">
        <f t="shared" si="8"/>
        <v>Lachnagrostis filiformis</v>
      </c>
    </row>
    <row r="158" spans="1:10">
      <c r="A158" s="12" t="s">
        <v>261</v>
      </c>
      <c r="B158">
        <v>81</v>
      </c>
      <c r="C158" t="s">
        <v>1433</v>
      </c>
      <c r="D158" t="s">
        <v>1433</v>
      </c>
      <c r="E158" t="s">
        <v>453</v>
      </c>
      <c r="F158" t="s">
        <v>1438</v>
      </c>
      <c r="G158" s="12" t="s">
        <v>1442</v>
      </c>
      <c r="H158" s="12" t="str">
        <f t="shared" si="6"/>
        <v>ExoticAnnualHerb</v>
      </c>
      <c r="I158" t="str">
        <f t="shared" si="7"/>
        <v>ExoticAnnualHerb</v>
      </c>
      <c r="J158" t="str">
        <f t="shared" si="8"/>
        <v>Lactuca saligna</v>
      </c>
    </row>
    <row r="159" spans="1:10">
      <c r="A159" s="12" t="s">
        <v>262</v>
      </c>
      <c r="B159">
        <v>46</v>
      </c>
      <c r="C159" t="s">
        <v>1433</v>
      </c>
      <c r="D159" t="s">
        <v>1433</v>
      </c>
      <c r="E159" t="s">
        <v>453</v>
      </c>
      <c r="F159" t="s">
        <v>1438</v>
      </c>
      <c r="G159" s="12" t="s">
        <v>1442</v>
      </c>
      <c r="H159" s="12" t="str">
        <f t="shared" si="6"/>
        <v>ExoticAnnualHerb</v>
      </c>
      <c r="I159" t="str">
        <f t="shared" si="7"/>
        <v>ExoticAnnualHerb</v>
      </c>
      <c r="J159" t="str">
        <f t="shared" si="8"/>
        <v>Lactuca serriola</v>
      </c>
    </row>
    <row r="160" spans="1:10">
      <c r="A160" s="12" t="s">
        <v>262</v>
      </c>
      <c r="B160">
        <v>47</v>
      </c>
      <c r="C160" t="s">
        <v>1433</v>
      </c>
      <c r="D160" t="s">
        <v>1433</v>
      </c>
      <c r="E160" t="s">
        <v>453</v>
      </c>
      <c r="F160" t="s">
        <v>1438</v>
      </c>
      <c r="G160" s="12" t="s">
        <v>1442</v>
      </c>
      <c r="H160" s="12" t="str">
        <f t="shared" si="6"/>
        <v>ExoticAnnualHerb</v>
      </c>
      <c r="I160" t="str">
        <f t="shared" si="7"/>
        <v>ExoticAnnualHerb</v>
      </c>
      <c r="J160" t="str">
        <f t="shared" si="8"/>
        <v>Lactuca serriola</v>
      </c>
    </row>
    <row r="161" spans="1:10">
      <c r="A161" s="12" t="s">
        <v>263</v>
      </c>
      <c r="B161">
        <v>82</v>
      </c>
      <c r="C161" t="s">
        <v>1433</v>
      </c>
      <c r="D161" t="s">
        <v>1433</v>
      </c>
      <c r="E161" t="s">
        <v>453</v>
      </c>
      <c r="F161" t="s">
        <v>1438</v>
      </c>
      <c r="G161" s="12" t="s">
        <v>1442</v>
      </c>
      <c r="H161" s="12" t="str">
        <f t="shared" si="6"/>
        <v>ExoticAnnualHerb</v>
      </c>
      <c r="I161" t="str">
        <f t="shared" si="7"/>
        <v>ExoticAnnualHerb</v>
      </c>
      <c r="J161" t="str">
        <f t="shared" si="8"/>
        <v>Lepidium africanum</v>
      </c>
    </row>
    <row r="162" spans="1:10">
      <c r="A162" s="12" t="s">
        <v>264</v>
      </c>
      <c r="B162">
        <v>148</v>
      </c>
      <c r="C162" t="s">
        <v>1433</v>
      </c>
      <c r="D162" t="s">
        <v>1433</v>
      </c>
      <c r="E162">
        <v>2</v>
      </c>
      <c r="F162" t="s">
        <v>1430</v>
      </c>
      <c r="G162" s="12" t="s">
        <v>1431</v>
      </c>
      <c r="H162" s="12" t="str">
        <f t="shared" si="6"/>
        <v>NativePerennialHerb</v>
      </c>
      <c r="I162" t="str">
        <f t="shared" si="7"/>
        <v>NativePerennialHerb</v>
      </c>
      <c r="J162" t="str">
        <f t="shared" si="8"/>
        <v xml:space="preserve">Leptorhynchos squamatus </v>
      </c>
    </row>
    <row r="163" spans="1:10">
      <c r="A163" s="12" t="s">
        <v>265</v>
      </c>
      <c r="B163">
        <v>295</v>
      </c>
      <c r="C163" t="s">
        <v>1462</v>
      </c>
      <c r="D163" t="s">
        <v>1462</v>
      </c>
      <c r="E163" t="s">
        <v>26</v>
      </c>
      <c r="F163" t="s">
        <v>1430</v>
      </c>
      <c r="G163" s="12" t="s">
        <v>1431</v>
      </c>
      <c r="H163" s="12" t="str">
        <f t="shared" si="6"/>
        <v>NativePerennialWoody shrub</v>
      </c>
      <c r="I163" t="str">
        <f t="shared" si="7"/>
        <v>NativePerennialWoody shrub</v>
      </c>
      <c r="J163" t="str">
        <f t="shared" si="8"/>
        <v>Leptospermum sp.</v>
      </c>
    </row>
    <row r="164" spans="1:10">
      <c r="A164" s="12" t="s">
        <v>266</v>
      </c>
      <c r="B164">
        <v>116</v>
      </c>
      <c r="C164" t="s">
        <v>1462</v>
      </c>
      <c r="D164" t="s">
        <v>1462</v>
      </c>
      <c r="E164" t="s">
        <v>453</v>
      </c>
      <c r="F164" t="s">
        <v>1438</v>
      </c>
      <c r="G164" s="12" t="s">
        <v>1431</v>
      </c>
      <c r="H164" s="12" t="str">
        <f t="shared" si="6"/>
        <v>ExoticPerennialWoody shrub</v>
      </c>
      <c r="I164" t="str">
        <f t="shared" si="7"/>
        <v>ExoticPerennialWoody shrub</v>
      </c>
      <c r="J164" t="str">
        <f t="shared" si="8"/>
        <v>Ligustrum sp.</v>
      </c>
    </row>
    <row r="165" spans="1:10">
      <c r="A165" s="12" t="s">
        <v>267</v>
      </c>
      <c r="B165">
        <v>48</v>
      </c>
      <c r="C165" t="s">
        <v>1433</v>
      </c>
      <c r="D165" t="s">
        <v>1433</v>
      </c>
      <c r="E165" t="s">
        <v>453</v>
      </c>
      <c r="F165" t="s">
        <v>1438</v>
      </c>
      <c r="G165" s="12" t="s">
        <v>1442</v>
      </c>
      <c r="H165" s="12" t="str">
        <f t="shared" si="6"/>
        <v>ExoticAnnualHerb</v>
      </c>
      <c r="I165" t="str">
        <f t="shared" si="7"/>
        <v>ExoticAnnualHerb</v>
      </c>
      <c r="J165" t="str">
        <f t="shared" si="8"/>
        <v xml:space="preserve">Linaria pelisserana </v>
      </c>
    </row>
    <row r="166" spans="1:10">
      <c r="A166" s="12" t="s">
        <v>268</v>
      </c>
      <c r="B166">
        <v>49</v>
      </c>
      <c r="C166" t="s">
        <v>1433</v>
      </c>
      <c r="D166" t="s">
        <v>1433</v>
      </c>
      <c r="E166" t="s">
        <v>453</v>
      </c>
      <c r="F166" t="s">
        <v>1438</v>
      </c>
      <c r="G166" s="12" t="s">
        <v>1442</v>
      </c>
      <c r="H166" s="12" t="str">
        <f t="shared" si="6"/>
        <v>ExoticAnnualHerb</v>
      </c>
      <c r="I166" t="str">
        <f t="shared" si="7"/>
        <v>ExoticAnnualHerb</v>
      </c>
      <c r="J166" t="str">
        <f t="shared" si="8"/>
        <v>Linaria spp (arvensis?)</v>
      </c>
    </row>
    <row r="167" spans="1:10">
      <c r="A167" s="12" t="s">
        <v>270</v>
      </c>
      <c r="B167">
        <v>149</v>
      </c>
      <c r="C167" t="s">
        <v>1433</v>
      </c>
      <c r="D167" t="s">
        <v>1433</v>
      </c>
      <c r="E167">
        <v>2</v>
      </c>
      <c r="F167" t="s">
        <v>1430</v>
      </c>
      <c r="G167" s="12" t="s">
        <v>1431</v>
      </c>
      <c r="H167" s="12" t="str">
        <f t="shared" si="6"/>
        <v>NativePerennialHerb</v>
      </c>
      <c r="I167" t="str">
        <f t="shared" si="7"/>
        <v>NativePerennialHerb</v>
      </c>
      <c r="J167" t="str">
        <f t="shared" si="8"/>
        <v>Linum marginale</v>
      </c>
    </row>
    <row r="168" spans="1:10">
      <c r="A168" s="12" t="s">
        <v>272</v>
      </c>
      <c r="B168">
        <v>196</v>
      </c>
      <c r="C168" t="s">
        <v>1462</v>
      </c>
      <c r="D168" t="s">
        <v>1462</v>
      </c>
      <c r="E168">
        <v>2</v>
      </c>
      <c r="F168" t="s">
        <v>1430</v>
      </c>
      <c r="G168" s="12" t="s">
        <v>1431</v>
      </c>
      <c r="H168" s="12" t="str">
        <f t="shared" si="6"/>
        <v>NativePerennialWoody shrub</v>
      </c>
      <c r="I168" t="str">
        <f t="shared" si="7"/>
        <v>NativePerennialWoody shrub</v>
      </c>
      <c r="J168" t="str">
        <f t="shared" si="8"/>
        <v>Lissanthe strigosa</v>
      </c>
    </row>
    <row r="169" spans="1:10">
      <c r="A169" s="12" t="s">
        <v>273</v>
      </c>
      <c r="B169">
        <v>11</v>
      </c>
      <c r="C169" t="s">
        <v>1440</v>
      </c>
      <c r="D169" t="s">
        <v>1441</v>
      </c>
      <c r="E169" t="s">
        <v>453</v>
      </c>
      <c r="F169" t="s">
        <v>1438</v>
      </c>
      <c r="G169" s="12" t="s">
        <v>1442</v>
      </c>
      <c r="H169" s="12" t="str">
        <f t="shared" si="6"/>
        <v>ExoticAnnualGrass</v>
      </c>
      <c r="I169" t="str">
        <f t="shared" si="7"/>
        <v>ExoticAnnualC3 Grass</v>
      </c>
      <c r="J169" t="str">
        <f t="shared" si="8"/>
        <v xml:space="preserve">Lolium perenne  </v>
      </c>
    </row>
    <row r="170" spans="1:10">
      <c r="A170" s="12" t="s">
        <v>274</v>
      </c>
      <c r="B170">
        <v>23</v>
      </c>
      <c r="C170" t="s">
        <v>1440</v>
      </c>
      <c r="D170" t="s">
        <v>1441</v>
      </c>
      <c r="E170" t="s">
        <v>453</v>
      </c>
      <c r="F170" t="s">
        <v>1438</v>
      </c>
      <c r="G170" s="12" t="s">
        <v>1442</v>
      </c>
      <c r="H170" s="12" t="str">
        <f t="shared" si="6"/>
        <v>ExoticAnnualGrass</v>
      </c>
      <c r="I170" t="str">
        <f t="shared" si="7"/>
        <v>ExoticAnnualC3 Grass</v>
      </c>
      <c r="J170" t="str">
        <f t="shared" si="8"/>
        <v xml:space="preserve">Lolium rigidum </v>
      </c>
    </row>
    <row r="171" spans="1:10">
      <c r="A171" s="12" t="s">
        <v>275</v>
      </c>
      <c r="B171">
        <v>127</v>
      </c>
      <c r="C171" t="s">
        <v>1433</v>
      </c>
      <c r="D171" t="s">
        <v>1433</v>
      </c>
      <c r="E171">
        <v>1</v>
      </c>
      <c r="F171" t="s">
        <v>1430</v>
      </c>
      <c r="G171" s="12" t="s">
        <v>1431</v>
      </c>
      <c r="H171" s="12" t="str">
        <f t="shared" si="6"/>
        <v>NativePerennialHerb</v>
      </c>
      <c r="I171" t="str">
        <f t="shared" si="7"/>
        <v>NativePerennialHerb</v>
      </c>
      <c r="J171" t="str">
        <f t="shared" si="8"/>
        <v xml:space="preserve">Lomandra bracteata </v>
      </c>
    </row>
    <row r="172" spans="1:10">
      <c r="A172" s="12" t="s">
        <v>276</v>
      </c>
      <c r="B172">
        <v>128</v>
      </c>
      <c r="C172" t="s">
        <v>1433</v>
      </c>
      <c r="D172" t="s">
        <v>1433</v>
      </c>
      <c r="E172">
        <v>1</v>
      </c>
      <c r="F172" t="s">
        <v>1430</v>
      </c>
      <c r="G172" s="12" t="s">
        <v>1431</v>
      </c>
      <c r="H172" s="12" t="str">
        <f t="shared" si="6"/>
        <v>NativePerennialHerb</v>
      </c>
      <c r="I172" t="str">
        <f t="shared" si="7"/>
        <v>NativePerennialHerb</v>
      </c>
      <c r="J172" t="str">
        <f t="shared" si="8"/>
        <v xml:space="preserve">Lomandra filiformis </v>
      </c>
    </row>
    <row r="173" spans="1:10">
      <c r="A173" s="12" t="s">
        <v>101</v>
      </c>
      <c r="B173">
        <v>126</v>
      </c>
      <c r="C173" t="s">
        <v>1433</v>
      </c>
      <c r="D173" t="s">
        <v>1433</v>
      </c>
      <c r="E173">
        <v>1</v>
      </c>
      <c r="F173" t="s">
        <v>1430</v>
      </c>
      <c r="G173" s="12" t="s">
        <v>1431</v>
      </c>
      <c r="H173" s="12" t="str">
        <f t="shared" si="6"/>
        <v>NativePerennialHerb</v>
      </c>
      <c r="I173" t="str">
        <f t="shared" si="7"/>
        <v>NativePerennialHerb</v>
      </c>
      <c r="J173" t="str">
        <f t="shared" si="8"/>
        <v>Lomandra filiformis coriacea</v>
      </c>
    </row>
    <row r="174" spans="1:10">
      <c r="A174" s="12" t="s">
        <v>277</v>
      </c>
      <c r="B174">
        <v>172</v>
      </c>
      <c r="C174" t="s">
        <v>1433</v>
      </c>
      <c r="D174" t="s">
        <v>1433</v>
      </c>
      <c r="E174">
        <v>2</v>
      </c>
      <c r="F174" t="s">
        <v>1430</v>
      </c>
      <c r="G174" s="12" t="s">
        <v>1431</v>
      </c>
      <c r="H174" s="12" t="str">
        <f t="shared" si="6"/>
        <v>NativePerennialHerb</v>
      </c>
      <c r="I174" t="str">
        <f t="shared" si="7"/>
        <v>NativePerennialHerb</v>
      </c>
      <c r="J174" t="str">
        <f t="shared" si="8"/>
        <v>Lomandra longifolia</v>
      </c>
    </row>
    <row r="175" spans="1:10">
      <c r="A175" s="12" t="s">
        <v>278</v>
      </c>
      <c r="B175">
        <v>150</v>
      </c>
      <c r="C175" t="s">
        <v>1433</v>
      </c>
      <c r="D175" t="s">
        <v>1433</v>
      </c>
      <c r="E175">
        <v>2</v>
      </c>
      <c r="F175" t="s">
        <v>1430</v>
      </c>
      <c r="G175" s="12" t="s">
        <v>1431</v>
      </c>
      <c r="H175" s="12" t="str">
        <f t="shared" si="6"/>
        <v>NativePerennialHerb</v>
      </c>
      <c r="I175" t="str">
        <f t="shared" si="7"/>
        <v>NativePerennialHerb</v>
      </c>
      <c r="J175" t="str">
        <f t="shared" si="8"/>
        <v xml:space="preserve">Lomandra multiflora </v>
      </c>
    </row>
    <row r="176" spans="1:10">
      <c r="A176" s="12" t="s">
        <v>279</v>
      </c>
      <c r="B176">
        <v>187</v>
      </c>
      <c r="C176" t="s">
        <v>1465</v>
      </c>
      <c r="D176" t="s">
        <v>1465</v>
      </c>
      <c r="E176">
        <v>2</v>
      </c>
      <c r="F176" t="s">
        <v>1430</v>
      </c>
      <c r="G176" s="12" t="s">
        <v>1431</v>
      </c>
      <c r="H176" s="12" t="str">
        <f t="shared" si="6"/>
        <v>NativePerennialSedge/Rush</v>
      </c>
      <c r="I176" t="str">
        <f t="shared" si="7"/>
        <v>NativePerennialSedge/Rush</v>
      </c>
      <c r="J176" t="str">
        <f t="shared" si="8"/>
        <v xml:space="preserve">Luzula densiflora </v>
      </c>
    </row>
    <row r="177" spans="1:10">
      <c r="A177" s="12" t="s">
        <v>280</v>
      </c>
      <c r="B177">
        <v>117</v>
      </c>
      <c r="C177" t="s">
        <v>1462</v>
      </c>
      <c r="D177" t="s">
        <v>1462</v>
      </c>
      <c r="E177" t="s">
        <v>453</v>
      </c>
      <c r="F177" t="s">
        <v>1438</v>
      </c>
      <c r="G177" s="12" t="s">
        <v>1431</v>
      </c>
      <c r="H177" s="12" t="str">
        <f t="shared" si="6"/>
        <v>ExoticPerennialWoody shrub</v>
      </c>
      <c r="I177" t="str">
        <f t="shared" si="7"/>
        <v>ExoticPerennialWoody shrub</v>
      </c>
      <c r="J177" t="str">
        <f t="shared" si="8"/>
        <v>Lycium ferocissimum</v>
      </c>
    </row>
    <row r="178" spans="1:10">
      <c r="A178" s="12" t="s">
        <v>281</v>
      </c>
      <c r="B178">
        <v>269</v>
      </c>
      <c r="C178" t="s">
        <v>1433</v>
      </c>
      <c r="D178" t="s">
        <v>1433</v>
      </c>
      <c r="E178" t="s">
        <v>26</v>
      </c>
      <c r="F178" t="s">
        <v>1430</v>
      </c>
      <c r="G178" s="12" t="s">
        <v>1442</v>
      </c>
      <c r="H178" s="12" t="str">
        <f t="shared" si="6"/>
        <v>NativeAnnualHerb</v>
      </c>
      <c r="I178" t="str">
        <f t="shared" si="7"/>
        <v>NativeAnnualHerb</v>
      </c>
      <c r="J178" t="str">
        <f t="shared" si="8"/>
        <v>Lythrum hyssopifolia</v>
      </c>
    </row>
    <row r="179" spans="1:10">
      <c r="A179" s="12" t="s">
        <v>282</v>
      </c>
      <c r="B179">
        <v>98</v>
      </c>
      <c r="C179" t="s">
        <v>1433</v>
      </c>
      <c r="D179" t="s">
        <v>1433</v>
      </c>
      <c r="E179" t="s">
        <v>453</v>
      </c>
      <c r="F179" t="s">
        <v>1438</v>
      </c>
      <c r="G179" s="12" t="s">
        <v>1431</v>
      </c>
      <c r="H179" s="12" t="str">
        <f t="shared" si="6"/>
        <v>ExoticPerennialHerb</v>
      </c>
      <c r="I179" t="str">
        <f t="shared" si="7"/>
        <v>ExoticPerennialHerb</v>
      </c>
      <c r="J179" t="str">
        <f t="shared" si="8"/>
        <v xml:space="preserve">Malva sp. </v>
      </c>
    </row>
    <row r="180" spans="1:10">
      <c r="A180" s="12" t="s">
        <v>102</v>
      </c>
      <c r="B180">
        <v>104</v>
      </c>
      <c r="C180" t="s">
        <v>1467</v>
      </c>
      <c r="D180" t="s">
        <v>1467</v>
      </c>
      <c r="E180" t="s">
        <v>453</v>
      </c>
      <c r="F180" t="s">
        <v>1438</v>
      </c>
      <c r="G180" s="12" t="s">
        <v>1442</v>
      </c>
      <c r="H180" s="12" t="str">
        <f t="shared" si="6"/>
        <v>ExoticAnnualLegume</v>
      </c>
      <c r="I180" t="str">
        <f t="shared" si="7"/>
        <v>ExoticAnnualLegume</v>
      </c>
      <c r="J180" t="str">
        <f t="shared" si="8"/>
        <v>Medicago sp.</v>
      </c>
    </row>
    <row r="181" spans="1:10">
      <c r="A181" s="12" t="s">
        <v>283</v>
      </c>
      <c r="B181">
        <v>188</v>
      </c>
      <c r="C181" t="s">
        <v>1462</v>
      </c>
      <c r="D181" t="s">
        <v>1462</v>
      </c>
      <c r="E181">
        <v>2</v>
      </c>
      <c r="F181" t="s">
        <v>1430</v>
      </c>
      <c r="G181" s="12" t="s">
        <v>1431</v>
      </c>
      <c r="H181" s="12" t="str">
        <f t="shared" si="6"/>
        <v>NativePerennialWoody shrub</v>
      </c>
      <c r="I181" t="str">
        <f t="shared" si="7"/>
        <v>NativePerennialWoody shrub</v>
      </c>
      <c r="J181" t="str">
        <f t="shared" si="8"/>
        <v xml:space="preserve">Melichrus urceolatus </v>
      </c>
    </row>
    <row r="182" spans="1:10">
      <c r="A182" s="12" t="s">
        <v>284</v>
      </c>
      <c r="B182">
        <v>173</v>
      </c>
      <c r="C182" t="s">
        <v>1433</v>
      </c>
      <c r="D182" t="s">
        <v>1433</v>
      </c>
      <c r="E182">
        <v>2</v>
      </c>
      <c r="F182" t="s">
        <v>1430</v>
      </c>
      <c r="G182" s="12" t="s">
        <v>1431</v>
      </c>
      <c r="H182" s="12" t="str">
        <f t="shared" si="6"/>
        <v>NativePerennialHerb</v>
      </c>
      <c r="I182" t="str">
        <f t="shared" si="7"/>
        <v>NativePerennialHerb</v>
      </c>
      <c r="J182" t="str">
        <f t="shared" si="8"/>
        <v>Mentha diemenica</v>
      </c>
    </row>
    <row r="183" spans="1:10">
      <c r="A183" s="12" t="s">
        <v>285</v>
      </c>
      <c r="B183">
        <v>207</v>
      </c>
      <c r="C183" t="s">
        <v>1440</v>
      </c>
      <c r="D183" t="s">
        <v>1441</v>
      </c>
      <c r="E183" t="s">
        <v>26</v>
      </c>
      <c r="F183" t="s">
        <v>1430</v>
      </c>
      <c r="G183" s="12" t="s">
        <v>1431</v>
      </c>
      <c r="H183" s="12" t="str">
        <f t="shared" si="6"/>
        <v>NativePerennialGrass</v>
      </c>
      <c r="I183" t="str">
        <f t="shared" si="7"/>
        <v>NativePerennialC3 Grass</v>
      </c>
      <c r="J183" t="str">
        <f t="shared" si="8"/>
        <v xml:space="preserve">Microlaena stipoides </v>
      </c>
    </row>
    <row r="184" spans="1:10">
      <c r="A184" s="12" t="s">
        <v>286</v>
      </c>
      <c r="B184">
        <v>174</v>
      </c>
      <c r="C184" t="s">
        <v>1433</v>
      </c>
      <c r="D184" t="s">
        <v>1433</v>
      </c>
      <c r="E184">
        <v>2</v>
      </c>
      <c r="F184" t="s">
        <v>1430</v>
      </c>
      <c r="G184" s="12" t="s">
        <v>1431</v>
      </c>
      <c r="H184" s="12" t="str">
        <f t="shared" si="6"/>
        <v>NativePerennialHerb</v>
      </c>
      <c r="I184" t="str">
        <f t="shared" si="7"/>
        <v>NativePerennialHerb</v>
      </c>
      <c r="J184" t="str">
        <f t="shared" si="8"/>
        <v>Microseris lanceolata</v>
      </c>
    </row>
    <row r="185" spans="1:10">
      <c r="A185" s="12" t="s">
        <v>287</v>
      </c>
      <c r="B185">
        <v>151</v>
      </c>
      <c r="C185" t="s">
        <v>1433</v>
      </c>
      <c r="D185" t="s">
        <v>1433</v>
      </c>
      <c r="E185">
        <v>2</v>
      </c>
      <c r="F185" t="s">
        <v>1430</v>
      </c>
      <c r="G185" s="12" t="s">
        <v>1431</v>
      </c>
      <c r="H185" s="12" t="str">
        <f t="shared" si="6"/>
        <v>NativePerennialHerb</v>
      </c>
      <c r="I185" t="str">
        <f t="shared" si="7"/>
        <v>NativePerennialHerb</v>
      </c>
      <c r="J185" t="str">
        <f t="shared" si="8"/>
        <v>Microtis sp</v>
      </c>
    </row>
    <row r="186" spans="1:10">
      <c r="A186" s="12" t="s">
        <v>288</v>
      </c>
      <c r="B186">
        <v>152</v>
      </c>
      <c r="C186" t="s">
        <v>1433</v>
      </c>
      <c r="D186" t="s">
        <v>1433</v>
      </c>
      <c r="E186">
        <v>2</v>
      </c>
      <c r="F186" t="s">
        <v>1430</v>
      </c>
      <c r="G186" s="12" t="s">
        <v>1431</v>
      </c>
      <c r="H186" s="12" t="str">
        <f t="shared" si="6"/>
        <v>NativePerennialHerb</v>
      </c>
      <c r="I186" t="str">
        <f t="shared" si="7"/>
        <v>NativePerennialHerb</v>
      </c>
      <c r="J186" t="str">
        <f t="shared" si="8"/>
        <v xml:space="preserve">Microtis unifolia </v>
      </c>
    </row>
    <row r="187" spans="1:10">
      <c r="A187" s="12" t="s">
        <v>289</v>
      </c>
      <c r="B187">
        <v>99</v>
      </c>
      <c r="C187" t="s">
        <v>1433</v>
      </c>
      <c r="D187" t="s">
        <v>1433</v>
      </c>
      <c r="E187" t="s">
        <v>453</v>
      </c>
      <c r="F187" t="s">
        <v>1438</v>
      </c>
      <c r="G187" s="12" t="s">
        <v>1431</v>
      </c>
      <c r="H187" s="12" t="str">
        <f t="shared" si="6"/>
        <v>ExoticPerennialHerb</v>
      </c>
      <c r="I187" t="str">
        <f t="shared" si="7"/>
        <v>ExoticPerennialHerb</v>
      </c>
      <c r="J187" t="str">
        <f t="shared" si="8"/>
        <v>Modiola caroliniana</v>
      </c>
    </row>
    <row r="188" spans="1:10">
      <c r="A188" s="12" t="s">
        <v>290</v>
      </c>
      <c r="B188">
        <v>50</v>
      </c>
      <c r="C188" t="s">
        <v>1433</v>
      </c>
      <c r="D188" t="s">
        <v>1433</v>
      </c>
      <c r="E188" t="s">
        <v>453</v>
      </c>
      <c r="F188" t="s">
        <v>1438</v>
      </c>
      <c r="G188" s="12" t="s">
        <v>1442</v>
      </c>
      <c r="H188" s="12" t="str">
        <f t="shared" si="6"/>
        <v>ExoticAnnualHerb</v>
      </c>
      <c r="I188" t="str">
        <f t="shared" si="7"/>
        <v>ExoticAnnualHerb</v>
      </c>
      <c r="J188" t="str">
        <f t="shared" si="8"/>
        <v>Moenchia erecta</v>
      </c>
    </row>
    <row r="189" spans="1:10">
      <c r="A189" s="12" t="s">
        <v>291</v>
      </c>
      <c r="B189">
        <v>270</v>
      </c>
      <c r="C189" t="s">
        <v>1433</v>
      </c>
      <c r="D189" t="s">
        <v>1433</v>
      </c>
      <c r="E189" t="s">
        <v>26</v>
      </c>
      <c r="F189" t="s">
        <v>1430</v>
      </c>
      <c r="G189" s="12" t="s">
        <v>1442</v>
      </c>
      <c r="H189" s="12" t="str">
        <f t="shared" si="6"/>
        <v>NativeAnnualHerb</v>
      </c>
      <c r="I189" t="str">
        <f t="shared" si="7"/>
        <v>NativeAnnualHerb</v>
      </c>
      <c r="J189" t="str">
        <f t="shared" si="8"/>
        <v>Montia fontana</v>
      </c>
    </row>
    <row r="190" spans="1:10">
      <c r="A190" s="12" t="s">
        <v>292</v>
      </c>
      <c r="B190">
        <v>83</v>
      </c>
      <c r="C190" t="s">
        <v>1433</v>
      </c>
      <c r="D190" t="s">
        <v>1433</v>
      </c>
      <c r="E190" t="s">
        <v>453</v>
      </c>
      <c r="F190" t="s">
        <v>1438</v>
      </c>
      <c r="G190" s="12" t="s">
        <v>1442</v>
      </c>
      <c r="H190" s="12" t="str">
        <f t="shared" si="6"/>
        <v>ExoticAnnualHerb</v>
      </c>
      <c r="I190" t="str">
        <f t="shared" si="7"/>
        <v>ExoticAnnualHerb</v>
      </c>
      <c r="J190" t="str">
        <f t="shared" si="8"/>
        <v>Myosotis discolor</v>
      </c>
    </row>
    <row r="191" spans="1:10">
      <c r="A191" s="12" t="s">
        <v>293</v>
      </c>
      <c r="B191">
        <v>17</v>
      </c>
      <c r="C191" t="s">
        <v>1440</v>
      </c>
      <c r="D191" t="s">
        <v>1441</v>
      </c>
      <c r="E191" t="s">
        <v>453</v>
      </c>
      <c r="F191" t="s">
        <v>1438</v>
      </c>
      <c r="G191" s="12" t="s">
        <v>1431</v>
      </c>
      <c r="H191" s="12" t="str">
        <f t="shared" si="6"/>
        <v>ExoticPerennialGrass</v>
      </c>
      <c r="I191" t="str">
        <f t="shared" si="7"/>
        <v>ExoticPerennialC3 Grass</v>
      </c>
      <c r="J191" t="str">
        <f t="shared" si="8"/>
        <v>Nassella neesiana</v>
      </c>
    </row>
    <row r="192" spans="1:10">
      <c r="A192" s="12" t="s">
        <v>294</v>
      </c>
      <c r="B192">
        <v>18</v>
      </c>
      <c r="C192" t="s">
        <v>1440</v>
      </c>
      <c r="D192" t="s">
        <v>1441</v>
      </c>
      <c r="E192" t="s">
        <v>453</v>
      </c>
      <c r="F192" t="s">
        <v>1438</v>
      </c>
      <c r="G192" s="12" t="s">
        <v>1431</v>
      </c>
      <c r="H192" s="12" t="str">
        <f t="shared" si="6"/>
        <v>ExoticPerennialGrass</v>
      </c>
      <c r="I192" t="str">
        <f t="shared" si="7"/>
        <v>ExoticPerennialC3 Grass</v>
      </c>
      <c r="J192" t="str">
        <f t="shared" si="8"/>
        <v xml:space="preserve">Nassella trichotoma </v>
      </c>
    </row>
    <row r="193" spans="1:10">
      <c r="A193" s="12" t="s">
        <v>295</v>
      </c>
      <c r="B193">
        <v>84</v>
      </c>
      <c r="C193" t="s">
        <v>1433</v>
      </c>
      <c r="D193" t="s">
        <v>1433</v>
      </c>
      <c r="E193" t="s">
        <v>453</v>
      </c>
      <c r="F193" t="s">
        <v>1438</v>
      </c>
      <c r="G193" s="12" t="s">
        <v>1442</v>
      </c>
      <c r="H193" s="12" t="str">
        <f t="shared" si="6"/>
        <v>ExoticAnnualHerb</v>
      </c>
      <c r="I193" t="str">
        <f t="shared" si="7"/>
        <v>ExoticAnnualHerb</v>
      </c>
      <c r="J193" t="str">
        <f t="shared" si="8"/>
        <v>Oenothera mollissima</v>
      </c>
    </row>
    <row r="194" spans="1:10">
      <c r="A194" s="12" t="s">
        <v>296</v>
      </c>
      <c r="B194">
        <v>85</v>
      </c>
      <c r="C194" t="s">
        <v>1433</v>
      </c>
      <c r="D194" t="s">
        <v>1433</v>
      </c>
      <c r="E194" t="s">
        <v>453</v>
      </c>
      <c r="F194" t="s">
        <v>1438</v>
      </c>
      <c r="G194" s="12" t="s">
        <v>1442</v>
      </c>
      <c r="H194" s="12" t="str">
        <f t="shared" si="6"/>
        <v>ExoticAnnualHerb</v>
      </c>
      <c r="I194" t="str">
        <f t="shared" si="7"/>
        <v>ExoticAnnualHerb</v>
      </c>
      <c r="J194" t="str">
        <f t="shared" si="8"/>
        <v>Oenothera stricta</v>
      </c>
    </row>
    <row r="195" spans="1:10">
      <c r="A195" s="12" t="s">
        <v>297</v>
      </c>
      <c r="B195">
        <v>51</v>
      </c>
      <c r="C195" t="s">
        <v>1433</v>
      </c>
      <c r="D195" t="s">
        <v>1433</v>
      </c>
      <c r="E195" t="s">
        <v>453</v>
      </c>
      <c r="F195" t="s">
        <v>1438</v>
      </c>
      <c r="G195" s="12" t="s">
        <v>1442</v>
      </c>
      <c r="H195" s="12" t="str">
        <f t="shared" ref="H195:H258" si="9">F195&amp;G195&amp;D195</f>
        <v>ExoticAnnualHerb</v>
      </c>
      <c r="I195" t="str">
        <f t="shared" ref="I195:I258" si="10">F195&amp;G195&amp;C195</f>
        <v>ExoticAnnualHerb</v>
      </c>
      <c r="J195" t="str">
        <f t="shared" ref="J195:J258" si="11">A195</f>
        <v xml:space="preserve">Onopordum acanthium </v>
      </c>
    </row>
    <row r="196" spans="1:10">
      <c r="A196" s="12" t="s">
        <v>298</v>
      </c>
      <c r="B196">
        <v>175</v>
      </c>
      <c r="C196" t="s">
        <v>1433</v>
      </c>
      <c r="D196" t="s">
        <v>1433</v>
      </c>
      <c r="E196">
        <v>2</v>
      </c>
      <c r="F196" t="s">
        <v>1430</v>
      </c>
      <c r="G196" s="12" t="s">
        <v>1431</v>
      </c>
      <c r="H196" s="12" t="str">
        <f t="shared" si="9"/>
        <v>NativePerennialHerb</v>
      </c>
      <c r="I196" t="str">
        <f t="shared" si="10"/>
        <v>NativePerennialHerb</v>
      </c>
      <c r="J196" t="str">
        <f t="shared" si="11"/>
        <v>Opercularia hispida</v>
      </c>
    </row>
    <row r="197" spans="1:10">
      <c r="A197" s="12" t="s">
        <v>299</v>
      </c>
      <c r="B197">
        <v>176</v>
      </c>
      <c r="C197" t="s">
        <v>1433</v>
      </c>
      <c r="D197" t="s">
        <v>1433</v>
      </c>
      <c r="E197">
        <v>2</v>
      </c>
      <c r="F197" t="s">
        <v>1430</v>
      </c>
      <c r="G197" s="12" t="s">
        <v>1431</v>
      </c>
      <c r="H197" s="12" t="str">
        <f t="shared" si="9"/>
        <v>NativePerennialHerb</v>
      </c>
      <c r="I197" t="str">
        <f t="shared" si="10"/>
        <v>NativePerennialHerb</v>
      </c>
      <c r="J197" t="str">
        <f t="shared" si="11"/>
        <v>Ophioglossum lusitanicum</v>
      </c>
    </row>
    <row r="198" spans="1:10">
      <c r="A198" s="12" t="s">
        <v>300</v>
      </c>
      <c r="B198">
        <v>86</v>
      </c>
      <c r="C198" t="s">
        <v>1433</v>
      </c>
      <c r="D198" t="s">
        <v>1433</v>
      </c>
      <c r="E198" t="s">
        <v>453</v>
      </c>
      <c r="F198" t="s">
        <v>1438</v>
      </c>
      <c r="G198" s="12" t="s">
        <v>1442</v>
      </c>
      <c r="H198" s="12" t="str">
        <f t="shared" si="9"/>
        <v>ExoticAnnualHerb</v>
      </c>
      <c r="I198" t="str">
        <f t="shared" si="10"/>
        <v>ExoticAnnualHerb</v>
      </c>
      <c r="J198" t="str">
        <f t="shared" si="11"/>
        <v>Orobanche minor</v>
      </c>
    </row>
    <row r="199" spans="1:10">
      <c r="A199" s="12" t="s">
        <v>103</v>
      </c>
      <c r="B199">
        <v>254</v>
      </c>
      <c r="C199" t="s">
        <v>1433</v>
      </c>
      <c r="D199" t="s">
        <v>1433</v>
      </c>
      <c r="E199" t="s">
        <v>26</v>
      </c>
      <c r="F199" t="s">
        <v>1430</v>
      </c>
      <c r="G199" s="12" t="s">
        <v>1431</v>
      </c>
      <c r="H199" s="12" t="str">
        <f t="shared" si="9"/>
        <v>NativePerennialHerb</v>
      </c>
      <c r="I199" t="str">
        <f t="shared" si="10"/>
        <v>NativePerennialHerb</v>
      </c>
      <c r="J199" t="str">
        <f t="shared" si="11"/>
        <v xml:space="preserve">Oxalis perennans </v>
      </c>
    </row>
    <row r="200" spans="1:10">
      <c r="A200" s="12" t="s">
        <v>104</v>
      </c>
      <c r="B200">
        <v>230</v>
      </c>
      <c r="C200" t="s">
        <v>1455</v>
      </c>
      <c r="D200" t="s">
        <v>1441</v>
      </c>
      <c r="E200" t="s">
        <v>26</v>
      </c>
      <c r="F200" t="s">
        <v>1430</v>
      </c>
      <c r="G200" s="12" t="s">
        <v>1431</v>
      </c>
      <c r="H200" s="12" t="str">
        <f t="shared" si="9"/>
        <v>NativePerennialGrass</v>
      </c>
      <c r="I200" t="str">
        <f t="shared" si="10"/>
        <v>NativePerennialC4 Grass</v>
      </c>
      <c r="J200" t="str">
        <f t="shared" si="11"/>
        <v xml:space="preserve">Panicum effusum </v>
      </c>
    </row>
    <row r="201" spans="1:10">
      <c r="A201" s="12" t="s">
        <v>301</v>
      </c>
      <c r="B201">
        <v>52</v>
      </c>
      <c r="C201" t="s">
        <v>1433</v>
      </c>
      <c r="D201" t="s">
        <v>1433</v>
      </c>
      <c r="E201" t="s">
        <v>453</v>
      </c>
      <c r="F201" t="s">
        <v>1438</v>
      </c>
      <c r="G201" s="12" t="s">
        <v>1442</v>
      </c>
      <c r="H201" s="12" t="str">
        <f t="shared" si="9"/>
        <v>ExoticAnnualHerb</v>
      </c>
      <c r="I201" t="str">
        <f t="shared" si="10"/>
        <v>ExoticAnnualHerb</v>
      </c>
      <c r="J201" t="str">
        <f t="shared" si="11"/>
        <v>Parentucellia latifolia</v>
      </c>
    </row>
    <row r="202" spans="1:10">
      <c r="A202" s="12" t="s">
        <v>302</v>
      </c>
      <c r="B202">
        <v>65</v>
      </c>
      <c r="C202" t="s">
        <v>1433</v>
      </c>
      <c r="D202" t="s">
        <v>1433</v>
      </c>
      <c r="E202" t="s">
        <v>453</v>
      </c>
      <c r="F202" t="s">
        <v>1438</v>
      </c>
      <c r="G202" s="12" t="s">
        <v>1431</v>
      </c>
      <c r="H202" s="12" t="str">
        <f t="shared" si="9"/>
        <v>ExoticPerennialHerb</v>
      </c>
      <c r="I202" t="str">
        <f t="shared" si="10"/>
        <v>ExoticPerennialHerb</v>
      </c>
      <c r="J202" t="str">
        <f t="shared" si="11"/>
        <v>Paronychia brasiliana</v>
      </c>
    </row>
    <row r="203" spans="1:10">
      <c r="A203" s="12" t="s">
        <v>303</v>
      </c>
      <c r="B203">
        <v>29</v>
      </c>
      <c r="C203" t="s">
        <v>1455</v>
      </c>
      <c r="D203" t="s">
        <v>1441</v>
      </c>
      <c r="E203" t="s">
        <v>453</v>
      </c>
      <c r="F203" t="s">
        <v>1438</v>
      </c>
      <c r="G203" s="12" t="s">
        <v>1431</v>
      </c>
      <c r="H203" s="12" t="str">
        <f t="shared" si="9"/>
        <v>ExoticPerennialGrass</v>
      </c>
      <c r="I203" t="str">
        <f t="shared" si="10"/>
        <v>ExoticPerennialC4 Grass</v>
      </c>
      <c r="J203" t="str">
        <f t="shared" si="11"/>
        <v>Paspalum dilatatum</v>
      </c>
    </row>
    <row r="204" spans="1:10">
      <c r="A204" s="12" t="s">
        <v>305</v>
      </c>
      <c r="B204">
        <v>281</v>
      </c>
      <c r="C204" t="s">
        <v>1433</v>
      </c>
      <c r="D204" t="s">
        <v>1433</v>
      </c>
      <c r="E204" t="s">
        <v>26</v>
      </c>
      <c r="F204" t="s">
        <v>1430</v>
      </c>
      <c r="G204" s="12" t="s">
        <v>1431</v>
      </c>
      <c r="H204" s="12" t="str">
        <f t="shared" si="9"/>
        <v>NativePerennialHerb</v>
      </c>
      <c r="I204" t="str">
        <f t="shared" si="10"/>
        <v>NativePerennialHerb</v>
      </c>
      <c r="J204" t="str">
        <f t="shared" si="11"/>
        <v>Persicaria  prostrata</v>
      </c>
    </row>
    <row r="205" spans="1:10">
      <c r="A205" s="12" t="s">
        <v>306</v>
      </c>
      <c r="B205">
        <v>238</v>
      </c>
      <c r="C205" t="s">
        <v>1433</v>
      </c>
      <c r="D205" t="s">
        <v>1433</v>
      </c>
      <c r="E205" t="s">
        <v>26</v>
      </c>
      <c r="F205" t="s">
        <v>1430</v>
      </c>
      <c r="G205" s="12" t="s">
        <v>1449</v>
      </c>
      <c r="H205" s="12" t="str">
        <f t="shared" si="9"/>
        <v>NativeAnnual/perennialHerb</v>
      </c>
      <c r="I205" t="str">
        <f t="shared" si="10"/>
        <v>NativeAnnual/perennialHerb</v>
      </c>
      <c r="J205" t="str">
        <f t="shared" si="11"/>
        <v>Persicaria sp.</v>
      </c>
    </row>
    <row r="206" spans="1:10">
      <c r="A206" s="12" t="s">
        <v>105</v>
      </c>
      <c r="B206">
        <v>53</v>
      </c>
      <c r="C206" t="s">
        <v>1433</v>
      </c>
      <c r="D206" t="s">
        <v>1433</v>
      </c>
      <c r="E206" t="s">
        <v>453</v>
      </c>
      <c r="F206" t="s">
        <v>1438</v>
      </c>
      <c r="G206" s="12" t="s">
        <v>1442</v>
      </c>
      <c r="H206" s="12" t="str">
        <f t="shared" si="9"/>
        <v>ExoticAnnualHerb</v>
      </c>
      <c r="I206" t="str">
        <f t="shared" si="10"/>
        <v>ExoticAnnualHerb</v>
      </c>
      <c r="J206" t="str">
        <f t="shared" si="11"/>
        <v xml:space="preserve">Petrorhagia nanteuilii </v>
      </c>
    </row>
    <row r="207" spans="1:10">
      <c r="A207" s="12" t="s">
        <v>307</v>
      </c>
      <c r="B207">
        <v>19</v>
      </c>
      <c r="C207" t="s">
        <v>1440</v>
      </c>
      <c r="D207" t="s">
        <v>1441</v>
      </c>
      <c r="E207" t="s">
        <v>453</v>
      </c>
      <c r="F207" t="s">
        <v>1438</v>
      </c>
      <c r="G207" s="12" t="s">
        <v>1431</v>
      </c>
      <c r="H207" s="12" t="str">
        <f t="shared" si="9"/>
        <v>ExoticPerennialGrass</v>
      </c>
      <c r="I207" t="str">
        <f t="shared" si="10"/>
        <v>ExoticPerennialC3 Grass</v>
      </c>
      <c r="J207" t="str">
        <f t="shared" si="11"/>
        <v xml:space="preserve">Phalaris aquatica </v>
      </c>
    </row>
    <row r="208" spans="1:10">
      <c r="A208" s="12" t="s">
        <v>308</v>
      </c>
      <c r="B208">
        <v>189</v>
      </c>
      <c r="C208" t="s">
        <v>1462</v>
      </c>
      <c r="D208" t="s">
        <v>1462</v>
      </c>
      <c r="E208">
        <v>2</v>
      </c>
      <c r="F208" t="s">
        <v>1430</v>
      </c>
      <c r="G208" s="12" t="s">
        <v>1431</v>
      </c>
      <c r="H208" s="12" t="str">
        <f t="shared" si="9"/>
        <v>NativePerennialWoody shrub</v>
      </c>
      <c r="I208" t="str">
        <f t="shared" si="10"/>
        <v>NativePerennialWoody shrub</v>
      </c>
      <c r="J208" t="str">
        <f t="shared" si="11"/>
        <v xml:space="preserve">Pimelia curviflora </v>
      </c>
    </row>
    <row r="209" spans="1:10">
      <c r="A209" s="12" t="s">
        <v>309</v>
      </c>
      <c r="B209">
        <v>153</v>
      </c>
      <c r="C209" t="s">
        <v>1433</v>
      </c>
      <c r="D209" t="s">
        <v>1433</v>
      </c>
      <c r="E209">
        <v>2</v>
      </c>
      <c r="F209" t="s">
        <v>1430</v>
      </c>
      <c r="G209" s="12" t="s">
        <v>1431</v>
      </c>
      <c r="H209" s="12" t="str">
        <f t="shared" si="9"/>
        <v>NativePerennialHerb</v>
      </c>
      <c r="I209" t="str">
        <f t="shared" si="10"/>
        <v>NativePerennialHerb</v>
      </c>
      <c r="J209" t="str">
        <f t="shared" si="11"/>
        <v>Plantago gaudichaudii</v>
      </c>
    </row>
    <row r="210" spans="1:10">
      <c r="A210" s="12" t="s">
        <v>106</v>
      </c>
      <c r="B210">
        <v>54</v>
      </c>
      <c r="C210" t="s">
        <v>1433</v>
      </c>
      <c r="D210" t="s">
        <v>1433</v>
      </c>
      <c r="E210" t="s">
        <v>453</v>
      </c>
      <c r="F210" t="s">
        <v>1438</v>
      </c>
      <c r="G210" s="12" t="s">
        <v>1442</v>
      </c>
      <c r="H210" s="12" t="str">
        <f t="shared" si="9"/>
        <v>ExoticAnnualHerb</v>
      </c>
      <c r="I210" t="str">
        <f t="shared" si="10"/>
        <v>ExoticAnnualHerb</v>
      </c>
      <c r="J210" t="str">
        <f t="shared" si="11"/>
        <v xml:space="preserve">Plantago lanceolata </v>
      </c>
    </row>
    <row r="211" spans="1:10">
      <c r="A211" s="12" t="s">
        <v>310</v>
      </c>
      <c r="B211">
        <v>154</v>
      </c>
      <c r="C211" t="s">
        <v>1433</v>
      </c>
      <c r="D211" t="s">
        <v>1433</v>
      </c>
      <c r="E211">
        <v>2</v>
      </c>
      <c r="F211" t="s">
        <v>1430</v>
      </c>
      <c r="G211" s="12" t="s">
        <v>1431</v>
      </c>
      <c r="H211" s="12" t="str">
        <f t="shared" si="9"/>
        <v>NativePerennialHerb</v>
      </c>
      <c r="I211" t="str">
        <f t="shared" si="10"/>
        <v>NativePerennialHerb</v>
      </c>
      <c r="J211" t="str">
        <f t="shared" si="11"/>
        <v xml:space="preserve">Plantago varia </v>
      </c>
    </row>
    <row r="212" spans="1:10">
      <c r="A212" s="13" t="s">
        <v>311</v>
      </c>
      <c r="B212">
        <v>12</v>
      </c>
      <c r="C212" t="s">
        <v>1440</v>
      </c>
      <c r="D212" t="s">
        <v>1441</v>
      </c>
      <c r="E212" t="s">
        <v>453</v>
      </c>
      <c r="F212" t="s">
        <v>1438</v>
      </c>
      <c r="G212" s="12" t="s">
        <v>1442</v>
      </c>
      <c r="H212" s="12" t="str">
        <f t="shared" si="9"/>
        <v>ExoticAnnualGrass</v>
      </c>
      <c r="I212" t="str">
        <f t="shared" si="10"/>
        <v>ExoticAnnualC3 Grass</v>
      </c>
      <c r="J212" t="str">
        <f t="shared" si="11"/>
        <v>Poa (exotic)</v>
      </c>
    </row>
    <row r="213" spans="1:10">
      <c r="A213" s="14" t="s">
        <v>312</v>
      </c>
      <c r="B213">
        <v>199</v>
      </c>
      <c r="C213" t="s">
        <v>1440</v>
      </c>
      <c r="D213" t="s">
        <v>1441</v>
      </c>
      <c r="E213">
        <v>1</v>
      </c>
      <c r="F213" t="s">
        <v>1430</v>
      </c>
      <c r="G213" s="12" t="s">
        <v>1431</v>
      </c>
      <c r="H213" s="12" t="str">
        <f t="shared" si="9"/>
        <v>NativePerennialGrass</v>
      </c>
      <c r="I213" t="str">
        <f t="shared" si="10"/>
        <v>NativePerennialC3 Grass</v>
      </c>
      <c r="J213" t="str">
        <f t="shared" si="11"/>
        <v>Poa labillardieri</v>
      </c>
    </row>
    <row r="214" spans="1:10">
      <c r="A214" s="12" t="s">
        <v>313</v>
      </c>
      <c r="B214">
        <v>27</v>
      </c>
      <c r="C214" t="s">
        <v>1440</v>
      </c>
      <c r="D214" t="s">
        <v>1441</v>
      </c>
      <c r="E214" t="s">
        <v>453</v>
      </c>
      <c r="F214" t="s">
        <v>1438</v>
      </c>
      <c r="G214" s="12" t="s">
        <v>1431</v>
      </c>
      <c r="H214" s="12" t="str">
        <f t="shared" si="9"/>
        <v>ExoticPerennialGrass</v>
      </c>
      <c r="I214" t="str">
        <f t="shared" si="10"/>
        <v>ExoticPerennialC3 Grass</v>
      </c>
      <c r="J214" t="str">
        <f t="shared" si="11"/>
        <v>Poa pratensis</v>
      </c>
    </row>
    <row r="215" spans="1:10">
      <c r="A215" s="12" t="s">
        <v>314</v>
      </c>
      <c r="B215">
        <v>208</v>
      </c>
      <c r="C215" t="s">
        <v>1440</v>
      </c>
      <c r="D215" t="s">
        <v>1441</v>
      </c>
      <c r="E215" t="s">
        <v>26</v>
      </c>
      <c r="F215" t="s">
        <v>1430</v>
      </c>
      <c r="G215" s="12" t="s">
        <v>1431</v>
      </c>
      <c r="H215" s="12" t="str">
        <f t="shared" si="9"/>
        <v>NativePerennialGrass</v>
      </c>
      <c r="I215" t="str">
        <f t="shared" si="10"/>
        <v>NativePerennialC3 Grass</v>
      </c>
      <c r="J215" t="str">
        <f t="shared" si="11"/>
        <v xml:space="preserve">Poa sieberiana </v>
      </c>
    </row>
    <row r="216" spans="1:10">
      <c r="A216" s="12" t="s">
        <v>315</v>
      </c>
      <c r="B216">
        <v>87</v>
      </c>
      <c r="C216" t="s">
        <v>1433</v>
      </c>
      <c r="D216" t="s">
        <v>1433</v>
      </c>
      <c r="E216" t="s">
        <v>453</v>
      </c>
      <c r="F216" t="s">
        <v>1438</v>
      </c>
      <c r="G216" s="12" t="s">
        <v>1442</v>
      </c>
      <c r="H216" s="12" t="str">
        <f t="shared" si="9"/>
        <v>ExoticAnnualHerb</v>
      </c>
      <c r="I216" t="str">
        <f t="shared" si="10"/>
        <v>ExoticAnnualHerb</v>
      </c>
      <c r="J216" t="str">
        <f t="shared" si="11"/>
        <v>Polygonum aviculare</v>
      </c>
    </row>
    <row r="217" spans="1:10">
      <c r="A217" s="12" t="s">
        <v>316</v>
      </c>
      <c r="B217">
        <v>158</v>
      </c>
      <c r="C217" t="s">
        <v>1433</v>
      </c>
      <c r="D217" t="s">
        <v>1433</v>
      </c>
      <c r="E217">
        <v>2</v>
      </c>
      <c r="F217" t="s">
        <v>1430</v>
      </c>
      <c r="G217" s="12" t="s">
        <v>1442</v>
      </c>
      <c r="H217" s="12" t="str">
        <f t="shared" si="9"/>
        <v>NativeAnnualHerb</v>
      </c>
      <c r="I217" t="str">
        <f t="shared" si="10"/>
        <v>NativeAnnualHerb</v>
      </c>
      <c r="J217" t="str">
        <f t="shared" si="11"/>
        <v>Poranthera microphylla</v>
      </c>
    </row>
    <row r="218" spans="1:10">
      <c r="A218" s="12" t="s">
        <v>317</v>
      </c>
      <c r="B218">
        <v>118</v>
      </c>
      <c r="C218" t="s">
        <v>1462</v>
      </c>
      <c r="D218" t="s">
        <v>1462</v>
      </c>
      <c r="E218" t="s">
        <v>453</v>
      </c>
      <c r="F218" t="s">
        <v>1438</v>
      </c>
      <c r="G218" s="12" t="s">
        <v>1431</v>
      </c>
      <c r="H218" s="12" t="str">
        <f t="shared" si="9"/>
        <v>ExoticPerennialWoody shrub</v>
      </c>
      <c r="I218" t="str">
        <f t="shared" si="10"/>
        <v>ExoticPerennialWoody shrub</v>
      </c>
      <c r="J218" t="str">
        <f t="shared" si="11"/>
        <v>Prunus sp.</v>
      </c>
    </row>
    <row r="219" spans="1:10">
      <c r="A219" s="12" t="s">
        <v>318</v>
      </c>
      <c r="B219">
        <v>33</v>
      </c>
      <c r="D219" t="s">
        <v>1441</v>
      </c>
      <c r="E219" t="s">
        <v>453</v>
      </c>
      <c r="F219" t="s">
        <v>1438</v>
      </c>
      <c r="G219" s="12" t="s">
        <v>1442</v>
      </c>
      <c r="H219" s="12" t="str">
        <f t="shared" si="9"/>
        <v>ExoticAnnualGrass</v>
      </c>
      <c r="I219" t="str">
        <f t="shared" si="10"/>
        <v>ExoticAnnual</v>
      </c>
      <c r="J219" t="str">
        <f t="shared" si="11"/>
        <v>Psilurus incurvus</v>
      </c>
    </row>
    <row r="220" spans="1:10">
      <c r="A220" s="12" t="s">
        <v>319</v>
      </c>
      <c r="B220">
        <v>177</v>
      </c>
      <c r="C220" t="s">
        <v>1433</v>
      </c>
      <c r="D220" t="s">
        <v>1433</v>
      </c>
      <c r="E220">
        <v>2</v>
      </c>
      <c r="F220" t="s">
        <v>1430</v>
      </c>
      <c r="G220" s="12" t="s">
        <v>1431</v>
      </c>
      <c r="H220" s="12" t="str">
        <f t="shared" si="9"/>
        <v>NativePerennialHerb</v>
      </c>
      <c r="I220" t="str">
        <f t="shared" si="10"/>
        <v>NativePerennialHerb</v>
      </c>
      <c r="J220" t="str">
        <f t="shared" si="11"/>
        <v>Pterostylis sp.</v>
      </c>
    </row>
    <row r="221" spans="1:10">
      <c r="A221" s="12" t="s">
        <v>320</v>
      </c>
      <c r="B221">
        <v>119</v>
      </c>
      <c r="C221" t="s">
        <v>1462</v>
      </c>
      <c r="D221" t="s">
        <v>1462</v>
      </c>
      <c r="E221" t="s">
        <v>453</v>
      </c>
      <c r="F221" t="s">
        <v>1438</v>
      </c>
      <c r="G221" s="12" t="s">
        <v>1431</v>
      </c>
      <c r="H221" s="12" t="str">
        <f t="shared" si="9"/>
        <v>ExoticPerennialWoody shrub</v>
      </c>
      <c r="I221" t="str">
        <f t="shared" si="10"/>
        <v>ExoticPerennialWoody shrub</v>
      </c>
      <c r="J221" t="str">
        <f t="shared" si="11"/>
        <v>Pyracantha sp.</v>
      </c>
    </row>
    <row r="222" spans="1:10">
      <c r="A222" s="12" t="s">
        <v>321</v>
      </c>
      <c r="B222">
        <v>159</v>
      </c>
      <c r="C222" t="s">
        <v>1433</v>
      </c>
      <c r="D222" t="s">
        <v>1433</v>
      </c>
      <c r="E222">
        <v>2</v>
      </c>
      <c r="F222" t="s">
        <v>1430</v>
      </c>
      <c r="G222" s="12" t="s">
        <v>1442</v>
      </c>
      <c r="H222" s="12" t="str">
        <f t="shared" si="9"/>
        <v>NativeAnnualHerb</v>
      </c>
      <c r="I222" t="str">
        <f t="shared" si="10"/>
        <v>NativeAnnualHerb</v>
      </c>
      <c r="J222" t="str">
        <f t="shared" si="11"/>
        <v>Ranunculus pumilio</v>
      </c>
    </row>
    <row r="223" spans="1:10">
      <c r="A223" s="12" t="s">
        <v>322</v>
      </c>
      <c r="B223">
        <v>55</v>
      </c>
      <c r="C223" t="s">
        <v>1433</v>
      </c>
      <c r="D223" t="s">
        <v>1433</v>
      </c>
      <c r="E223" t="s">
        <v>453</v>
      </c>
      <c r="F223" t="s">
        <v>1438</v>
      </c>
      <c r="G223" s="12" t="s">
        <v>1442</v>
      </c>
      <c r="H223" s="12" t="str">
        <f t="shared" si="9"/>
        <v>ExoticAnnualHerb</v>
      </c>
      <c r="I223" t="str">
        <f t="shared" si="10"/>
        <v>ExoticAnnualHerb</v>
      </c>
      <c r="J223" t="str">
        <f t="shared" si="11"/>
        <v>Ranunculus trilobus</v>
      </c>
    </row>
    <row r="224" spans="1:10">
      <c r="A224" s="12" t="s">
        <v>323</v>
      </c>
      <c r="B224">
        <v>66</v>
      </c>
      <c r="C224" t="s">
        <v>1433</v>
      </c>
      <c r="D224" t="s">
        <v>1433</v>
      </c>
      <c r="E224" t="s">
        <v>453</v>
      </c>
      <c r="F224" t="s">
        <v>1438</v>
      </c>
      <c r="G224" s="12" t="s">
        <v>1431</v>
      </c>
      <c r="H224" s="12" t="str">
        <f t="shared" si="9"/>
        <v>ExoticPerennialHerb</v>
      </c>
      <c r="I224" t="str">
        <f t="shared" si="10"/>
        <v>ExoticPerennialHerb</v>
      </c>
      <c r="J224" t="str">
        <f t="shared" si="11"/>
        <v>Romulea sp.</v>
      </c>
    </row>
    <row r="225" spans="1:10">
      <c r="A225" s="12" t="s">
        <v>324</v>
      </c>
      <c r="B225">
        <v>115</v>
      </c>
      <c r="C225" t="s">
        <v>1462</v>
      </c>
      <c r="D225" t="s">
        <v>1462</v>
      </c>
      <c r="E225" t="s">
        <v>453</v>
      </c>
      <c r="F225" t="s">
        <v>1438</v>
      </c>
      <c r="G225" s="12" t="s">
        <v>1431</v>
      </c>
      <c r="H225" s="12" t="str">
        <f t="shared" si="9"/>
        <v>ExoticPerennialWoody shrub</v>
      </c>
      <c r="I225" t="str">
        <f t="shared" si="10"/>
        <v>ExoticPerennialWoody shrub</v>
      </c>
      <c r="J225" t="str">
        <f t="shared" si="11"/>
        <v>Rosa rubiginosa</v>
      </c>
    </row>
    <row r="226" spans="1:10">
      <c r="A226" s="12" t="s">
        <v>325</v>
      </c>
      <c r="B226">
        <v>120</v>
      </c>
      <c r="C226" t="s">
        <v>1462</v>
      </c>
      <c r="D226" t="s">
        <v>1462</v>
      </c>
      <c r="E226" t="s">
        <v>453</v>
      </c>
      <c r="F226" t="s">
        <v>1438</v>
      </c>
      <c r="G226" s="12" t="s">
        <v>1431</v>
      </c>
      <c r="H226" s="12" t="str">
        <f t="shared" si="9"/>
        <v>ExoticPerennialWoody shrub</v>
      </c>
      <c r="I226" t="str">
        <f t="shared" si="10"/>
        <v>ExoticPerennialWoody shrub</v>
      </c>
      <c r="J226" t="str">
        <f t="shared" si="11"/>
        <v>Rubus fruticosus</v>
      </c>
    </row>
    <row r="227" spans="1:10">
      <c r="A227" s="12" t="s">
        <v>326</v>
      </c>
      <c r="B227">
        <v>197</v>
      </c>
      <c r="C227" t="s">
        <v>1462</v>
      </c>
      <c r="D227" t="s">
        <v>1462</v>
      </c>
      <c r="E227">
        <v>2</v>
      </c>
      <c r="F227" t="s">
        <v>1430</v>
      </c>
      <c r="G227" s="12" t="s">
        <v>1431</v>
      </c>
      <c r="H227" s="12" t="str">
        <f t="shared" si="9"/>
        <v>NativePerennialWoody shrub</v>
      </c>
      <c r="I227" t="str">
        <f t="shared" si="10"/>
        <v>NativePerennialWoody shrub</v>
      </c>
      <c r="J227" t="str">
        <f t="shared" si="11"/>
        <v>Rubus parvifolius</v>
      </c>
    </row>
    <row r="228" spans="1:10">
      <c r="A228" s="12" t="s">
        <v>327</v>
      </c>
      <c r="B228">
        <v>255</v>
      </c>
      <c r="C228" t="s">
        <v>1433</v>
      </c>
      <c r="D228" t="s">
        <v>1433</v>
      </c>
      <c r="E228" t="s">
        <v>26</v>
      </c>
      <c r="F228" t="s">
        <v>1430</v>
      </c>
      <c r="G228" s="12" t="s">
        <v>1431</v>
      </c>
      <c r="H228" s="12" t="str">
        <f t="shared" si="9"/>
        <v>NativePerennialHerb</v>
      </c>
      <c r="I228" t="str">
        <f t="shared" si="10"/>
        <v>NativePerennialHerb</v>
      </c>
      <c r="J228" t="str">
        <f t="shared" si="11"/>
        <v xml:space="preserve">Rumex brownii  </v>
      </c>
    </row>
    <row r="229" spans="1:10">
      <c r="A229" s="12" t="s">
        <v>328</v>
      </c>
      <c r="B229">
        <v>67</v>
      </c>
      <c r="C229" t="s">
        <v>1433</v>
      </c>
      <c r="D229" t="s">
        <v>1433</v>
      </c>
      <c r="E229" t="s">
        <v>453</v>
      </c>
      <c r="F229" t="s">
        <v>1438</v>
      </c>
      <c r="G229" s="12" t="s">
        <v>1431</v>
      </c>
      <c r="H229" s="12" t="str">
        <f t="shared" si="9"/>
        <v>ExoticPerennialHerb</v>
      </c>
      <c r="I229" t="str">
        <f t="shared" si="10"/>
        <v>ExoticPerennialHerb</v>
      </c>
      <c r="J229" t="str">
        <f t="shared" si="11"/>
        <v>Rumex crispus</v>
      </c>
    </row>
    <row r="230" spans="1:10">
      <c r="A230" s="12" t="s">
        <v>329</v>
      </c>
      <c r="B230">
        <v>256</v>
      </c>
      <c r="C230" t="s">
        <v>1433</v>
      </c>
      <c r="D230" t="s">
        <v>1433</v>
      </c>
      <c r="E230" t="s">
        <v>26</v>
      </c>
      <c r="F230" t="s">
        <v>1430</v>
      </c>
      <c r="G230" s="12" t="s">
        <v>1431</v>
      </c>
      <c r="H230" s="12" t="str">
        <f t="shared" si="9"/>
        <v>NativePerennialHerb</v>
      </c>
      <c r="I230" t="str">
        <f t="shared" si="10"/>
        <v>NativePerennialHerb</v>
      </c>
      <c r="J230" t="str">
        <f t="shared" si="11"/>
        <v>Rumex dumosus</v>
      </c>
    </row>
    <row r="231" spans="1:10">
      <c r="A231" s="12" t="s">
        <v>331</v>
      </c>
      <c r="B231">
        <v>209</v>
      </c>
      <c r="C231" t="s">
        <v>1440</v>
      </c>
      <c r="D231" t="s">
        <v>1441</v>
      </c>
      <c r="E231" t="s">
        <v>26</v>
      </c>
      <c r="F231" t="s">
        <v>1430</v>
      </c>
      <c r="G231" s="12" t="s">
        <v>1431</v>
      </c>
      <c r="H231" s="12" t="str">
        <f t="shared" si="9"/>
        <v>NativePerennialGrass</v>
      </c>
      <c r="I231" t="str">
        <f t="shared" si="10"/>
        <v>NativePerennialC3 Grass</v>
      </c>
      <c r="J231" t="str">
        <f t="shared" si="11"/>
        <v>Rytidosperma caespitosum</v>
      </c>
    </row>
    <row r="232" spans="1:10">
      <c r="A232" s="12" t="s">
        <v>107</v>
      </c>
      <c r="B232">
        <v>210</v>
      </c>
      <c r="C232" t="s">
        <v>1440</v>
      </c>
      <c r="D232" t="s">
        <v>1441</v>
      </c>
      <c r="E232" t="s">
        <v>26</v>
      </c>
      <c r="F232" t="s">
        <v>1430</v>
      </c>
      <c r="G232" s="12" t="s">
        <v>1431</v>
      </c>
      <c r="H232" s="12" t="str">
        <f t="shared" si="9"/>
        <v>NativePerennialGrass</v>
      </c>
      <c r="I232" t="str">
        <f t="shared" si="10"/>
        <v>NativePerennialC3 Grass</v>
      </c>
      <c r="J232" t="str">
        <f t="shared" si="11"/>
        <v>Rytidosperma carphoides</v>
      </c>
    </row>
    <row r="233" spans="1:10">
      <c r="A233" s="12" t="s">
        <v>332</v>
      </c>
      <c r="B233">
        <v>219</v>
      </c>
      <c r="C233" t="s">
        <v>1440</v>
      </c>
      <c r="D233" t="s">
        <v>1441</v>
      </c>
      <c r="E233" t="s">
        <v>26</v>
      </c>
      <c r="F233" t="s">
        <v>1430</v>
      </c>
      <c r="G233" s="12" t="s">
        <v>1431</v>
      </c>
      <c r="H233" s="12" t="str">
        <f t="shared" si="9"/>
        <v>NativePerennialGrass</v>
      </c>
      <c r="I233" t="str">
        <f t="shared" si="10"/>
        <v>NativePerennialC3 Grass</v>
      </c>
      <c r="J233" t="str">
        <f t="shared" si="11"/>
        <v>Rytidosperma laevis</v>
      </c>
    </row>
    <row r="234" spans="1:10">
      <c r="A234" s="12" t="s">
        <v>333</v>
      </c>
      <c r="B234">
        <v>220</v>
      </c>
      <c r="C234" t="s">
        <v>1440</v>
      </c>
      <c r="D234" t="s">
        <v>1441</v>
      </c>
      <c r="E234" t="s">
        <v>26</v>
      </c>
      <c r="F234" t="s">
        <v>1430</v>
      </c>
      <c r="G234" s="12" t="s">
        <v>1431</v>
      </c>
      <c r="H234" s="12" t="str">
        <f t="shared" si="9"/>
        <v>NativePerennialGrass</v>
      </c>
      <c r="I234" t="str">
        <f t="shared" si="10"/>
        <v>NativePerennialC3 Grass</v>
      </c>
      <c r="J234" t="str">
        <f t="shared" si="11"/>
        <v>Rytidosperma pallidum</v>
      </c>
    </row>
    <row r="235" spans="1:10">
      <c r="A235" s="12" t="s">
        <v>334</v>
      </c>
      <c r="B235">
        <v>211</v>
      </c>
      <c r="C235" t="s">
        <v>1440</v>
      </c>
      <c r="D235" t="s">
        <v>1441</v>
      </c>
      <c r="E235" t="s">
        <v>26</v>
      </c>
      <c r="F235" t="s">
        <v>1430</v>
      </c>
      <c r="G235" s="12" t="s">
        <v>1431</v>
      </c>
      <c r="H235" s="12" t="str">
        <f t="shared" si="9"/>
        <v>NativePerennialGrass</v>
      </c>
      <c r="I235" t="str">
        <f t="shared" si="10"/>
        <v>NativePerennialC3 Grass</v>
      </c>
      <c r="J235" t="str">
        <f t="shared" si="11"/>
        <v>Rytidosperma pilosa</v>
      </c>
    </row>
    <row r="236" spans="1:10">
      <c r="A236" s="12" t="s">
        <v>335</v>
      </c>
      <c r="B236">
        <v>212</v>
      </c>
      <c r="C236" t="s">
        <v>1440</v>
      </c>
      <c r="D236" t="s">
        <v>1441</v>
      </c>
      <c r="E236" t="s">
        <v>26</v>
      </c>
      <c r="F236" t="s">
        <v>1430</v>
      </c>
      <c r="G236" s="12" t="s">
        <v>1431</v>
      </c>
      <c r="H236" s="12" t="str">
        <f t="shared" si="9"/>
        <v>NativePerennialGrass</v>
      </c>
      <c r="I236" t="str">
        <f t="shared" si="10"/>
        <v>NativePerennialC3 Grass</v>
      </c>
      <c r="J236" t="str">
        <f t="shared" si="11"/>
        <v>Rytidosperma racemosum</v>
      </c>
    </row>
    <row r="237" spans="1:10">
      <c r="A237" s="12" t="s">
        <v>108</v>
      </c>
      <c r="B237">
        <v>213</v>
      </c>
      <c r="C237" t="s">
        <v>1440</v>
      </c>
      <c r="D237" t="s">
        <v>1441</v>
      </c>
      <c r="E237" t="s">
        <v>26</v>
      </c>
      <c r="F237" t="s">
        <v>1430</v>
      </c>
      <c r="G237" s="12" t="s">
        <v>1431</v>
      </c>
      <c r="H237" s="12" t="str">
        <f t="shared" si="9"/>
        <v>NativePerennialGrass</v>
      </c>
      <c r="I237" t="str">
        <f t="shared" si="10"/>
        <v>NativePerennialC3 Grass</v>
      </c>
      <c r="J237" t="str">
        <f t="shared" si="11"/>
        <v xml:space="preserve">Rytidosperma sp </v>
      </c>
    </row>
    <row r="238" spans="1:10">
      <c r="A238" s="12" t="s">
        <v>1468</v>
      </c>
      <c r="B238">
        <v>221</v>
      </c>
      <c r="C238" t="s">
        <v>1440</v>
      </c>
      <c r="D238" t="s">
        <v>1441</v>
      </c>
      <c r="E238" t="s">
        <v>26</v>
      </c>
      <c r="F238" t="s">
        <v>1430</v>
      </c>
      <c r="G238" s="12" t="s">
        <v>1431</v>
      </c>
      <c r="H238" s="12" t="str">
        <f t="shared" si="9"/>
        <v>NativePerennialGrass</v>
      </c>
      <c r="I238" t="str">
        <f t="shared" si="10"/>
        <v>NativePerennialC3 Grass</v>
      </c>
      <c r="J238" s="12" t="s">
        <v>108</v>
      </c>
    </row>
    <row r="239" spans="1:10">
      <c r="A239" s="12" t="s">
        <v>1469</v>
      </c>
      <c r="B239">
        <v>301</v>
      </c>
      <c r="C239" t="s">
        <v>1470</v>
      </c>
      <c r="D239" t="s">
        <v>1441</v>
      </c>
      <c r="E239" t="s">
        <v>26</v>
      </c>
      <c r="F239" t="s">
        <v>1430</v>
      </c>
      <c r="G239" t="s">
        <v>1431</v>
      </c>
      <c r="H239" s="12" t="str">
        <f t="shared" si="9"/>
        <v>NativePerennialGrass</v>
      </c>
      <c r="I239" t="str">
        <f t="shared" si="10"/>
        <v>NativePerennialC3 grass</v>
      </c>
      <c r="J239" s="12" t="s">
        <v>108</v>
      </c>
    </row>
    <row r="240" spans="1:10">
      <c r="A240" s="12" t="s">
        <v>337</v>
      </c>
      <c r="B240">
        <v>222</v>
      </c>
      <c r="C240" t="s">
        <v>1440</v>
      </c>
      <c r="D240" t="s">
        <v>1441</v>
      </c>
      <c r="E240" t="s">
        <v>26</v>
      </c>
      <c r="F240" t="s">
        <v>1430</v>
      </c>
      <c r="G240" s="12" t="s">
        <v>1431</v>
      </c>
      <c r="H240" s="12" t="str">
        <f t="shared" si="9"/>
        <v>NativePerennialGrass</v>
      </c>
      <c r="I240" t="str">
        <f t="shared" si="10"/>
        <v>NativePerennialC3 Grass</v>
      </c>
      <c r="J240" t="str">
        <f t="shared" si="11"/>
        <v>Rytidosperma sp 3. large</v>
      </c>
    </row>
    <row r="241" spans="1:10">
      <c r="A241" s="12" t="s">
        <v>1471</v>
      </c>
      <c r="B241">
        <v>223</v>
      </c>
      <c r="C241" t="s">
        <v>1440</v>
      </c>
      <c r="D241" t="s">
        <v>1441</v>
      </c>
      <c r="E241" t="s">
        <v>26</v>
      </c>
      <c r="F241" t="s">
        <v>1430</v>
      </c>
      <c r="G241" s="12" t="s">
        <v>1431</v>
      </c>
      <c r="H241" s="12" t="str">
        <f t="shared" si="9"/>
        <v>NativePerennialGrass</v>
      </c>
      <c r="I241" t="str">
        <f t="shared" si="10"/>
        <v>NativePerennialC3 Grass</v>
      </c>
      <c r="J241" s="12" t="s">
        <v>108</v>
      </c>
    </row>
    <row r="242" spans="1:10">
      <c r="A242" s="12" t="s">
        <v>339</v>
      </c>
      <c r="B242">
        <v>68</v>
      </c>
      <c r="C242" t="s">
        <v>1433</v>
      </c>
      <c r="D242" t="s">
        <v>1433</v>
      </c>
      <c r="E242" t="s">
        <v>453</v>
      </c>
      <c r="F242" t="s">
        <v>1438</v>
      </c>
      <c r="G242" s="12" t="s">
        <v>1431</v>
      </c>
      <c r="H242" s="12" t="str">
        <f t="shared" si="9"/>
        <v>ExoticPerennialHerb</v>
      </c>
      <c r="I242" t="str">
        <f t="shared" si="10"/>
        <v>ExoticPerennialHerb</v>
      </c>
      <c r="J242" t="str">
        <f t="shared" si="11"/>
        <v xml:space="preserve">Salvia verbenaca </v>
      </c>
    </row>
    <row r="243" spans="1:10">
      <c r="A243" s="12" t="s">
        <v>340</v>
      </c>
      <c r="B243">
        <v>100</v>
      </c>
      <c r="C243" t="s">
        <v>1433</v>
      </c>
      <c r="D243" t="s">
        <v>1433</v>
      </c>
      <c r="E243" t="s">
        <v>453</v>
      </c>
      <c r="F243" t="s">
        <v>1438</v>
      </c>
      <c r="G243" s="12" t="s">
        <v>1431</v>
      </c>
      <c r="H243" s="12" t="str">
        <f t="shared" si="9"/>
        <v>ExoticPerennialHerb</v>
      </c>
      <c r="I243" t="str">
        <f t="shared" si="10"/>
        <v>ExoticPerennialHerb</v>
      </c>
      <c r="J243" t="str">
        <f t="shared" si="11"/>
        <v>Sanguisorba minor</v>
      </c>
    </row>
    <row r="244" spans="1:10">
      <c r="A244" s="12" t="s">
        <v>341</v>
      </c>
      <c r="B244">
        <v>287</v>
      </c>
      <c r="C244" t="s">
        <v>1465</v>
      </c>
      <c r="D244" t="s">
        <v>1465</v>
      </c>
      <c r="E244" t="s">
        <v>26</v>
      </c>
      <c r="F244" t="s">
        <v>1430</v>
      </c>
      <c r="G244" s="12" t="s">
        <v>1442</v>
      </c>
      <c r="H244" s="12" t="str">
        <f t="shared" si="9"/>
        <v>NativeAnnualSedge/Rush</v>
      </c>
      <c r="I244" t="str">
        <f t="shared" si="10"/>
        <v>NativeAnnualSedge/Rush</v>
      </c>
      <c r="J244" t="str">
        <f t="shared" si="11"/>
        <v xml:space="preserve">Schoenus apogon </v>
      </c>
    </row>
    <row r="245" spans="1:10">
      <c r="A245" s="12" t="s">
        <v>342</v>
      </c>
      <c r="B245">
        <v>178</v>
      </c>
      <c r="C245" t="s">
        <v>1433</v>
      </c>
      <c r="D245" t="s">
        <v>1433</v>
      </c>
      <c r="E245">
        <v>2</v>
      </c>
      <c r="F245" t="s">
        <v>1430</v>
      </c>
      <c r="G245" s="12" t="s">
        <v>1431</v>
      </c>
      <c r="H245" s="12" t="str">
        <f t="shared" si="9"/>
        <v>NativePerennialHerb</v>
      </c>
      <c r="I245" t="str">
        <f t="shared" si="10"/>
        <v>NativePerennialHerb</v>
      </c>
      <c r="J245" t="str">
        <f t="shared" si="11"/>
        <v xml:space="preserve">Scleranthus biflorus </v>
      </c>
    </row>
    <row r="246" spans="1:10">
      <c r="A246" s="12" t="s">
        <v>343</v>
      </c>
      <c r="B246">
        <v>138</v>
      </c>
      <c r="C246" t="s">
        <v>1433</v>
      </c>
      <c r="D246" t="s">
        <v>1433</v>
      </c>
      <c r="E246">
        <v>2</v>
      </c>
      <c r="F246" t="s">
        <v>1430</v>
      </c>
      <c r="G246" s="12" t="s">
        <v>1442</v>
      </c>
      <c r="H246" s="12" t="str">
        <f t="shared" si="9"/>
        <v>NativeAnnualHerb</v>
      </c>
      <c r="I246" t="str">
        <f t="shared" si="10"/>
        <v>NativeAnnualHerb</v>
      </c>
      <c r="J246" t="str">
        <f t="shared" si="11"/>
        <v>Sebaea ovata</v>
      </c>
    </row>
    <row r="247" spans="1:10">
      <c r="A247" s="12" t="s">
        <v>345</v>
      </c>
      <c r="B247">
        <v>122</v>
      </c>
      <c r="C247" t="s">
        <v>1433</v>
      </c>
      <c r="D247" t="s">
        <v>1433</v>
      </c>
      <c r="E247" t="s">
        <v>26</v>
      </c>
      <c r="F247" t="s">
        <v>1430</v>
      </c>
      <c r="G247" s="12" t="s">
        <v>1431</v>
      </c>
      <c r="H247" s="12" t="str">
        <f t="shared" si="9"/>
        <v>NativePerennialHerb</v>
      </c>
      <c r="I247" t="str">
        <f t="shared" si="10"/>
        <v>NativePerennialHerb</v>
      </c>
      <c r="J247" t="str">
        <f t="shared" si="11"/>
        <v xml:space="preserve">Senecio sp. </v>
      </c>
    </row>
    <row r="248" spans="1:10">
      <c r="A248" s="12" t="s">
        <v>346</v>
      </c>
      <c r="B248">
        <v>32</v>
      </c>
      <c r="C248" t="s">
        <v>1455</v>
      </c>
      <c r="D248" t="s">
        <v>1441</v>
      </c>
      <c r="E248" t="s">
        <v>453</v>
      </c>
      <c r="F248" t="s">
        <v>1438</v>
      </c>
      <c r="G248" s="12" t="s">
        <v>1431</v>
      </c>
      <c r="H248" s="12" t="str">
        <f t="shared" si="9"/>
        <v>ExoticPerennialGrass</v>
      </c>
      <c r="I248" t="str">
        <f t="shared" si="10"/>
        <v>ExoticPerennialC4 Grass</v>
      </c>
      <c r="J248" t="str">
        <f t="shared" si="11"/>
        <v>Setaria parviflora</v>
      </c>
    </row>
    <row r="249" spans="1:10">
      <c r="A249" s="12" t="s">
        <v>347</v>
      </c>
      <c r="B249">
        <v>88</v>
      </c>
      <c r="C249" t="s">
        <v>1433</v>
      </c>
      <c r="D249" t="s">
        <v>1433</v>
      </c>
      <c r="E249" t="s">
        <v>453</v>
      </c>
      <c r="F249" t="s">
        <v>1438</v>
      </c>
      <c r="G249" s="12" t="s">
        <v>1442</v>
      </c>
      <c r="H249" s="12" t="str">
        <f t="shared" si="9"/>
        <v>ExoticAnnualHerb</v>
      </c>
      <c r="I249" t="str">
        <f t="shared" si="10"/>
        <v>ExoticAnnualHerb</v>
      </c>
      <c r="J249" t="str">
        <f t="shared" si="11"/>
        <v>Sherardia arvensis</v>
      </c>
    </row>
    <row r="250" spans="1:10">
      <c r="A250" s="12" t="s">
        <v>348</v>
      </c>
      <c r="B250">
        <v>89</v>
      </c>
      <c r="C250" t="s">
        <v>1433</v>
      </c>
      <c r="D250" t="s">
        <v>1433</v>
      </c>
      <c r="E250" t="s">
        <v>453</v>
      </c>
      <c r="F250" t="s">
        <v>1438</v>
      </c>
      <c r="G250" s="12" t="s">
        <v>1442</v>
      </c>
      <c r="H250" s="12" t="str">
        <f t="shared" si="9"/>
        <v>ExoticAnnualHerb</v>
      </c>
      <c r="I250" t="str">
        <f t="shared" si="10"/>
        <v>ExoticAnnualHerb</v>
      </c>
      <c r="J250" t="str">
        <f t="shared" si="11"/>
        <v>Silene gallica</v>
      </c>
    </row>
    <row r="251" spans="1:10">
      <c r="A251" s="12" t="s">
        <v>349</v>
      </c>
      <c r="B251">
        <v>101</v>
      </c>
      <c r="C251" t="s">
        <v>1433</v>
      </c>
      <c r="D251" t="s">
        <v>1433</v>
      </c>
      <c r="E251" t="s">
        <v>453</v>
      </c>
      <c r="F251" t="s">
        <v>1438</v>
      </c>
      <c r="G251" s="12" t="s">
        <v>1431</v>
      </c>
      <c r="H251" s="12" t="str">
        <f t="shared" si="9"/>
        <v>ExoticPerennialHerb</v>
      </c>
      <c r="I251" t="str">
        <f t="shared" si="10"/>
        <v>ExoticPerennialHerb</v>
      </c>
      <c r="J251" t="str">
        <f t="shared" si="11"/>
        <v>Solanum chenopodioides</v>
      </c>
    </row>
    <row r="252" spans="1:10">
      <c r="A252" s="12" t="s">
        <v>350</v>
      </c>
      <c r="B252">
        <v>198</v>
      </c>
      <c r="C252" t="s">
        <v>1462</v>
      </c>
      <c r="D252" t="s">
        <v>1462</v>
      </c>
      <c r="E252">
        <v>2</v>
      </c>
      <c r="F252" t="s">
        <v>1430</v>
      </c>
      <c r="G252" s="12" t="s">
        <v>1431</v>
      </c>
      <c r="H252" s="12" t="str">
        <f t="shared" si="9"/>
        <v>NativePerennialWoody shrub</v>
      </c>
      <c r="I252" t="str">
        <f t="shared" si="10"/>
        <v>NativePerennialWoody shrub</v>
      </c>
      <c r="J252" t="str">
        <f t="shared" si="11"/>
        <v>Solanum cinereum</v>
      </c>
    </row>
    <row r="253" spans="1:10">
      <c r="A253" s="12" t="s">
        <v>351</v>
      </c>
      <c r="B253">
        <v>90</v>
      </c>
      <c r="C253" t="s">
        <v>1433</v>
      </c>
      <c r="D253" t="s">
        <v>1433</v>
      </c>
      <c r="E253" t="s">
        <v>453</v>
      </c>
      <c r="F253" t="s">
        <v>1438</v>
      </c>
      <c r="G253" s="12" t="s">
        <v>1442</v>
      </c>
      <c r="H253" s="12" t="str">
        <f t="shared" si="9"/>
        <v>ExoticAnnualHerb</v>
      </c>
      <c r="I253" t="str">
        <f t="shared" si="10"/>
        <v>ExoticAnnualHerb</v>
      </c>
      <c r="J253" t="str">
        <f t="shared" si="11"/>
        <v>Solanum nigrum</v>
      </c>
    </row>
    <row r="254" spans="1:10">
      <c r="A254" s="12" t="s">
        <v>352</v>
      </c>
      <c r="B254">
        <v>257</v>
      </c>
      <c r="C254" t="s">
        <v>1433</v>
      </c>
      <c r="D254" t="s">
        <v>1433</v>
      </c>
      <c r="E254" t="s">
        <v>26</v>
      </c>
      <c r="F254" t="s">
        <v>1430</v>
      </c>
      <c r="G254" s="12" t="s">
        <v>1431</v>
      </c>
      <c r="H254" s="12" t="str">
        <f t="shared" si="9"/>
        <v>NativePerennialHerb</v>
      </c>
      <c r="I254" t="str">
        <f t="shared" si="10"/>
        <v>NativePerennialHerb</v>
      </c>
      <c r="J254" t="str">
        <f t="shared" si="11"/>
        <v xml:space="preserve">Solenogyne dominii </v>
      </c>
    </row>
    <row r="255" spans="1:10">
      <c r="A255" s="12" t="s">
        <v>353</v>
      </c>
      <c r="B255">
        <v>56</v>
      </c>
      <c r="C255" t="s">
        <v>1433</v>
      </c>
      <c r="D255" t="s">
        <v>1433</v>
      </c>
      <c r="E255" t="s">
        <v>453</v>
      </c>
      <c r="F255" t="s">
        <v>1438</v>
      </c>
      <c r="G255" s="12" t="s">
        <v>1442</v>
      </c>
      <c r="H255" s="12" t="str">
        <f t="shared" si="9"/>
        <v>ExoticAnnualHerb</v>
      </c>
      <c r="I255" t="str">
        <f t="shared" si="10"/>
        <v>ExoticAnnualHerb</v>
      </c>
      <c r="J255" t="str">
        <f t="shared" si="11"/>
        <v>Sonchus asper</v>
      </c>
    </row>
    <row r="256" spans="1:10">
      <c r="A256" s="12" t="s">
        <v>354</v>
      </c>
      <c r="B256">
        <v>121</v>
      </c>
      <c r="C256" t="s">
        <v>1433</v>
      </c>
      <c r="D256" t="s">
        <v>1433</v>
      </c>
      <c r="E256" t="s">
        <v>453</v>
      </c>
      <c r="F256" t="s">
        <v>1438</v>
      </c>
      <c r="G256" s="12" t="s">
        <v>1442</v>
      </c>
      <c r="H256" s="12" t="str">
        <f t="shared" si="9"/>
        <v>ExoticAnnualHerb</v>
      </c>
      <c r="I256" t="str">
        <f t="shared" si="10"/>
        <v>ExoticAnnualHerb</v>
      </c>
      <c r="J256" t="str">
        <f t="shared" si="11"/>
        <v>Sonchus oleraceus</v>
      </c>
    </row>
    <row r="257" spans="1:10">
      <c r="A257" s="12" t="s">
        <v>355</v>
      </c>
      <c r="B257">
        <v>57</v>
      </c>
      <c r="C257" t="s">
        <v>1433</v>
      </c>
      <c r="D257" t="s">
        <v>1433</v>
      </c>
      <c r="E257" t="s">
        <v>453</v>
      </c>
      <c r="F257" t="s">
        <v>1438</v>
      </c>
      <c r="G257" s="12" t="s">
        <v>1442</v>
      </c>
      <c r="H257" s="12" t="str">
        <f t="shared" si="9"/>
        <v>ExoticAnnualHerb</v>
      </c>
      <c r="I257" t="str">
        <f t="shared" si="10"/>
        <v>ExoticAnnualHerb</v>
      </c>
      <c r="J257" t="str">
        <f t="shared" si="11"/>
        <v>Sonchus spp</v>
      </c>
    </row>
    <row r="258" spans="1:10">
      <c r="A258" s="12" t="s">
        <v>356</v>
      </c>
      <c r="B258">
        <v>131</v>
      </c>
      <c r="C258" t="s">
        <v>1455</v>
      </c>
      <c r="D258" t="s">
        <v>1441</v>
      </c>
      <c r="E258">
        <v>2</v>
      </c>
      <c r="F258" t="s">
        <v>1430</v>
      </c>
      <c r="G258" s="12" t="s">
        <v>1431</v>
      </c>
      <c r="H258" s="12" t="str">
        <f t="shared" si="9"/>
        <v>NativePerennialGrass</v>
      </c>
      <c r="I258" t="str">
        <f t="shared" si="10"/>
        <v>NativePerennialC4 Grass</v>
      </c>
      <c r="J258" t="str">
        <f t="shared" si="11"/>
        <v>Sorghum leiocladum</v>
      </c>
    </row>
    <row r="259" spans="1:10">
      <c r="A259" s="12" t="s">
        <v>357</v>
      </c>
      <c r="B259">
        <v>179</v>
      </c>
      <c r="C259" t="s">
        <v>1433</v>
      </c>
      <c r="D259" t="s">
        <v>1433</v>
      </c>
      <c r="E259">
        <v>2</v>
      </c>
      <c r="F259" t="s">
        <v>1430</v>
      </c>
      <c r="G259" s="12" t="s">
        <v>1431</v>
      </c>
      <c r="H259" s="12" t="str">
        <f t="shared" ref="H259:H279" si="12">F259&amp;G259&amp;D259</f>
        <v>NativePerennialHerb</v>
      </c>
      <c r="I259" t="str">
        <f t="shared" ref="I259:I303" si="13">F259&amp;G259&amp;C259</f>
        <v>NativePerennialHerb</v>
      </c>
      <c r="J259" t="str">
        <f t="shared" ref="J259:J303" si="14">A259</f>
        <v>Stackhousia monogyna</v>
      </c>
    </row>
    <row r="260" spans="1:10">
      <c r="A260" s="12" t="s">
        <v>358</v>
      </c>
      <c r="B260">
        <v>180</v>
      </c>
      <c r="C260" t="s">
        <v>1433</v>
      </c>
      <c r="D260" t="s">
        <v>1433</v>
      </c>
      <c r="E260">
        <v>2</v>
      </c>
      <c r="F260" t="s">
        <v>1430</v>
      </c>
      <c r="G260" s="12" t="s">
        <v>1431</v>
      </c>
      <c r="H260" s="12" t="str">
        <f t="shared" si="12"/>
        <v>NativePerennialHerb</v>
      </c>
      <c r="I260" t="str">
        <f t="shared" si="13"/>
        <v>NativePerennialHerb</v>
      </c>
      <c r="J260" t="str">
        <f t="shared" si="14"/>
        <v>Stellaria pungens</v>
      </c>
    </row>
    <row r="261" spans="1:10">
      <c r="A261" s="12" t="s">
        <v>359</v>
      </c>
      <c r="B261">
        <v>271</v>
      </c>
      <c r="C261" t="s">
        <v>1433</v>
      </c>
      <c r="D261" t="s">
        <v>1433</v>
      </c>
      <c r="E261" t="s">
        <v>26</v>
      </c>
      <c r="F261" t="s">
        <v>1430</v>
      </c>
      <c r="G261" s="12" t="s">
        <v>1442</v>
      </c>
      <c r="H261" s="12" t="str">
        <f t="shared" si="12"/>
        <v>NativeAnnualHerb</v>
      </c>
      <c r="I261" t="str">
        <f t="shared" si="13"/>
        <v>NativeAnnualHerb</v>
      </c>
      <c r="J261" t="str">
        <f t="shared" si="14"/>
        <v>Stuartina hamata</v>
      </c>
    </row>
    <row r="262" spans="1:10">
      <c r="A262" s="12" t="s">
        <v>360</v>
      </c>
      <c r="B262">
        <v>181</v>
      </c>
      <c r="C262" t="s">
        <v>1433</v>
      </c>
      <c r="D262" t="s">
        <v>1433</v>
      </c>
      <c r="E262">
        <v>2</v>
      </c>
      <c r="F262" t="s">
        <v>1430</v>
      </c>
      <c r="G262" s="12" t="s">
        <v>1431</v>
      </c>
      <c r="H262" s="12" t="str">
        <f t="shared" si="12"/>
        <v>NativePerennialHerb</v>
      </c>
      <c r="I262" t="str">
        <f t="shared" si="13"/>
        <v>NativePerennialHerb</v>
      </c>
      <c r="J262" t="str">
        <f t="shared" si="14"/>
        <v>Swainsona sericea</v>
      </c>
    </row>
    <row r="263" spans="1:10">
      <c r="A263" s="12" t="s">
        <v>361</v>
      </c>
      <c r="B263">
        <v>102</v>
      </c>
      <c r="C263" t="s">
        <v>1433</v>
      </c>
      <c r="D263" t="s">
        <v>1433</v>
      </c>
      <c r="E263" t="s">
        <v>453</v>
      </c>
      <c r="F263" t="s">
        <v>1438</v>
      </c>
      <c r="G263" s="12" t="s">
        <v>1431</v>
      </c>
      <c r="H263" s="12" t="str">
        <f t="shared" si="12"/>
        <v>ExoticPerennialHerb</v>
      </c>
      <c r="I263" t="str">
        <f t="shared" si="13"/>
        <v>ExoticPerennialHerb</v>
      </c>
      <c r="J263" t="str">
        <f t="shared" si="14"/>
        <v>Taraxacum sect. ruderallia</v>
      </c>
    </row>
    <row r="264" spans="1:10">
      <c r="A264" s="12" t="s">
        <v>362</v>
      </c>
      <c r="B264">
        <v>69</v>
      </c>
      <c r="C264" t="s">
        <v>1433</v>
      </c>
      <c r="D264" t="s">
        <v>1433</v>
      </c>
      <c r="E264" t="s">
        <v>453</v>
      </c>
      <c r="F264" t="s">
        <v>1438</v>
      </c>
      <c r="G264" s="12" t="s">
        <v>1431</v>
      </c>
      <c r="H264" s="12" t="str">
        <f t="shared" si="12"/>
        <v>ExoticPerennialHerb</v>
      </c>
      <c r="I264" t="str">
        <f t="shared" si="13"/>
        <v>ExoticPerennialHerb</v>
      </c>
      <c r="J264" t="str">
        <f t="shared" si="14"/>
        <v>Taraxacum spp</v>
      </c>
    </row>
    <row r="265" spans="1:10">
      <c r="A265" s="12" t="s">
        <v>363</v>
      </c>
      <c r="B265">
        <v>200</v>
      </c>
      <c r="C265" t="s">
        <v>1455</v>
      </c>
      <c r="D265" t="s">
        <v>1441</v>
      </c>
      <c r="E265">
        <v>1</v>
      </c>
      <c r="F265" t="s">
        <v>1430</v>
      </c>
      <c r="G265" s="12" t="s">
        <v>1431</v>
      </c>
      <c r="H265" s="12" t="str">
        <f t="shared" si="12"/>
        <v>NativePerennialGrass</v>
      </c>
      <c r="I265" t="str">
        <f t="shared" si="13"/>
        <v>NativePerennialC4 Grass</v>
      </c>
      <c r="J265" t="str">
        <f t="shared" si="14"/>
        <v xml:space="preserve">Themeda triandra </v>
      </c>
    </row>
    <row r="266" spans="1:10">
      <c r="A266" s="12" t="s">
        <v>365</v>
      </c>
      <c r="B266">
        <v>58</v>
      </c>
      <c r="C266" t="s">
        <v>1433</v>
      </c>
      <c r="D266" t="s">
        <v>1433</v>
      </c>
      <c r="E266" t="s">
        <v>453</v>
      </c>
      <c r="F266" t="s">
        <v>1438</v>
      </c>
      <c r="G266" s="12" t="s">
        <v>1442</v>
      </c>
      <c r="H266" s="12" t="str">
        <f t="shared" si="12"/>
        <v>ExoticAnnualHerb</v>
      </c>
      <c r="I266" t="str">
        <f t="shared" si="13"/>
        <v>ExoticAnnualHerb</v>
      </c>
      <c r="J266" t="str">
        <f t="shared" si="14"/>
        <v xml:space="preserve">Tolpis barbata </v>
      </c>
    </row>
    <row r="267" spans="1:10">
      <c r="A267" s="12" t="s">
        <v>366</v>
      </c>
      <c r="B267">
        <v>59</v>
      </c>
      <c r="C267" t="s">
        <v>1433</v>
      </c>
      <c r="D267" t="s">
        <v>1433</v>
      </c>
      <c r="E267" t="s">
        <v>453</v>
      </c>
      <c r="F267" t="s">
        <v>1438</v>
      </c>
      <c r="G267" s="12" t="s">
        <v>1442</v>
      </c>
      <c r="H267" s="12" t="str">
        <f t="shared" si="12"/>
        <v>ExoticAnnualHerb</v>
      </c>
      <c r="I267" t="str">
        <f t="shared" si="13"/>
        <v>ExoticAnnualHerb</v>
      </c>
      <c r="J267" t="str">
        <f t="shared" si="14"/>
        <v>Tragopogon porrifolius</v>
      </c>
    </row>
    <row r="268" spans="1:10">
      <c r="A268" s="12" t="s">
        <v>367</v>
      </c>
      <c r="B268">
        <v>155</v>
      </c>
      <c r="C268" t="s">
        <v>1433</v>
      </c>
      <c r="D268" t="s">
        <v>1433</v>
      </c>
      <c r="E268">
        <v>2</v>
      </c>
      <c r="F268" t="s">
        <v>1430</v>
      </c>
      <c r="G268" s="12" t="s">
        <v>1431</v>
      </c>
      <c r="H268" s="12" t="str">
        <f t="shared" si="12"/>
        <v>NativePerennialHerb</v>
      </c>
      <c r="I268" t="str">
        <f t="shared" si="13"/>
        <v>NativePerennialHerb</v>
      </c>
      <c r="J268" t="str">
        <f t="shared" si="14"/>
        <v xml:space="preserve">Tricoryne elatior </v>
      </c>
    </row>
    <row r="269" spans="1:10">
      <c r="A269" s="12" t="s">
        <v>369</v>
      </c>
      <c r="B269">
        <v>105</v>
      </c>
      <c r="C269" t="s">
        <v>1467</v>
      </c>
      <c r="D269" t="s">
        <v>1467</v>
      </c>
      <c r="E269" t="s">
        <v>453</v>
      </c>
      <c r="F269" t="s">
        <v>1438</v>
      </c>
      <c r="G269" s="12" t="s">
        <v>1442</v>
      </c>
      <c r="H269" s="12" t="str">
        <f t="shared" si="12"/>
        <v>ExoticAnnualLegume</v>
      </c>
      <c r="I269" t="str">
        <f t="shared" si="13"/>
        <v>ExoticAnnualLegume</v>
      </c>
      <c r="J269" t="str">
        <f t="shared" si="14"/>
        <v>Trifolium angustifolium</v>
      </c>
    </row>
    <row r="270" spans="1:10">
      <c r="A270" s="12" t="s">
        <v>109</v>
      </c>
      <c r="B270">
        <v>106</v>
      </c>
      <c r="C270" t="s">
        <v>1467</v>
      </c>
      <c r="D270" t="s">
        <v>1467</v>
      </c>
      <c r="E270" t="s">
        <v>453</v>
      </c>
      <c r="F270" t="s">
        <v>1438</v>
      </c>
      <c r="G270" s="12" t="s">
        <v>1442</v>
      </c>
      <c r="H270" s="12" t="str">
        <f t="shared" si="12"/>
        <v>ExoticAnnualLegume</v>
      </c>
      <c r="I270" t="str">
        <f t="shared" si="13"/>
        <v>ExoticAnnualLegume</v>
      </c>
      <c r="J270" t="str">
        <f t="shared" si="14"/>
        <v>Trifolium arvense</v>
      </c>
    </row>
    <row r="271" spans="1:10">
      <c r="A271" s="12" t="s">
        <v>110</v>
      </c>
      <c r="B271">
        <v>107</v>
      </c>
      <c r="C271" t="s">
        <v>1467</v>
      </c>
      <c r="D271" t="s">
        <v>1467</v>
      </c>
      <c r="E271" t="s">
        <v>453</v>
      </c>
      <c r="F271" t="s">
        <v>1438</v>
      </c>
      <c r="G271" s="12" t="s">
        <v>1442</v>
      </c>
      <c r="H271" s="12" t="str">
        <f t="shared" si="12"/>
        <v>ExoticAnnualLegume</v>
      </c>
      <c r="I271" t="str">
        <f t="shared" si="13"/>
        <v>ExoticAnnualLegume</v>
      </c>
      <c r="J271" t="str">
        <f t="shared" si="14"/>
        <v>Trifolium campestre</v>
      </c>
    </row>
    <row r="272" spans="1:10">
      <c r="A272" s="12" t="s">
        <v>370</v>
      </c>
      <c r="B272">
        <v>108</v>
      </c>
      <c r="C272" t="s">
        <v>1467</v>
      </c>
      <c r="D272" t="s">
        <v>1467</v>
      </c>
      <c r="E272" t="s">
        <v>453</v>
      </c>
      <c r="F272" t="s">
        <v>1438</v>
      </c>
      <c r="G272" s="12" t="s">
        <v>1442</v>
      </c>
      <c r="H272" s="12" t="str">
        <f t="shared" si="12"/>
        <v>ExoticAnnualLegume</v>
      </c>
      <c r="I272" t="str">
        <f t="shared" si="13"/>
        <v>ExoticAnnualLegume</v>
      </c>
      <c r="J272" t="str">
        <f t="shared" si="14"/>
        <v>Trifolium dubium</v>
      </c>
    </row>
    <row r="273" spans="1:10">
      <c r="A273" s="12" t="s">
        <v>371</v>
      </c>
      <c r="B273">
        <v>109</v>
      </c>
      <c r="C273" t="s">
        <v>1467</v>
      </c>
      <c r="D273" t="s">
        <v>1467</v>
      </c>
      <c r="E273" t="s">
        <v>453</v>
      </c>
      <c r="F273" t="s">
        <v>1438</v>
      </c>
      <c r="G273" s="12" t="s">
        <v>1442</v>
      </c>
      <c r="H273" s="12" t="str">
        <f t="shared" si="12"/>
        <v>ExoticAnnualLegume</v>
      </c>
      <c r="I273" t="str">
        <f t="shared" si="13"/>
        <v>ExoticAnnualLegume</v>
      </c>
      <c r="J273" t="str">
        <f t="shared" si="14"/>
        <v>Trifolium glomeratum</v>
      </c>
    </row>
    <row r="274" spans="1:10">
      <c r="A274" s="12" t="s">
        <v>372</v>
      </c>
      <c r="B274">
        <v>110</v>
      </c>
      <c r="C274" t="s">
        <v>1467</v>
      </c>
      <c r="D274" t="s">
        <v>1467</v>
      </c>
      <c r="E274" t="s">
        <v>453</v>
      </c>
      <c r="F274" t="s">
        <v>1438</v>
      </c>
      <c r="G274" s="12" t="s">
        <v>1442</v>
      </c>
      <c r="H274" s="12" t="str">
        <f t="shared" si="12"/>
        <v>ExoticAnnualLegume</v>
      </c>
      <c r="I274" t="str">
        <f t="shared" si="13"/>
        <v>ExoticAnnualLegume</v>
      </c>
      <c r="J274" t="str">
        <f t="shared" si="14"/>
        <v>Trifolium sp</v>
      </c>
    </row>
    <row r="275" spans="1:10">
      <c r="A275" s="12" t="s">
        <v>373</v>
      </c>
      <c r="B275">
        <v>111</v>
      </c>
      <c r="C275" t="s">
        <v>1467</v>
      </c>
      <c r="D275" t="s">
        <v>1467</v>
      </c>
      <c r="E275" t="s">
        <v>453</v>
      </c>
      <c r="F275" t="s">
        <v>1438</v>
      </c>
      <c r="G275" s="12" t="s">
        <v>1442</v>
      </c>
      <c r="H275" s="12" t="str">
        <f t="shared" si="12"/>
        <v>ExoticAnnualLegume</v>
      </c>
      <c r="I275" t="str">
        <f t="shared" si="13"/>
        <v>ExoticAnnualLegume</v>
      </c>
      <c r="J275" t="str">
        <f t="shared" si="14"/>
        <v>Trifolium stellata</v>
      </c>
    </row>
    <row r="276" spans="1:10">
      <c r="A276" s="12" t="s">
        <v>374</v>
      </c>
      <c r="B276">
        <v>112</v>
      </c>
      <c r="C276" t="s">
        <v>1467</v>
      </c>
      <c r="D276" t="s">
        <v>1467</v>
      </c>
      <c r="E276" t="s">
        <v>453</v>
      </c>
      <c r="F276" t="s">
        <v>1438</v>
      </c>
      <c r="G276" s="12" t="s">
        <v>1442</v>
      </c>
      <c r="H276" s="12" t="str">
        <f t="shared" si="12"/>
        <v>ExoticAnnualLegume</v>
      </c>
      <c r="I276" t="str">
        <f t="shared" si="13"/>
        <v>ExoticAnnualLegume</v>
      </c>
      <c r="J276" t="str">
        <f t="shared" si="14"/>
        <v>Trifolium striatum</v>
      </c>
    </row>
    <row r="277" spans="1:10">
      <c r="A277" s="12" t="s">
        <v>111</v>
      </c>
      <c r="B277">
        <v>113</v>
      </c>
      <c r="C277" t="s">
        <v>1467</v>
      </c>
      <c r="D277" t="s">
        <v>1467</v>
      </c>
      <c r="E277" t="s">
        <v>453</v>
      </c>
      <c r="F277" t="s">
        <v>1438</v>
      </c>
      <c r="G277" s="12" t="s">
        <v>1442</v>
      </c>
      <c r="H277" s="12" t="str">
        <f t="shared" si="12"/>
        <v>ExoticAnnualLegume</v>
      </c>
      <c r="I277" t="str">
        <f t="shared" si="13"/>
        <v>ExoticAnnualLegume</v>
      </c>
      <c r="J277" t="str">
        <f t="shared" si="14"/>
        <v>Trifolium subterraneum</v>
      </c>
    </row>
    <row r="278" spans="1:10">
      <c r="A278" s="12" t="s">
        <v>112</v>
      </c>
      <c r="B278">
        <v>139</v>
      </c>
      <c r="C278" t="s">
        <v>1433</v>
      </c>
      <c r="D278" t="s">
        <v>1433</v>
      </c>
      <c r="E278">
        <v>2</v>
      </c>
      <c r="F278" t="s">
        <v>1430</v>
      </c>
      <c r="G278" s="12" t="s">
        <v>1442</v>
      </c>
      <c r="H278" s="12" t="str">
        <f t="shared" si="12"/>
        <v>NativeAnnualHerb</v>
      </c>
      <c r="I278" t="str">
        <f t="shared" si="13"/>
        <v>NativeAnnualHerb</v>
      </c>
      <c r="J278" t="str">
        <f t="shared" si="14"/>
        <v xml:space="preserve">Triptilodiscus pygmaeus </v>
      </c>
    </row>
    <row r="279" spans="1:10">
      <c r="A279" s="12" t="s">
        <v>1472</v>
      </c>
      <c r="B279">
        <v>232</v>
      </c>
      <c r="D279" t="s">
        <v>1441</v>
      </c>
      <c r="E279" t="s">
        <v>26</v>
      </c>
      <c r="F279" t="s">
        <v>1430</v>
      </c>
      <c r="G279" s="12" t="s">
        <v>1431</v>
      </c>
      <c r="H279" s="12" t="str">
        <f t="shared" si="12"/>
        <v>NativePerennialGrass</v>
      </c>
      <c r="I279" t="str">
        <f t="shared" si="13"/>
        <v>NativePerennial</v>
      </c>
      <c r="J279" t="str">
        <f t="shared" si="14"/>
        <v>Unknown grass sp.</v>
      </c>
    </row>
    <row r="280" spans="1:10">
      <c r="A280" s="12" t="s">
        <v>1473</v>
      </c>
      <c r="B280">
        <v>1</v>
      </c>
      <c r="C280" t="s">
        <v>1433</v>
      </c>
      <c r="D280" t="s">
        <v>1433</v>
      </c>
      <c r="G280" s="12"/>
      <c r="H280" s="12"/>
      <c r="I280" t="str">
        <f t="shared" si="13"/>
        <v>Herb</v>
      </c>
      <c r="J280" t="str">
        <f t="shared" si="14"/>
        <v>Unknown sp.</v>
      </c>
    </row>
    <row r="281" spans="1:10">
      <c r="A281" s="12" t="s">
        <v>375</v>
      </c>
      <c r="B281">
        <v>282</v>
      </c>
      <c r="C281" t="s">
        <v>1433</v>
      </c>
      <c r="D281" t="s">
        <v>1433</v>
      </c>
      <c r="E281" t="s">
        <v>26</v>
      </c>
      <c r="F281" t="s">
        <v>1430</v>
      </c>
      <c r="G281" s="12" t="s">
        <v>1431</v>
      </c>
      <c r="H281" s="12" t="str">
        <f t="shared" ref="H281:H303" si="15">F281&amp;G281&amp;D281</f>
        <v>NativePerennialHerb</v>
      </c>
      <c r="I281" t="str">
        <f t="shared" si="13"/>
        <v>NativePerennialHerb</v>
      </c>
      <c r="J281" t="str">
        <f t="shared" si="14"/>
        <v>Urtica incisa</v>
      </c>
    </row>
    <row r="282" spans="1:10">
      <c r="A282" s="12" t="s">
        <v>381</v>
      </c>
      <c r="B282">
        <v>156</v>
      </c>
      <c r="C282" t="s">
        <v>1433</v>
      </c>
      <c r="D282" t="s">
        <v>1433</v>
      </c>
      <c r="E282">
        <v>2</v>
      </c>
      <c r="F282" t="s">
        <v>1430</v>
      </c>
      <c r="G282" s="12" t="s">
        <v>1431</v>
      </c>
      <c r="H282" s="12" t="str">
        <f t="shared" si="15"/>
        <v>NativePerennialHerb</v>
      </c>
      <c r="I282" t="str">
        <f t="shared" si="13"/>
        <v>NativePerennialHerb</v>
      </c>
      <c r="J282" t="str">
        <f t="shared" si="14"/>
        <v>Velleia paradoxa</v>
      </c>
    </row>
    <row r="283" spans="1:10">
      <c r="A283" s="12" t="s">
        <v>382</v>
      </c>
      <c r="B283">
        <v>60</v>
      </c>
      <c r="C283" t="s">
        <v>1433</v>
      </c>
      <c r="D283" t="s">
        <v>1433</v>
      </c>
      <c r="E283" t="s">
        <v>453</v>
      </c>
      <c r="F283" t="s">
        <v>1438</v>
      </c>
      <c r="G283" s="12" t="s">
        <v>1442</v>
      </c>
      <c r="H283" s="12" t="str">
        <f t="shared" si="15"/>
        <v>ExoticAnnualHerb</v>
      </c>
      <c r="I283" t="str">
        <f t="shared" si="13"/>
        <v>ExoticAnnualHerb</v>
      </c>
      <c r="J283" t="str">
        <f t="shared" si="14"/>
        <v xml:space="preserve">Verbascum thapsus </v>
      </c>
    </row>
    <row r="284" spans="1:10">
      <c r="A284" s="12" t="s">
        <v>383</v>
      </c>
      <c r="B284">
        <v>91</v>
      </c>
      <c r="C284" t="s">
        <v>1433</v>
      </c>
      <c r="D284" t="s">
        <v>1433</v>
      </c>
      <c r="E284" t="s">
        <v>453</v>
      </c>
      <c r="F284" t="s">
        <v>1438</v>
      </c>
      <c r="G284" s="12" t="s">
        <v>1442</v>
      </c>
      <c r="H284" s="12" t="str">
        <f t="shared" si="15"/>
        <v>ExoticAnnualHerb</v>
      </c>
      <c r="I284" t="str">
        <f t="shared" si="13"/>
        <v>ExoticAnnualHerb</v>
      </c>
      <c r="J284" t="str">
        <f t="shared" si="14"/>
        <v xml:space="preserve">Verbascum virgatum </v>
      </c>
    </row>
    <row r="285" spans="1:10">
      <c r="A285" s="12" t="s">
        <v>384</v>
      </c>
      <c r="B285">
        <v>103</v>
      </c>
      <c r="C285" t="s">
        <v>1433</v>
      </c>
      <c r="D285" t="s">
        <v>1433</v>
      </c>
      <c r="E285" t="s">
        <v>453</v>
      </c>
      <c r="F285" t="s">
        <v>1438</v>
      </c>
      <c r="G285" s="12" t="s">
        <v>1431</v>
      </c>
      <c r="H285" s="12" t="str">
        <f t="shared" si="15"/>
        <v>ExoticPerennialHerb</v>
      </c>
      <c r="I285" t="str">
        <f t="shared" si="13"/>
        <v>ExoticPerennialHerb</v>
      </c>
      <c r="J285" t="str">
        <f t="shared" si="14"/>
        <v>Verbena bonariensis</v>
      </c>
    </row>
    <row r="286" spans="1:10">
      <c r="A286" s="12" t="s">
        <v>385</v>
      </c>
      <c r="B286">
        <v>236</v>
      </c>
      <c r="C286" t="s">
        <v>1433</v>
      </c>
      <c r="D286" t="s">
        <v>1433</v>
      </c>
      <c r="E286" t="s">
        <v>26</v>
      </c>
      <c r="F286" t="s">
        <v>1430</v>
      </c>
      <c r="G286" s="12" t="s">
        <v>1442</v>
      </c>
      <c r="H286" s="12" t="str">
        <f t="shared" si="15"/>
        <v>NativeAnnualHerb</v>
      </c>
      <c r="I286" t="str">
        <f t="shared" si="13"/>
        <v>NativeAnnualHerb</v>
      </c>
      <c r="J286" t="str">
        <f t="shared" si="14"/>
        <v xml:space="preserve">Vittadinia cuneata </v>
      </c>
    </row>
    <row r="287" spans="1:10">
      <c r="A287" s="12" t="s">
        <v>386</v>
      </c>
      <c r="B287">
        <v>272</v>
      </c>
      <c r="C287" t="s">
        <v>1433</v>
      </c>
      <c r="D287" t="s">
        <v>1433</v>
      </c>
      <c r="E287" t="s">
        <v>26</v>
      </c>
      <c r="F287" t="s">
        <v>1430</v>
      </c>
      <c r="G287" s="12" t="s">
        <v>1442</v>
      </c>
      <c r="H287" s="12" t="str">
        <f t="shared" si="15"/>
        <v>NativeAnnualHerb</v>
      </c>
      <c r="I287" t="str">
        <f t="shared" si="13"/>
        <v>NativeAnnualHerb</v>
      </c>
      <c r="J287" s="12" t="s">
        <v>385</v>
      </c>
    </row>
    <row r="288" spans="1:10">
      <c r="A288" s="12" t="s">
        <v>387</v>
      </c>
      <c r="B288">
        <v>294</v>
      </c>
      <c r="C288" t="s">
        <v>1462</v>
      </c>
      <c r="D288" t="s">
        <v>1462</v>
      </c>
      <c r="E288" t="s">
        <v>26</v>
      </c>
      <c r="F288" t="s">
        <v>1430</v>
      </c>
      <c r="G288" s="12" t="s">
        <v>1431</v>
      </c>
      <c r="H288" s="12" t="str">
        <f t="shared" si="15"/>
        <v>NativePerennialWoody shrub</v>
      </c>
      <c r="I288" t="str">
        <f t="shared" si="13"/>
        <v>NativePerennialWoody shrub</v>
      </c>
      <c r="J288" t="str">
        <f t="shared" si="14"/>
        <v>Vittadinia gracilis</v>
      </c>
    </row>
    <row r="289" spans="1:10">
      <c r="A289" s="12" t="s">
        <v>388</v>
      </c>
      <c r="B289">
        <v>258</v>
      </c>
      <c r="C289" t="s">
        <v>1433</v>
      </c>
      <c r="D289" t="s">
        <v>1433</v>
      </c>
      <c r="E289" t="s">
        <v>26</v>
      </c>
      <c r="F289" t="s">
        <v>1430</v>
      </c>
      <c r="G289" s="12" t="s">
        <v>1431</v>
      </c>
      <c r="H289" s="12" t="str">
        <f t="shared" si="15"/>
        <v>NativePerennialHerb</v>
      </c>
      <c r="I289" t="str">
        <f t="shared" si="13"/>
        <v>NativePerennialHerb</v>
      </c>
      <c r="J289" t="str">
        <f t="shared" si="14"/>
        <v>Vittadinia muelleri</v>
      </c>
    </row>
    <row r="290" spans="1:10">
      <c r="A290" s="12" t="s">
        <v>389</v>
      </c>
      <c r="B290">
        <v>24</v>
      </c>
      <c r="C290" t="s">
        <v>1440</v>
      </c>
      <c r="D290" t="s">
        <v>1441</v>
      </c>
      <c r="E290" t="s">
        <v>453</v>
      </c>
      <c r="F290" t="s">
        <v>1438</v>
      </c>
      <c r="G290" s="12" t="s">
        <v>1442</v>
      </c>
      <c r="H290" s="12" t="str">
        <f t="shared" si="15"/>
        <v>ExoticAnnualGrass</v>
      </c>
      <c r="I290" t="str">
        <f t="shared" si="13"/>
        <v>ExoticAnnualC3 Grass</v>
      </c>
      <c r="J290" t="str">
        <f t="shared" si="14"/>
        <v>Vulpia bromoides</v>
      </c>
    </row>
    <row r="291" spans="1:10">
      <c r="A291" s="12" t="s">
        <v>390</v>
      </c>
      <c r="B291">
        <v>25</v>
      </c>
      <c r="C291" t="s">
        <v>1440</v>
      </c>
      <c r="D291" t="s">
        <v>1441</v>
      </c>
      <c r="E291" t="s">
        <v>453</v>
      </c>
      <c r="F291" t="s">
        <v>1438</v>
      </c>
      <c r="G291" s="12" t="s">
        <v>1442</v>
      </c>
      <c r="H291" s="12" t="str">
        <f t="shared" si="15"/>
        <v>ExoticAnnualGrass</v>
      </c>
      <c r="I291" t="str">
        <f t="shared" si="13"/>
        <v>ExoticAnnualC3 Grass</v>
      </c>
      <c r="J291" t="str">
        <f t="shared" si="14"/>
        <v>Vulpia muralis</v>
      </c>
    </row>
    <row r="292" spans="1:10">
      <c r="A292" s="12" t="s">
        <v>113</v>
      </c>
      <c r="B292">
        <v>13</v>
      </c>
      <c r="C292" t="s">
        <v>1440</v>
      </c>
      <c r="D292" t="s">
        <v>1441</v>
      </c>
      <c r="E292" t="s">
        <v>453</v>
      </c>
      <c r="F292" t="s">
        <v>1438</v>
      </c>
      <c r="G292" s="12" t="s">
        <v>1442</v>
      </c>
      <c r="H292" s="12" t="str">
        <f t="shared" si="15"/>
        <v>ExoticAnnualGrass</v>
      </c>
      <c r="I292" t="str">
        <f t="shared" si="13"/>
        <v>ExoticAnnualC3 Grass</v>
      </c>
      <c r="J292" t="str">
        <f t="shared" si="14"/>
        <v xml:space="preserve">Vulpia sp. </v>
      </c>
    </row>
    <row r="293" spans="1:10">
      <c r="A293" s="12" t="s">
        <v>391</v>
      </c>
      <c r="B293">
        <v>259</v>
      </c>
      <c r="C293" t="s">
        <v>1433</v>
      </c>
      <c r="D293" t="s">
        <v>1433</v>
      </c>
      <c r="E293" t="s">
        <v>26</v>
      </c>
      <c r="F293" t="s">
        <v>1430</v>
      </c>
      <c r="G293" s="12" t="s">
        <v>1431</v>
      </c>
      <c r="H293" s="12" t="str">
        <f t="shared" si="15"/>
        <v>NativePerennialHerb</v>
      </c>
      <c r="I293" t="str">
        <f t="shared" si="13"/>
        <v>NativePerennialHerb</v>
      </c>
      <c r="J293" t="str">
        <f t="shared" si="14"/>
        <v>Wahlenbergia communis</v>
      </c>
    </row>
    <row r="294" spans="1:10">
      <c r="A294" s="12" t="s">
        <v>392</v>
      </c>
      <c r="B294">
        <v>237</v>
      </c>
      <c r="C294" t="s">
        <v>1433</v>
      </c>
      <c r="D294" t="s">
        <v>1433</v>
      </c>
      <c r="E294" t="s">
        <v>26</v>
      </c>
      <c r="F294" t="s">
        <v>1430</v>
      </c>
      <c r="G294" s="12" t="s">
        <v>1442</v>
      </c>
      <c r="H294" s="12" t="str">
        <f t="shared" si="15"/>
        <v>NativeAnnualHerb</v>
      </c>
      <c r="I294" t="str">
        <f t="shared" si="13"/>
        <v>NativeAnnualHerb</v>
      </c>
      <c r="J294" t="str">
        <f t="shared" si="14"/>
        <v>Wahlenbergia gracilenta</v>
      </c>
    </row>
    <row r="295" spans="1:10">
      <c r="A295" s="12" t="s">
        <v>393</v>
      </c>
      <c r="B295">
        <v>260</v>
      </c>
      <c r="C295" t="s">
        <v>1433</v>
      </c>
      <c r="D295" t="s">
        <v>1433</v>
      </c>
      <c r="E295" t="s">
        <v>26</v>
      </c>
      <c r="F295" t="s">
        <v>1430</v>
      </c>
      <c r="G295" s="12" t="s">
        <v>1431</v>
      </c>
      <c r="H295" s="12" t="str">
        <f t="shared" si="15"/>
        <v>NativePerennialHerb</v>
      </c>
      <c r="I295" t="str">
        <f t="shared" si="13"/>
        <v>NativePerennialHerb</v>
      </c>
      <c r="J295" t="str">
        <f t="shared" si="14"/>
        <v>Wahlenbergia gracilis</v>
      </c>
    </row>
    <row r="296" spans="1:10">
      <c r="A296" s="12" t="s">
        <v>394</v>
      </c>
      <c r="B296">
        <v>283</v>
      </c>
      <c r="C296" t="s">
        <v>1433</v>
      </c>
      <c r="D296" t="s">
        <v>1433</v>
      </c>
      <c r="E296" t="s">
        <v>26</v>
      </c>
      <c r="F296" t="s">
        <v>1430</v>
      </c>
      <c r="G296" s="12" t="s">
        <v>1431</v>
      </c>
      <c r="H296" s="12" t="str">
        <f t="shared" si="15"/>
        <v>NativePerennialHerb</v>
      </c>
      <c r="I296" t="str">
        <f t="shared" si="13"/>
        <v>NativePerennialHerb</v>
      </c>
      <c r="J296" t="str">
        <f t="shared" si="14"/>
        <v>Wahlenbergia luteola</v>
      </c>
    </row>
    <row r="297" spans="1:10">
      <c r="A297" s="12" t="s">
        <v>114</v>
      </c>
      <c r="B297">
        <v>239</v>
      </c>
      <c r="C297" t="s">
        <v>1433</v>
      </c>
      <c r="D297" t="s">
        <v>1433</v>
      </c>
      <c r="E297" t="s">
        <v>26</v>
      </c>
      <c r="F297" t="s">
        <v>1430</v>
      </c>
      <c r="G297" s="12" t="s">
        <v>1431</v>
      </c>
      <c r="H297" s="12" t="str">
        <f t="shared" si="15"/>
        <v>NativePerennialHerb</v>
      </c>
      <c r="I297" t="str">
        <f t="shared" si="13"/>
        <v>NativePerennialHerb</v>
      </c>
      <c r="J297" t="str">
        <f t="shared" si="14"/>
        <v>Wahlenbergia sp.</v>
      </c>
    </row>
    <row r="298" spans="1:10">
      <c r="A298" s="12" t="s">
        <v>1474</v>
      </c>
      <c r="B298">
        <v>274</v>
      </c>
      <c r="C298" t="s">
        <v>1433</v>
      </c>
      <c r="D298" t="s">
        <v>1433</v>
      </c>
      <c r="E298" t="s">
        <v>26</v>
      </c>
      <c r="F298" t="s">
        <v>1430</v>
      </c>
      <c r="G298" s="12" t="s">
        <v>1431</v>
      </c>
      <c r="H298" s="12" t="str">
        <f t="shared" si="15"/>
        <v>NativePerennialHerb</v>
      </c>
      <c r="I298" t="str">
        <f t="shared" si="13"/>
        <v>NativePerennialHerb</v>
      </c>
      <c r="J298" s="12" t="s">
        <v>114</v>
      </c>
    </row>
    <row r="299" spans="1:10">
      <c r="A299" s="12" t="s">
        <v>397</v>
      </c>
      <c r="B299">
        <v>284</v>
      </c>
      <c r="C299" t="s">
        <v>1433</v>
      </c>
      <c r="D299" t="s">
        <v>1433</v>
      </c>
      <c r="E299" t="s">
        <v>26</v>
      </c>
      <c r="F299" t="s">
        <v>1430</v>
      </c>
      <c r="G299" s="12" t="s">
        <v>1431</v>
      </c>
      <c r="H299" s="12" t="str">
        <f t="shared" si="15"/>
        <v>NativePerennialHerb</v>
      </c>
      <c r="I299" t="str">
        <f t="shared" si="13"/>
        <v>NativePerennialHerb</v>
      </c>
      <c r="J299" t="str">
        <f t="shared" si="14"/>
        <v>Wahlenbergia stricta</v>
      </c>
    </row>
    <row r="300" spans="1:10">
      <c r="A300" s="12" t="s">
        <v>398</v>
      </c>
      <c r="B300">
        <v>157</v>
      </c>
      <c r="C300" t="s">
        <v>1433</v>
      </c>
      <c r="D300" t="s">
        <v>1433</v>
      </c>
      <c r="E300">
        <v>2</v>
      </c>
      <c r="F300" t="s">
        <v>1430</v>
      </c>
      <c r="G300" s="12" t="s">
        <v>1431</v>
      </c>
      <c r="H300" s="12" t="str">
        <f t="shared" si="15"/>
        <v>NativePerennialHerb</v>
      </c>
      <c r="I300" t="str">
        <f t="shared" si="13"/>
        <v>NativePerennialHerb</v>
      </c>
      <c r="J300" t="str">
        <f t="shared" si="14"/>
        <v xml:space="preserve">Wurmbea dioica </v>
      </c>
    </row>
    <row r="301" spans="1:10">
      <c r="A301" s="12" t="s">
        <v>399</v>
      </c>
      <c r="B301">
        <v>92</v>
      </c>
      <c r="C301" t="s">
        <v>1433</v>
      </c>
      <c r="D301" t="s">
        <v>1433</v>
      </c>
      <c r="E301" t="s">
        <v>453</v>
      </c>
      <c r="F301" t="s">
        <v>1438</v>
      </c>
      <c r="G301" s="12" t="s">
        <v>1442</v>
      </c>
      <c r="H301" s="12" t="str">
        <f t="shared" si="15"/>
        <v>ExoticAnnualHerb</v>
      </c>
      <c r="I301" t="str">
        <f t="shared" si="13"/>
        <v>ExoticAnnualHerb</v>
      </c>
      <c r="J301" t="str">
        <f t="shared" si="14"/>
        <v>Xanthium spinosum</v>
      </c>
    </row>
    <row r="302" spans="1:10">
      <c r="A302" s="12" t="s">
        <v>400</v>
      </c>
      <c r="B302">
        <v>160</v>
      </c>
      <c r="C302" t="s">
        <v>1433</v>
      </c>
      <c r="D302" t="s">
        <v>1433</v>
      </c>
      <c r="E302">
        <v>2</v>
      </c>
      <c r="F302" t="s">
        <v>1430</v>
      </c>
      <c r="G302" s="12" t="s">
        <v>1442</v>
      </c>
      <c r="H302" s="12" t="str">
        <f t="shared" si="15"/>
        <v>NativeAnnualHerb</v>
      </c>
      <c r="I302" t="str">
        <f t="shared" si="13"/>
        <v>NativeAnnualHerb</v>
      </c>
      <c r="J302" t="str">
        <f t="shared" si="14"/>
        <v xml:space="preserve">Xerochrysum viscosum </v>
      </c>
    </row>
    <row r="303" spans="1:10">
      <c r="A303" s="12" t="s">
        <v>401</v>
      </c>
      <c r="B303">
        <v>302</v>
      </c>
      <c r="C303" t="s">
        <v>1433</v>
      </c>
      <c r="D303" t="s">
        <v>1433</v>
      </c>
      <c r="E303">
        <v>2</v>
      </c>
      <c r="F303" t="s">
        <v>1430</v>
      </c>
      <c r="G303" t="s">
        <v>1431</v>
      </c>
      <c r="H303" s="12" t="str">
        <f t="shared" si="15"/>
        <v>NativePerennialHerb</v>
      </c>
      <c r="I303" t="str">
        <f t="shared" si="13"/>
        <v>NativePerennialHerb</v>
      </c>
      <c r="J303" t="str">
        <f t="shared" si="14"/>
        <v>Zornia dyctiocarpa</v>
      </c>
    </row>
  </sheetData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brettguy</dc:creator>
  <cp:keywords/>
  <dc:description/>
  <cp:lastModifiedBy>Emily Hedger</cp:lastModifiedBy>
  <cp:revision/>
  <dcterms:created xsi:type="dcterms:W3CDTF">2017-11-27T03:28:22Z</dcterms:created>
  <dcterms:modified xsi:type="dcterms:W3CDTF">2020-07-09T06:28:59Z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A25439715</vt:lpwstr>
  </property>
  <property fmtid="{D5CDD505-2E9C-101B-9397-08002B2CF9AE}" pid="4" name="Objective-Title">
    <vt:lpwstr>STJW surveys 2019</vt:lpwstr>
  </property>
  <property fmtid="{D5CDD505-2E9C-101B-9397-08002B2CF9AE}" pid="5" name="Objective-Comment">
    <vt:lpwstr/>
  </property>
  <property fmtid="{D5CDD505-2E9C-101B-9397-08002B2CF9AE}" pid="6" name="Objective-CreationStamp">
    <vt:filetime>2020-04-21T00:40:31Z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2020-04-21T00:40:35Z</vt:filetime>
  </property>
  <property fmtid="{D5CDD505-2E9C-101B-9397-08002B2CF9AE}" pid="11" name="Objective-Owner">
    <vt:lpwstr>Richard Milner</vt:lpwstr>
  </property>
  <property fmtid="{D5CDD505-2E9C-101B-9397-08002B2CF9AE}" pid="12" name="Objective-Path">
    <vt:lpwstr>Whole of ACT Government:EPSDD - Environment Planning and Sustainable Development Directorate:DIVISION - Environment:BRANCH - PCS:SECTION - Projects:09. Programs and/or Projects:Active Molonglo - Infrastructure, restoration, research projects:Research:STJW herbicide project:4. Data:</vt:lpwstr>
  </property>
  <property fmtid="{D5CDD505-2E9C-101B-9397-08002B2CF9AE}" pid="13" name="Objective-Parent">
    <vt:lpwstr>4. Data</vt:lpwstr>
  </property>
  <property fmtid="{D5CDD505-2E9C-101B-9397-08002B2CF9AE}" pid="14" name="Objective-State">
    <vt:lpwstr>Being Drafted</vt:lpwstr>
  </property>
  <property fmtid="{D5CDD505-2E9C-101B-9397-08002B2CF9AE}" pid="15" name="Objective-Version">
    <vt:lpwstr>0.1</vt:lpwstr>
  </property>
  <property fmtid="{D5CDD505-2E9C-101B-9397-08002B2CF9AE}" pid="16" name="Objective-VersionNumber">
    <vt:r8>1</vt:r8>
  </property>
  <property fmtid="{D5CDD505-2E9C-101B-9397-08002B2CF9AE}" pid="17" name="Objective-VersionComment">
    <vt:lpwstr>First version</vt:lpwstr>
  </property>
  <property fmtid="{D5CDD505-2E9C-101B-9397-08002B2CF9AE}" pid="18" name="Objective-FileNumber">
    <vt:lpwstr/>
  </property>
  <property fmtid="{D5CDD505-2E9C-101B-9397-08002B2CF9AE}" pid="19" name="Objective-Classification">
    <vt:lpwstr>[Inherited - Unclassified (beige file cover)]</vt:lpwstr>
  </property>
  <property fmtid="{D5CDD505-2E9C-101B-9397-08002B2CF9AE}" pid="20" name="Objective-Caveats">
    <vt:lpwstr/>
  </property>
  <property fmtid="{D5CDD505-2E9C-101B-9397-08002B2CF9AE}" pid="21" name="Objective-Owner Agency [system]">
    <vt:lpwstr>EPSDD</vt:lpwstr>
  </property>
  <property fmtid="{D5CDD505-2E9C-101B-9397-08002B2CF9AE}" pid="22" name="Objective-Document Type [system]">
    <vt:lpwstr>0-Document</vt:lpwstr>
  </property>
  <property fmtid="{D5CDD505-2E9C-101B-9397-08002B2CF9AE}" pid="23" name="Objective-Language [system]">
    <vt:lpwstr>English (en)</vt:lpwstr>
  </property>
  <property fmtid="{D5CDD505-2E9C-101B-9397-08002B2CF9AE}" pid="24" name="Objective-Jurisdiction [system]">
    <vt:lpwstr>ACT</vt:lpwstr>
  </property>
  <property fmtid="{D5CDD505-2E9C-101B-9397-08002B2CF9AE}" pid="25" name="Objective-Customers [system]">
    <vt:lpwstr/>
  </property>
  <property fmtid="{D5CDD505-2E9C-101B-9397-08002B2CF9AE}" pid="26" name="Objective-Places [system]">
    <vt:lpwstr/>
  </property>
  <property fmtid="{D5CDD505-2E9C-101B-9397-08002B2CF9AE}" pid="27" name="Objective-Transaction Reference [system]">
    <vt:lpwstr/>
  </property>
  <property fmtid="{D5CDD505-2E9C-101B-9397-08002B2CF9AE}" pid="28" name="Objective-Document Created By [system]">
    <vt:lpwstr/>
  </property>
  <property fmtid="{D5CDD505-2E9C-101B-9397-08002B2CF9AE}" pid="29" name="Objective-Document Created On [system]">
    <vt:lpwstr/>
  </property>
  <property fmtid="{D5CDD505-2E9C-101B-9397-08002B2CF9AE}" pid="30" name="Objective-Covers Period From [system]">
    <vt:lpwstr/>
  </property>
  <property fmtid="{D5CDD505-2E9C-101B-9397-08002B2CF9AE}" pid="31" name="Objective-Covers Period To [system]">
    <vt:lpwstr/>
  </property>
</Properties>
</file>