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smith/OneDrive - The University of Queensland/TEACHING/STUDENTS/Emily/ACT_STJW_project/DATA/Development/Original_files_from_Richard/"/>
    </mc:Choice>
  </mc:AlternateContent>
  <xr:revisionPtr revIDLastSave="0" documentId="13_ncr:1_{41AB5A71-C34F-BC4E-B692-B47A16EE65C7}" xr6:coauthVersionLast="45" xr6:coauthVersionMax="45" xr10:uidLastSave="{00000000-0000-0000-0000-000000000000}"/>
  <bookViews>
    <workbookView xWindow="0" yWindow="460" windowWidth="25600" windowHeight="15540" activeTab="1" xr2:uid="{A943A34B-4CA0-405B-AAD1-1C0A833E6896}"/>
  </bookViews>
  <sheets>
    <sheet name="data_original" sheetId="1" r:id="rId1"/>
    <sheet name="data_formatte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1" i="2"/>
  <c r="G29" i="1"/>
  <c r="F33" i="1"/>
  <c r="F31" i="1"/>
  <c r="F30" i="1"/>
  <c r="F35" i="1"/>
  <c r="F36" i="1"/>
  <c r="F37" i="1"/>
  <c r="F38" i="1"/>
  <c r="F39" i="1"/>
  <c r="I36" i="1"/>
  <c r="I35" i="1"/>
  <c r="F29" i="1"/>
  <c r="F32" i="1"/>
  <c r="I29" i="1"/>
  <c r="I28" i="1"/>
  <c r="F23" i="1"/>
  <c r="F24" i="1"/>
  <c r="F25" i="1"/>
  <c r="F26" i="1"/>
  <c r="F27" i="1"/>
  <c r="I24" i="1"/>
  <c r="I23" i="1"/>
  <c r="F15" i="1"/>
  <c r="F16" i="1"/>
  <c r="F17" i="1"/>
  <c r="F18" i="1"/>
  <c r="F19" i="1"/>
  <c r="I16" i="1"/>
  <c r="I15" i="1"/>
  <c r="F10" i="1"/>
  <c r="F11" i="1"/>
  <c r="F12" i="1"/>
  <c r="F13" i="1"/>
  <c r="I10" i="1"/>
  <c r="I9" i="1"/>
  <c r="F3" i="1"/>
  <c r="F4" i="1"/>
  <c r="F5" i="1"/>
  <c r="F6" i="1"/>
  <c r="F7" i="1"/>
  <c r="I4" i="1"/>
  <c r="I3" i="1"/>
</calcChain>
</file>

<file path=xl/sharedStrings.xml><?xml version="1.0" encoding="utf-8"?>
<sst xmlns="http://schemas.openxmlformats.org/spreadsheetml/2006/main" count="125" uniqueCount="83">
  <si>
    <t>all</t>
  </si>
  <si>
    <t>yellow</t>
  </si>
  <si>
    <t>Percent sprayed</t>
  </si>
  <si>
    <t>Sheet 1 - 342</t>
  </si>
  <si>
    <t>top left</t>
  </si>
  <si>
    <t>bototm left</t>
  </si>
  <si>
    <t>bototm right</t>
  </si>
  <si>
    <t>sheet - 348</t>
  </si>
  <si>
    <t>bottom left</t>
  </si>
  <si>
    <t>part yellow</t>
  </si>
  <si>
    <t>full yellow</t>
  </si>
  <si>
    <t>bottom right</t>
  </si>
  <si>
    <t>csp1</t>
  </si>
  <si>
    <t>part sprayed</t>
  </si>
  <si>
    <t>mean</t>
  </si>
  <si>
    <t>se</t>
  </si>
  <si>
    <t>Fine Boom 5 A</t>
  </si>
  <si>
    <t>Fine  Boom 4 A</t>
  </si>
  <si>
    <t>Fine Boom 3 A</t>
  </si>
  <si>
    <t>Fine Boom 2 A</t>
  </si>
  <si>
    <t>Fine Boom 1 A</t>
  </si>
  <si>
    <t>Spot 5 A</t>
  </si>
  <si>
    <t>Spot 4 A</t>
  </si>
  <si>
    <t>Spot 3 A</t>
  </si>
  <si>
    <t>Spot 2 A</t>
  </si>
  <si>
    <t>Spot 1 A</t>
  </si>
  <si>
    <t>coarse boom 5 A</t>
  </si>
  <si>
    <t>coarse boom  4 A</t>
  </si>
  <si>
    <t>coarse boom 3 A</t>
  </si>
  <si>
    <t>coarse boom 2 A</t>
  </si>
  <si>
    <t>coarse boom 1 A</t>
  </si>
  <si>
    <t>Fine Boom 5 B</t>
  </si>
  <si>
    <t>Fine  Boom 4 B</t>
  </si>
  <si>
    <t>Fine Boom 3 B</t>
  </si>
  <si>
    <t>Fine Boom 2 B</t>
  </si>
  <si>
    <t>Spot 5 B</t>
  </si>
  <si>
    <t>Spot 4 B</t>
  </si>
  <si>
    <t>Spot 3 B</t>
  </si>
  <si>
    <t>Spot 2 B</t>
  </si>
  <si>
    <t>Spot 1 B</t>
  </si>
  <si>
    <t>coarse boom 5 B</t>
  </si>
  <si>
    <t>coarse boom  4 B</t>
  </si>
  <si>
    <t>coarse boom 3 B</t>
  </si>
  <si>
    <t>coarse boom 2 B</t>
  </si>
  <si>
    <t>coarse boom 1 B</t>
  </si>
  <si>
    <t>coarseboom1B</t>
  </si>
  <si>
    <t>bottomright</t>
  </si>
  <si>
    <t>coarseboom2B</t>
  </si>
  <si>
    <t>coarseboom3B</t>
  </si>
  <si>
    <t>coarseboom4B</t>
  </si>
  <si>
    <t>coarseboom5B</t>
  </si>
  <si>
    <t>Spot1B</t>
  </si>
  <si>
    <t>bottomleft</t>
  </si>
  <si>
    <t>Spot2B</t>
  </si>
  <si>
    <t>Spot3B</t>
  </si>
  <si>
    <t>Spot4B</t>
  </si>
  <si>
    <t>Spot5B</t>
  </si>
  <si>
    <t>FineBoom2B</t>
  </si>
  <si>
    <t>topleft</t>
  </si>
  <si>
    <t>FineBoom3B</t>
  </si>
  <si>
    <t>FineBoom4B</t>
  </si>
  <si>
    <t>FineBoom5B</t>
  </si>
  <si>
    <t>coarseboom1A</t>
  </si>
  <si>
    <t>bototmright</t>
  </si>
  <si>
    <t>coarseboom2A</t>
  </si>
  <si>
    <t>coarseboom3A</t>
  </si>
  <si>
    <t>coarseboom4A</t>
  </si>
  <si>
    <t>coarseboom5A</t>
  </si>
  <si>
    <t>Spot1A</t>
  </si>
  <si>
    <t>bototmleft</t>
  </si>
  <si>
    <t>Spot2A</t>
  </si>
  <si>
    <t>Spot3A</t>
  </si>
  <si>
    <t>Spot4A</t>
  </si>
  <si>
    <t>NA</t>
  </si>
  <si>
    <t>Spot5A</t>
  </si>
  <si>
    <t>FineBoom1A</t>
  </si>
  <si>
    <t>FineBoom2A</t>
  </si>
  <si>
    <t>FineBoom3A</t>
  </si>
  <si>
    <t>FineBoom4A</t>
  </si>
  <si>
    <t>FineBoom5A</t>
  </si>
  <si>
    <t>percent_sprayed</t>
  </si>
  <si>
    <t>treatment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</si>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</sst>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42</xdr:row>
      <xdr:rowOff>0</xdr:rowOff>
    </xdr:from>
    <xdr:to>
      <xdr:col>28</xdr:col>
      <xdr:colOff>630446</xdr:colOff>
      <xdr:row>95</xdr:row>
      <xdr:rowOff>183771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F2AC69-21DF-43CF-9335-1C046E2A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800100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29</xdr:col>
      <xdr:colOff>487571</xdr:colOff>
      <xdr:row>160</xdr:row>
      <xdr:rowOff>183771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9FF334-3B80-44EB-844F-255144FD5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383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2C37-1E3D-4CCA-A09D-67D0C74FBB35}">
  <dimension ref="A1:I106"/>
  <sheetViews>
    <sheetView workbookViewId="0">
      <selection activeCell="C9" sqref="C9:F9"/>
    </sheetView>
  </sheetViews>
  <sheetFormatPr baseColWidth="10" defaultColWidth="8.83203125" defaultRowHeight="15" x14ac:dyDescent="0.2"/>
  <cols>
    <col min="1" max="1" width="12.1640625" bestFit="1" customWidth="1"/>
    <col min="2" max="2" width="14.6640625" bestFit="1" customWidth="1"/>
    <col min="4" max="4" width="10.33203125" bestFit="1" customWidth="1"/>
    <col min="7" max="7" width="13.6640625" customWidth="1"/>
  </cols>
  <sheetData>
    <row r="1" spans="1:9" x14ac:dyDescent="0.2">
      <c r="A1" t="s">
        <v>3</v>
      </c>
    </row>
    <row r="2" spans="1:9" x14ac:dyDescent="0.2">
      <c r="C2" t="s">
        <v>0</v>
      </c>
      <c r="D2" t="s">
        <v>1</v>
      </c>
      <c r="F2" t="s">
        <v>2</v>
      </c>
    </row>
    <row r="3" spans="1:9" x14ac:dyDescent="0.2">
      <c r="A3" t="s">
        <v>4</v>
      </c>
      <c r="B3" t="s">
        <v>16</v>
      </c>
      <c r="C3">
        <v>325268</v>
      </c>
      <c r="D3">
        <v>273327</v>
      </c>
      <c r="F3">
        <f>1-D3/C3</f>
        <v>0.1596867813618309</v>
      </c>
      <c r="H3" t="s">
        <v>14</v>
      </c>
      <c r="I3">
        <f>AVERAGE(F3:F7)</f>
        <v>0.17794990694789217</v>
      </c>
    </row>
    <row r="4" spans="1:9" x14ac:dyDescent="0.2">
      <c r="B4" t="s">
        <v>17</v>
      </c>
      <c r="C4">
        <v>302032</v>
      </c>
      <c r="D4">
        <v>254311</v>
      </c>
      <c r="F4">
        <f>1-D4/C4</f>
        <v>0.15799981458918255</v>
      </c>
      <c r="H4" t="s">
        <v>15</v>
      </c>
      <c r="I4">
        <f>STDEV(F3:F7)/SQRT(COUNT(F3:F7))</f>
        <v>1.9800988712328684E-2</v>
      </c>
    </row>
    <row r="5" spans="1:9" x14ac:dyDescent="0.2">
      <c r="B5" t="s">
        <v>18</v>
      </c>
      <c r="C5">
        <v>348692</v>
      </c>
      <c r="D5">
        <v>278840</v>
      </c>
      <c r="F5">
        <f>1-D5/C5</f>
        <v>0.20032578894841291</v>
      </c>
    </row>
    <row r="6" spans="1:9" x14ac:dyDescent="0.2">
      <c r="B6" t="s">
        <v>19</v>
      </c>
      <c r="C6">
        <v>324470</v>
      </c>
      <c r="D6">
        <v>282636</v>
      </c>
      <c r="F6">
        <f>1-D6/C6</f>
        <v>0.12893025549357418</v>
      </c>
    </row>
    <row r="7" spans="1:9" x14ac:dyDescent="0.2">
      <c r="B7" t="s">
        <v>20</v>
      </c>
      <c r="C7">
        <v>318986</v>
      </c>
      <c r="D7">
        <v>241534</v>
      </c>
      <c r="F7">
        <f>1-D7/C7</f>
        <v>0.2428068943464603</v>
      </c>
    </row>
    <row r="9" spans="1:9" x14ac:dyDescent="0.2">
      <c r="A9" t="s">
        <v>5</v>
      </c>
      <c r="B9" t="s">
        <v>21</v>
      </c>
      <c r="F9">
        <v>1</v>
      </c>
      <c r="H9" t="s">
        <v>14</v>
      </c>
      <c r="I9">
        <f>AVERAGE(F9:F13)</f>
        <v>0.95618017286713175</v>
      </c>
    </row>
    <row r="10" spans="1:9" x14ac:dyDescent="0.2">
      <c r="B10" t="s">
        <v>22</v>
      </c>
      <c r="C10">
        <v>392946</v>
      </c>
      <c r="D10">
        <v>8643</v>
      </c>
      <c r="F10">
        <f>1-D10/C10</f>
        <v>0.97800461132063943</v>
      </c>
      <c r="H10" t="s">
        <v>15</v>
      </c>
      <c r="I10">
        <f>STDEV(F9:F13)/SQRT(COUNT(F9:F13))</f>
        <v>3.3026797826776359E-2</v>
      </c>
    </row>
    <row r="11" spans="1:9" x14ac:dyDescent="0.2">
      <c r="B11" t="s">
        <v>23</v>
      </c>
      <c r="C11">
        <v>398426</v>
      </c>
      <c r="D11">
        <v>2679</v>
      </c>
      <c r="F11">
        <f>1-D11/C11</f>
        <v>0.99327604122220936</v>
      </c>
    </row>
    <row r="12" spans="1:9" x14ac:dyDescent="0.2">
      <c r="B12" t="s">
        <v>24</v>
      </c>
      <c r="C12">
        <v>396621</v>
      </c>
      <c r="D12">
        <v>6068</v>
      </c>
      <c r="F12">
        <f>1-D12/C12</f>
        <v>0.98470075966728943</v>
      </c>
    </row>
    <row r="13" spans="1:9" x14ac:dyDescent="0.2">
      <c r="B13" t="s">
        <v>25</v>
      </c>
      <c r="C13">
        <v>402866</v>
      </c>
      <c r="D13">
        <v>70534</v>
      </c>
      <c r="F13">
        <f>1-D13/C13</f>
        <v>0.82491945212552065</v>
      </c>
    </row>
    <row r="15" spans="1:9" x14ac:dyDescent="0.2">
      <c r="A15" t="s">
        <v>6</v>
      </c>
      <c r="B15" t="s">
        <v>26</v>
      </c>
      <c r="C15">
        <v>415928</v>
      </c>
      <c r="D15">
        <v>333691</v>
      </c>
      <c r="F15">
        <f>1-D15/C15</f>
        <v>0.19771931680483157</v>
      </c>
      <c r="H15" t="s">
        <v>14</v>
      </c>
      <c r="I15">
        <f>AVERAGE(F15:F19)</f>
        <v>0.2054429926943086</v>
      </c>
    </row>
    <row r="16" spans="1:9" x14ac:dyDescent="0.2">
      <c r="B16" t="s">
        <v>27</v>
      </c>
      <c r="C16">
        <v>416675</v>
      </c>
      <c r="D16">
        <v>341194</v>
      </c>
      <c r="F16">
        <f>1-D16/C16</f>
        <v>0.18115077698446036</v>
      </c>
      <c r="H16" t="s">
        <v>15</v>
      </c>
      <c r="I16">
        <f>STDEV(F15:F19)/SQRT(COUNT(F15:F19))</f>
        <v>1.2413888969520772E-2</v>
      </c>
    </row>
    <row r="17" spans="1:9" x14ac:dyDescent="0.2">
      <c r="B17" t="s">
        <v>28</v>
      </c>
      <c r="C17">
        <v>413141</v>
      </c>
      <c r="D17">
        <v>338875</v>
      </c>
      <c r="F17">
        <f>1-D17/C17</f>
        <v>0.17975945258398462</v>
      </c>
    </row>
    <row r="18" spans="1:9" x14ac:dyDescent="0.2">
      <c r="B18" t="s">
        <v>29</v>
      </c>
      <c r="C18">
        <v>419993</v>
      </c>
      <c r="D18">
        <v>324679</v>
      </c>
      <c r="F18">
        <f>1-D18/C18</f>
        <v>0.226941877602722</v>
      </c>
    </row>
    <row r="19" spans="1:9" x14ac:dyDescent="0.2">
      <c r="B19" t="s">
        <v>30</v>
      </c>
      <c r="C19">
        <v>423744</v>
      </c>
      <c r="D19">
        <v>321349</v>
      </c>
      <c r="F19">
        <f>1-D19/C19</f>
        <v>0.24164353949554451</v>
      </c>
    </row>
    <row r="21" spans="1:9" x14ac:dyDescent="0.2">
      <c r="A21" t="s">
        <v>7</v>
      </c>
    </row>
    <row r="23" spans="1:9" x14ac:dyDescent="0.2">
      <c r="A23" t="s">
        <v>4</v>
      </c>
      <c r="B23" t="s">
        <v>31</v>
      </c>
      <c r="C23">
        <v>341181</v>
      </c>
      <c r="D23">
        <v>326707</v>
      </c>
      <c r="F23">
        <f t="shared" ref="F23:F38" si="0">1-D23/C23</f>
        <v>4.242322989849967E-2</v>
      </c>
      <c r="H23" t="s">
        <v>14</v>
      </c>
      <c r="I23">
        <f>AVERAGE(F23:F27)</f>
        <v>0.11841657789151749</v>
      </c>
    </row>
    <row r="24" spans="1:9" x14ac:dyDescent="0.2">
      <c r="B24" t="s">
        <v>32</v>
      </c>
      <c r="C24">
        <v>368330</v>
      </c>
      <c r="D24">
        <v>289185</v>
      </c>
      <c r="F24">
        <f t="shared" si="0"/>
        <v>0.2148752477397986</v>
      </c>
      <c r="H24" t="s">
        <v>15</v>
      </c>
      <c r="I24">
        <f>STDEV(F23:F27)/SQRT(COUNT(F23:F27))</f>
        <v>3.7398648007880238E-2</v>
      </c>
    </row>
    <row r="25" spans="1:9" x14ac:dyDescent="0.2">
      <c r="B25" t="s">
        <v>33</v>
      </c>
      <c r="C25">
        <v>365756</v>
      </c>
      <c r="D25">
        <v>294199</v>
      </c>
      <c r="F25">
        <f t="shared" si="0"/>
        <v>0.19564135653277048</v>
      </c>
    </row>
    <row r="26" spans="1:9" x14ac:dyDescent="0.2">
      <c r="B26" t="s">
        <v>34</v>
      </c>
      <c r="C26">
        <v>362542</v>
      </c>
      <c r="D26">
        <v>325409</v>
      </c>
      <c r="F26">
        <f t="shared" si="0"/>
        <v>0.1024239950129916</v>
      </c>
    </row>
    <row r="27" spans="1:9" x14ac:dyDescent="0.2">
      <c r="B27" t="s">
        <v>34</v>
      </c>
      <c r="C27">
        <v>375173</v>
      </c>
      <c r="D27">
        <v>361397</v>
      </c>
      <c r="F27">
        <f t="shared" si="0"/>
        <v>3.6719060273527115E-2</v>
      </c>
    </row>
    <row r="28" spans="1:9" x14ac:dyDescent="0.2">
      <c r="D28" t="s">
        <v>10</v>
      </c>
      <c r="E28" t="s">
        <v>9</v>
      </c>
      <c r="G28" t="s">
        <v>13</v>
      </c>
      <c r="H28" t="s">
        <v>14</v>
      </c>
      <c r="I28">
        <f>AVERAGE(F28:F32)</f>
        <v>0.94194112597269664</v>
      </c>
    </row>
    <row r="29" spans="1:9" x14ac:dyDescent="0.2">
      <c r="A29" t="s">
        <v>8</v>
      </c>
      <c r="B29" t="s">
        <v>35</v>
      </c>
      <c r="C29">
        <v>363740</v>
      </c>
      <c r="D29">
        <v>1667</v>
      </c>
      <c r="E29">
        <v>107343</v>
      </c>
      <c r="F29">
        <f t="shared" si="0"/>
        <v>0.99541705613900033</v>
      </c>
      <c r="G29">
        <f>1-E29/C29</f>
        <v>0.70489085610600977</v>
      </c>
      <c r="H29" t="s">
        <v>15</v>
      </c>
      <c r="I29">
        <f>STDEV(F28:F32)/SQRT(COUNT(F28:F32))</f>
        <v>4.2212879328935297E-2</v>
      </c>
    </row>
    <row r="30" spans="1:9" x14ac:dyDescent="0.2">
      <c r="B30" t="s">
        <v>36</v>
      </c>
      <c r="C30">
        <v>374680</v>
      </c>
      <c r="D30">
        <v>16301</v>
      </c>
      <c r="F30">
        <f>1-D30/C30</f>
        <v>0.95649354115511909</v>
      </c>
    </row>
    <row r="31" spans="1:9" x14ac:dyDescent="0.2">
      <c r="B31" t="s">
        <v>37</v>
      </c>
      <c r="C31">
        <v>405444</v>
      </c>
      <c r="D31">
        <v>1069</v>
      </c>
      <c r="F31">
        <f>1-D31/C31</f>
        <v>0.99736338433914429</v>
      </c>
    </row>
    <row r="32" spans="1:9" x14ac:dyDescent="0.2">
      <c r="B32" t="s">
        <v>38</v>
      </c>
      <c r="C32">
        <v>448208</v>
      </c>
      <c r="D32">
        <v>81354</v>
      </c>
      <c r="F32">
        <f t="shared" si="0"/>
        <v>0.81849052225752328</v>
      </c>
    </row>
    <row r="33" spans="1:9" x14ac:dyDescent="0.2">
      <c r="B33" t="s">
        <v>39</v>
      </c>
      <c r="C33">
        <v>402396</v>
      </c>
      <c r="D33">
        <v>382</v>
      </c>
      <c r="F33">
        <f>1-D33/C33</f>
        <v>0.99905068638853267</v>
      </c>
    </row>
    <row r="35" spans="1:9" x14ac:dyDescent="0.2">
      <c r="A35" t="s">
        <v>11</v>
      </c>
      <c r="B35" t="s">
        <v>40</v>
      </c>
      <c r="C35">
        <v>439616</v>
      </c>
      <c r="D35">
        <v>369644</v>
      </c>
      <c r="F35">
        <f t="shared" si="0"/>
        <v>0.15916618139467176</v>
      </c>
      <c r="H35" t="s">
        <v>14</v>
      </c>
      <c r="I35">
        <f>AVERAGE(F35:F39)</f>
        <v>0.12537040227315782</v>
      </c>
    </row>
    <row r="36" spans="1:9" x14ac:dyDescent="0.2">
      <c r="B36" t="s">
        <v>41</v>
      </c>
      <c r="C36">
        <v>458072</v>
      </c>
      <c r="D36">
        <v>427963</v>
      </c>
      <c r="F36">
        <f t="shared" si="0"/>
        <v>6.5729841596954164E-2</v>
      </c>
      <c r="H36" t="s">
        <v>15</v>
      </c>
      <c r="I36">
        <f>STDEV(F35:F39)/SQRT(COUNT(F35:F39))</f>
        <v>1.859550154861794E-2</v>
      </c>
    </row>
    <row r="37" spans="1:9" x14ac:dyDescent="0.2">
      <c r="B37" t="s">
        <v>42</v>
      </c>
      <c r="C37">
        <v>470438</v>
      </c>
      <c r="D37">
        <v>402797</v>
      </c>
      <c r="F37">
        <f t="shared" si="0"/>
        <v>0.14378302773160334</v>
      </c>
    </row>
    <row r="38" spans="1:9" x14ac:dyDescent="0.2">
      <c r="B38" t="s">
        <v>43</v>
      </c>
      <c r="C38">
        <v>484027</v>
      </c>
      <c r="D38">
        <v>436267</v>
      </c>
      <c r="F38">
        <f t="shared" si="0"/>
        <v>9.8672181510535584E-2</v>
      </c>
    </row>
    <row r="39" spans="1:9" x14ac:dyDescent="0.2">
      <c r="B39" t="s">
        <v>44</v>
      </c>
      <c r="C39">
        <v>485797</v>
      </c>
      <c r="D39">
        <v>408312</v>
      </c>
      <c r="F39">
        <f t="shared" ref="F39" si="1">1-D39/C39</f>
        <v>0.15950077913202432</v>
      </c>
    </row>
    <row r="106" spans="2:2" x14ac:dyDescent="0.2">
      <c r="B106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AAC8-B5F2-2C4B-8FAF-A894FF12F7B0}">
  <dimension ref="A1:E98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2.1640625" bestFit="1" customWidth="1"/>
    <col min="2" max="2" width="14.6640625" bestFit="1" customWidth="1"/>
    <col min="4" max="4" width="10.33203125" bestFit="1" customWidth="1"/>
    <col min="5" max="5" width="13.6640625" bestFit="1" customWidth="1"/>
  </cols>
  <sheetData>
    <row r="1" spans="1:5" x14ac:dyDescent="0.2">
      <c r="A1" t="s">
        <v>82</v>
      </c>
      <c r="B1" t="s">
        <v>81</v>
      </c>
      <c r="C1" t="s">
        <v>0</v>
      </c>
      <c r="D1" t="s">
        <v>1</v>
      </c>
      <c r="E1" t="s">
        <v>80</v>
      </c>
    </row>
    <row r="2" spans="1:5" x14ac:dyDescent="0.2">
      <c r="A2" t="s">
        <v>58</v>
      </c>
      <c r="B2" t="s">
        <v>79</v>
      </c>
      <c r="C2">
        <v>325268</v>
      </c>
      <c r="D2">
        <v>273327</v>
      </c>
      <c r="E2">
        <f>1-D2/C2</f>
        <v>0.1596867813618309</v>
      </c>
    </row>
    <row r="3" spans="1:5" x14ac:dyDescent="0.2">
      <c r="A3" t="s">
        <v>58</v>
      </c>
      <c r="B3" t="s">
        <v>78</v>
      </c>
      <c r="C3">
        <v>302032</v>
      </c>
      <c r="D3">
        <v>254311</v>
      </c>
      <c r="E3">
        <f>1-D3/C3</f>
        <v>0.15799981458918255</v>
      </c>
    </row>
    <row r="4" spans="1:5" x14ac:dyDescent="0.2">
      <c r="A4" t="s">
        <v>58</v>
      </c>
      <c r="B4" t="s">
        <v>77</v>
      </c>
      <c r="C4">
        <v>348692</v>
      </c>
      <c r="D4">
        <v>278840</v>
      </c>
      <c r="E4">
        <f>1-D4/C4</f>
        <v>0.20032578894841291</v>
      </c>
    </row>
    <row r="5" spans="1:5" x14ac:dyDescent="0.2">
      <c r="A5" t="s">
        <v>58</v>
      </c>
      <c r="B5" t="s">
        <v>76</v>
      </c>
      <c r="C5">
        <v>324470</v>
      </c>
      <c r="D5">
        <v>282636</v>
      </c>
      <c r="E5">
        <f>1-D5/C5</f>
        <v>0.12893025549357418</v>
      </c>
    </row>
    <row r="6" spans="1:5" x14ac:dyDescent="0.2">
      <c r="A6" t="s">
        <v>58</v>
      </c>
      <c r="B6" t="s">
        <v>75</v>
      </c>
      <c r="C6">
        <v>318986</v>
      </c>
      <c r="D6">
        <v>241534</v>
      </c>
      <c r="E6">
        <f>1-D6/C6</f>
        <v>0.2428068943464603</v>
      </c>
    </row>
    <row r="7" spans="1:5" x14ac:dyDescent="0.2">
      <c r="A7" t="s">
        <v>69</v>
      </c>
      <c r="B7" t="s">
        <v>74</v>
      </c>
      <c r="C7" t="s">
        <v>73</v>
      </c>
      <c r="D7" t="s">
        <v>73</v>
      </c>
      <c r="E7">
        <v>1</v>
      </c>
    </row>
    <row r="8" spans="1:5" x14ac:dyDescent="0.2">
      <c r="A8" t="s">
        <v>69</v>
      </c>
      <c r="B8" t="s">
        <v>72</v>
      </c>
      <c r="C8">
        <v>392946</v>
      </c>
      <c r="D8">
        <v>8643</v>
      </c>
      <c r="E8">
        <f>1-D8/C8</f>
        <v>0.97800461132063943</v>
      </c>
    </row>
    <row r="9" spans="1:5" x14ac:dyDescent="0.2">
      <c r="A9" t="s">
        <v>69</v>
      </c>
      <c r="B9" t="s">
        <v>71</v>
      </c>
      <c r="C9">
        <v>398426</v>
      </c>
      <c r="D9">
        <v>2679</v>
      </c>
      <c r="E9">
        <f>1-D9/C9</f>
        <v>0.99327604122220936</v>
      </c>
    </row>
    <row r="10" spans="1:5" x14ac:dyDescent="0.2">
      <c r="A10" t="s">
        <v>69</v>
      </c>
      <c r="B10" t="s">
        <v>70</v>
      </c>
      <c r="C10">
        <v>396621</v>
      </c>
      <c r="D10">
        <v>6068</v>
      </c>
      <c r="E10">
        <f>1-D10/C10</f>
        <v>0.98470075966728943</v>
      </c>
    </row>
    <row r="11" spans="1:5" x14ac:dyDescent="0.2">
      <c r="A11" t="s">
        <v>69</v>
      </c>
      <c r="B11" t="s">
        <v>68</v>
      </c>
      <c r="C11">
        <v>402866</v>
      </c>
      <c r="D11">
        <v>70534</v>
      </c>
      <c r="E11">
        <f>1-D11/C11</f>
        <v>0.82491945212552065</v>
      </c>
    </row>
    <row r="12" spans="1:5" x14ac:dyDescent="0.2">
      <c r="A12" t="s">
        <v>63</v>
      </c>
      <c r="B12" t="s">
        <v>67</v>
      </c>
      <c r="C12">
        <v>415928</v>
      </c>
      <c r="D12">
        <v>333691</v>
      </c>
      <c r="E12">
        <f>1-D12/C12</f>
        <v>0.19771931680483157</v>
      </c>
    </row>
    <row r="13" spans="1:5" x14ac:dyDescent="0.2">
      <c r="A13" t="s">
        <v>63</v>
      </c>
      <c r="B13" t="s">
        <v>66</v>
      </c>
      <c r="C13">
        <v>416675</v>
      </c>
      <c r="D13">
        <v>341194</v>
      </c>
      <c r="E13">
        <f>1-D13/C13</f>
        <v>0.18115077698446036</v>
      </c>
    </row>
    <row r="14" spans="1:5" x14ac:dyDescent="0.2">
      <c r="A14" t="s">
        <v>63</v>
      </c>
      <c r="B14" t="s">
        <v>65</v>
      </c>
      <c r="C14">
        <v>413141</v>
      </c>
      <c r="D14">
        <v>338875</v>
      </c>
      <c r="E14">
        <f>1-D14/C14</f>
        <v>0.17975945258398462</v>
      </c>
    </row>
    <row r="15" spans="1:5" x14ac:dyDescent="0.2">
      <c r="A15" t="s">
        <v>63</v>
      </c>
      <c r="B15" t="s">
        <v>64</v>
      </c>
      <c r="C15">
        <v>419993</v>
      </c>
      <c r="D15">
        <v>324679</v>
      </c>
      <c r="E15">
        <f>1-D15/C15</f>
        <v>0.226941877602722</v>
      </c>
    </row>
    <row r="16" spans="1:5" x14ac:dyDescent="0.2">
      <c r="A16" t="s">
        <v>63</v>
      </c>
      <c r="B16" t="s">
        <v>62</v>
      </c>
      <c r="C16">
        <v>423744</v>
      </c>
      <c r="D16">
        <v>321349</v>
      </c>
      <c r="E16">
        <f>1-D16/C16</f>
        <v>0.24164353949554451</v>
      </c>
    </row>
    <row r="17" spans="1:5" x14ac:dyDescent="0.2">
      <c r="A17" t="s">
        <v>58</v>
      </c>
      <c r="B17" t="s">
        <v>61</v>
      </c>
      <c r="C17">
        <v>341181</v>
      </c>
      <c r="D17">
        <v>326707</v>
      </c>
      <c r="E17">
        <f>1-D17/C17</f>
        <v>4.242322989849967E-2</v>
      </c>
    </row>
    <row r="18" spans="1:5" x14ac:dyDescent="0.2">
      <c r="A18" t="s">
        <v>58</v>
      </c>
      <c r="B18" t="s">
        <v>60</v>
      </c>
      <c r="C18">
        <v>368330</v>
      </c>
      <c r="D18">
        <v>289185</v>
      </c>
      <c r="E18">
        <f>1-D18/C18</f>
        <v>0.2148752477397986</v>
      </c>
    </row>
    <row r="19" spans="1:5" x14ac:dyDescent="0.2">
      <c r="A19" t="s">
        <v>58</v>
      </c>
      <c r="B19" t="s">
        <v>59</v>
      </c>
      <c r="C19">
        <v>365756</v>
      </c>
      <c r="D19">
        <v>294199</v>
      </c>
      <c r="E19">
        <f>1-D19/C19</f>
        <v>0.19564135653277048</v>
      </c>
    </row>
    <row r="20" spans="1:5" x14ac:dyDescent="0.2">
      <c r="A20" t="s">
        <v>58</v>
      </c>
      <c r="B20" t="s">
        <v>57</v>
      </c>
      <c r="C20">
        <v>362542</v>
      </c>
      <c r="D20">
        <v>325409</v>
      </c>
      <c r="E20">
        <f>1-D20/C20</f>
        <v>0.1024239950129916</v>
      </c>
    </row>
    <row r="21" spans="1:5" x14ac:dyDescent="0.2">
      <c r="A21" t="s">
        <v>58</v>
      </c>
      <c r="B21" t="s">
        <v>57</v>
      </c>
      <c r="C21">
        <v>375173</v>
      </c>
      <c r="D21">
        <v>361397</v>
      </c>
      <c r="E21">
        <f>1-D21/C21</f>
        <v>3.6719060273527115E-2</v>
      </c>
    </row>
    <row r="22" spans="1:5" x14ac:dyDescent="0.2">
      <c r="A22" t="s">
        <v>52</v>
      </c>
      <c r="B22" t="s">
        <v>56</v>
      </c>
      <c r="C22">
        <v>363740</v>
      </c>
      <c r="D22">
        <v>107343</v>
      </c>
      <c r="E22">
        <v>0.70489085610600977</v>
      </c>
    </row>
    <row r="23" spans="1:5" x14ac:dyDescent="0.2">
      <c r="A23" t="s">
        <v>52</v>
      </c>
      <c r="B23" t="s">
        <v>55</v>
      </c>
      <c r="C23">
        <v>374680</v>
      </c>
      <c r="D23">
        <v>16301</v>
      </c>
      <c r="E23">
        <f>1-D23/C23</f>
        <v>0.95649354115511909</v>
      </c>
    </row>
    <row r="24" spans="1:5" x14ac:dyDescent="0.2">
      <c r="A24" t="s">
        <v>52</v>
      </c>
      <c r="B24" t="s">
        <v>54</v>
      </c>
      <c r="C24">
        <v>405444</v>
      </c>
      <c r="D24">
        <v>1069</v>
      </c>
      <c r="E24">
        <f>1-D24/C24</f>
        <v>0.99736338433914429</v>
      </c>
    </row>
    <row r="25" spans="1:5" x14ac:dyDescent="0.2">
      <c r="A25" t="s">
        <v>52</v>
      </c>
      <c r="B25" t="s">
        <v>53</v>
      </c>
      <c r="C25">
        <v>448208</v>
      </c>
      <c r="D25">
        <v>81354</v>
      </c>
      <c r="E25">
        <f>1-D25/C25</f>
        <v>0.81849052225752328</v>
      </c>
    </row>
    <row r="26" spans="1:5" x14ac:dyDescent="0.2">
      <c r="A26" t="s">
        <v>52</v>
      </c>
      <c r="B26" t="s">
        <v>51</v>
      </c>
      <c r="C26">
        <v>402396</v>
      </c>
      <c r="D26">
        <v>382</v>
      </c>
      <c r="E26">
        <f>1-D26/C26</f>
        <v>0.99905068638853267</v>
      </c>
    </row>
    <row r="27" spans="1:5" x14ac:dyDescent="0.2">
      <c r="A27" t="s">
        <v>46</v>
      </c>
      <c r="B27" t="s">
        <v>50</v>
      </c>
      <c r="C27">
        <v>439616</v>
      </c>
      <c r="D27">
        <v>369644</v>
      </c>
      <c r="E27">
        <f>1-D27/C27</f>
        <v>0.15916618139467176</v>
      </c>
    </row>
    <row r="28" spans="1:5" x14ac:dyDescent="0.2">
      <c r="A28" t="s">
        <v>46</v>
      </c>
      <c r="B28" t="s">
        <v>49</v>
      </c>
      <c r="C28">
        <v>458072</v>
      </c>
      <c r="D28">
        <v>427963</v>
      </c>
      <c r="E28">
        <f>1-D28/C28</f>
        <v>6.5729841596954164E-2</v>
      </c>
    </row>
    <row r="29" spans="1:5" x14ac:dyDescent="0.2">
      <c r="A29" t="s">
        <v>46</v>
      </c>
      <c r="B29" t="s">
        <v>48</v>
      </c>
      <c r="C29">
        <v>470438</v>
      </c>
      <c r="D29">
        <v>402797</v>
      </c>
      <c r="E29">
        <f>1-D29/C29</f>
        <v>0.14378302773160334</v>
      </c>
    </row>
    <row r="30" spans="1:5" x14ac:dyDescent="0.2">
      <c r="A30" t="s">
        <v>46</v>
      </c>
      <c r="B30" t="s">
        <v>47</v>
      </c>
      <c r="C30">
        <v>484027</v>
      </c>
      <c r="D30">
        <v>436267</v>
      </c>
      <c r="E30">
        <f>1-D30/C30</f>
        <v>9.8672181510535584E-2</v>
      </c>
    </row>
    <row r="31" spans="1:5" x14ac:dyDescent="0.2">
      <c r="A31" t="s">
        <v>46</v>
      </c>
      <c r="B31" t="s">
        <v>45</v>
      </c>
      <c r="C31">
        <v>485797</v>
      </c>
      <c r="D31">
        <v>408312</v>
      </c>
      <c r="E31">
        <f>1-D31/C31</f>
        <v>0.15950077913202432</v>
      </c>
    </row>
    <row r="98" spans="2:2" x14ac:dyDescent="0.2">
      <c r="B9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data_original</vt:lpstr>
      <vt:lpstr>data_formatted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brettguy</dc:creator>
  <cp:lastModifiedBy>Microsoft Office User</cp:lastModifiedBy>
  <dcterms:created xsi:type="dcterms:W3CDTF">2018-02-08T10:48:50Z</dcterms:created>
  <dcterms:modified xsi:type="dcterms:W3CDTF">2020-09-22T03:52:46Z</dcterms:modified>
</cp:coreProperties>
</file>