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 Bonaldo\Documents\GitHub\IRCondorcetFuse\eval\"/>
    </mc:Choice>
  </mc:AlternateContent>
  <bookViews>
    <workbookView xWindow="0" yWindow="0" windowWidth="20490" windowHeight="7905" tabRatio="500" firstSheet="1" activeTab="2"/>
  </bookViews>
  <sheets>
    <sheet name="GR_10BasicMod" sheetId="13" r:id="rId1"/>
    <sheet name="10BasicMod" sheetId="5" r:id="rId2"/>
    <sheet name="Foglio1" sheetId="14" r:id="rId3"/>
    <sheet name="Foglio2" sheetId="15" r:id="rId4"/>
  </sheets>
  <calcPr calcId="152511" iterateDelta="1E-4"/>
</workbook>
</file>

<file path=xl/calcChain.xml><?xml version="1.0" encoding="utf-8"?>
<calcChain xmlns="http://schemas.openxmlformats.org/spreadsheetml/2006/main">
  <c r="D18" i="14" l="1"/>
  <c r="E18" i="14"/>
  <c r="F18" i="14"/>
  <c r="G18" i="14"/>
  <c r="D19" i="14"/>
  <c r="E19" i="14"/>
  <c r="F19" i="14"/>
  <c r="G19" i="14"/>
  <c r="D20" i="14"/>
  <c r="E20" i="14"/>
  <c r="F20" i="14"/>
  <c r="G20" i="14"/>
  <c r="D21" i="14"/>
  <c r="E21" i="14"/>
  <c r="F21" i="14"/>
  <c r="G21" i="14"/>
  <c r="D22" i="14"/>
  <c r="E22" i="14"/>
  <c r="F22" i="14"/>
  <c r="G22" i="14"/>
  <c r="D23" i="14"/>
  <c r="E23" i="14"/>
  <c r="F23" i="14"/>
  <c r="G23" i="14"/>
  <c r="F17" i="14"/>
  <c r="G17" i="14"/>
  <c r="E17" i="14"/>
  <c r="D17" i="14"/>
  <c r="G26" i="14"/>
  <c r="F26" i="14"/>
  <c r="E26" i="14"/>
  <c r="D26" i="14"/>
  <c r="D27" i="14"/>
  <c r="E27" i="14"/>
  <c r="F27" i="14"/>
  <c r="G27" i="14"/>
  <c r="D28" i="14"/>
  <c r="E28" i="14"/>
  <c r="F28" i="14"/>
  <c r="G28" i="14"/>
  <c r="D29" i="14"/>
  <c r="E29" i="14"/>
  <c r="F29" i="14"/>
  <c r="G29" i="14"/>
  <c r="D30" i="14"/>
  <c r="E30" i="14"/>
  <c r="F30" i="14"/>
  <c r="G30" i="14"/>
  <c r="D31" i="14"/>
  <c r="E31" i="14"/>
  <c r="F31" i="14"/>
  <c r="G31" i="14"/>
  <c r="E25" i="14"/>
  <c r="F25" i="14"/>
  <c r="G25" i="14"/>
  <c r="D25" i="14"/>
  <c r="D36" i="14"/>
  <c r="E36" i="14"/>
  <c r="F36" i="14"/>
  <c r="G36" i="14"/>
  <c r="D37" i="14"/>
  <c r="E37" i="14"/>
  <c r="F37" i="14"/>
  <c r="G37" i="14"/>
  <c r="D38" i="14"/>
  <c r="E38" i="14"/>
  <c r="F38" i="14"/>
  <c r="G38" i="14"/>
  <c r="D39" i="14"/>
  <c r="E39" i="14"/>
  <c r="F39" i="14"/>
  <c r="G39" i="14"/>
  <c r="D40" i="14"/>
  <c r="E40" i="14"/>
  <c r="F40" i="14"/>
  <c r="G40" i="14"/>
  <c r="D41" i="14"/>
  <c r="E41" i="14"/>
  <c r="F41" i="14"/>
  <c r="G41" i="14"/>
  <c r="G35" i="14"/>
  <c r="E35" i="14"/>
  <c r="F35" i="14"/>
  <c r="D35" i="14"/>
  <c r="C16" i="15"/>
  <c r="D16" i="15"/>
  <c r="E16" i="15"/>
  <c r="B16" i="15"/>
  <c r="C15" i="15"/>
  <c r="D15" i="15"/>
  <c r="E15" i="15"/>
  <c r="B15" i="15"/>
  <c r="C14" i="15"/>
  <c r="D14" i="15"/>
  <c r="E14" i="15"/>
  <c r="B14" i="15"/>
  <c r="B13" i="15"/>
  <c r="C13" i="15"/>
  <c r="D13" i="15"/>
  <c r="E13" i="15"/>
  <c r="E12" i="15"/>
  <c r="C12" i="15"/>
  <c r="D12" i="15"/>
  <c r="B12" i="15"/>
  <c r="C17" i="5" l="1"/>
  <c r="C16" i="5" l="1"/>
  <c r="C15" i="5"/>
  <c r="C14" i="5"/>
  <c r="F22" i="5" l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H22" i="5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G22" i="5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</calcChain>
</file>

<file path=xl/sharedStrings.xml><?xml version="1.0" encoding="utf-8"?>
<sst xmlns="http://schemas.openxmlformats.org/spreadsheetml/2006/main" count="110" uniqueCount="49">
  <si>
    <t>CombANZ</t>
  </si>
  <si>
    <t>CombMAX</t>
  </si>
  <si>
    <t>CombMED</t>
  </si>
  <si>
    <t>CombMIN</t>
  </si>
  <si>
    <t>CombMNZ</t>
  </si>
  <si>
    <t>CombSUM</t>
  </si>
  <si>
    <t>CondFuse</t>
  </si>
  <si>
    <t>DFIC</t>
  </si>
  <si>
    <t>DFIZ</t>
  </si>
  <si>
    <t>DLH13</t>
  </si>
  <si>
    <t>DirichletLM</t>
  </si>
  <si>
    <t>TF_IDF</t>
  </si>
  <si>
    <t>MIN MAP</t>
  </si>
  <si>
    <t xml:space="preserve">MAX MAP </t>
  </si>
  <si>
    <t xml:space="preserve">MEAN MAP </t>
  </si>
  <si>
    <t>run_noSM_noSW</t>
  </si>
  <si>
    <t>run_noSW</t>
  </si>
  <si>
    <t>runBasic</t>
  </si>
  <si>
    <t>run_noSM</t>
  </si>
  <si>
    <t>matters_InL2c10</t>
  </si>
  <si>
    <t>matters_IFB2c10</t>
  </si>
  <si>
    <t>matters_Hiemstra_LM015</t>
  </si>
  <si>
    <t>matters_BM25b075</t>
  </si>
  <si>
    <t>matters_BB2c10</t>
  </si>
  <si>
    <t>increment from MAX  MAP of fused</t>
  </si>
  <si>
    <t>increment from MEAN MAP of fused</t>
  </si>
  <si>
    <t>increment from MIN MAP of fused</t>
  </si>
  <si>
    <t xml:space="preserve">Methos with stop-list and with stemmer  </t>
  </si>
  <si>
    <t>DEVIAZIONE STANDARD</t>
  </si>
  <si>
    <t>CombANZ increment</t>
  </si>
  <si>
    <t>CombMAX increment</t>
  </si>
  <si>
    <t>CombMED increment</t>
  </si>
  <si>
    <t>CombMIN increment</t>
  </si>
  <si>
    <t>CombSUM increment</t>
  </si>
  <si>
    <t>CondFuse increment</t>
  </si>
  <si>
    <t>CombMNZ increment</t>
  </si>
  <si>
    <t>Row</t>
  </si>
  <si>
    <t>MAP_run_noSM_noSW</t>
  </si>
  <si>
    <t>MAP_run_noSM</t>
  </si>
  <si>
    <t>MAP_run_noSW</t>
  </si>
  <si>
    <t>MAP_runBasic</t>
  </si>
  <si>
    <t xml:space="preserve">MEDIA </t>
  </si>
  <si>
    <t xml:space="preserve">DEV STANDARD </t>
  </si>
  <si>
    <t xml:space="preserve">INTERVALLO </t>
  </si>
  <si>
    <t>MAX</t>
  </si>
  <si>
    <t xml:space="preserve">MIN </t>
  </si>
  <si>
    <t>MEAN 10 method map</t>
  </si>
  <si>
    <t>MAX 10 method map</t>
  </si>
  <si>
    <t>MIN 10 methods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</si>
</sst>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Calibri"/>
      <charset val="1"/>
    </font>
    <font>
      <b/>
      <sz val="11"/>
      <name val="Calibri"/>
      <family val="2"/>
    </font>
    <font>
      <sz val="11"/>
      <name val="Calibri"/>
      <family val="2"/>
    </font>
    <font>
      <u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49" fontId="0" fillId="0" borderId="0" xfId="0" applyNumberFormat="1" applyFont="1" applyBorder="1"/>
    <xf numFmtId="49" fontId="0" fillId="0" borderId="0" xfId="0" applyNumberFormat="1" applyFont="1" applyFill="1" applyBorder="1"/>
    <xf numFmtId="0" fontId="0" fillId="0" borderId="0" xfId="0" applyBorder="1"/>
    <xf numFmtId="0" fontId="0" fillId="3" borderId="1" xfId="0" applyFill="1" applyBorder="1"/>
    <xf numFmtId="0" fontId="0" fillId="4" borderId="0" xfId="0" applyFill="1" applyBorder="1"/>
    <xf numFmtId="0" fontId="0" fillId="2" borderId="9" xfId="0" applyFill="1" applyBorder="1"/>
    <xf numFmtId="0" fontId="0" fillId="2" borderId="0" xfId="0" applyFill="1" applyBorder="1"/>
    <xf numFmtId="0" fontId="0" fillId="2" borderId="2" xfId="0" applyFill="1" applyBorder="1"/>
    <xf numFmtId="49" fontId="1" fillId="0" borderId="0" xfId="0" applyNumberFormat="1" applyFont="1" applyBorder="1"/>
    <xf numFmtId="49" fontId="1" fillId="0" borderId="9" xfId="0" applyNumberFormat="1" applyFont="1" applyBorder="1"/>
    <xf numFmtId="49" fontId="1" fillId="0" borderId="2" xfId="0" applyNumberFormat="1" applyFont="1" applyBorder="1"/>
    <xf numFmtId="0" fontId="0" fillId="4" borderId="9" xfId="0" applyFill="1" applyBorder="1"/>
    <xf numFmtId="0" fontId="0" fillId="3" borderId="6" xfId="0" applyFill="1" applyBorder="1"/>
    <xf numFmtId="0" fontId="0" fillId="4" borderId="2" xfId="0" applyFill="1" applyBorder="1"/>
    <xf numFmtId="0" fontId="0" fillId="3" borderId="3" xfId="0" applyFill="1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49" fontId="2" fillId="0" borderId="0" xfId="0" applyNumberFormat="1" applyFont="1" applyBorder="1"/>
    <xf numFmtId="0" fontId="3" fillId="0" borderId="0" xfId="0" applyFont="1"/>
    <xf numFmtId="0" fontId="0" fillId="0" borderId="0" xfId="0"/>
    <xf numFmtId="49" fontId="0" fillId="0" borderId="0" xfId="0" applyNumberFormat="1" applyFont="1" applyBorder="1"/>
    <xf numFmtId="0" fontId="1" fillId="0" borderId="1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6" borderId="8" xfId="0" applyFont="1" applyFill="1" applyBorder="1"/>
    <xf numFmtId="0" fontId="1" fillId="6" borderId="9" xfId="0" applyFont="1" applyFill="1" applyBorder="1"/>
    <xf numFmtId="0" fontId="1" fillId="6" borderId="6" xfId="0" applyFont="1" applyFill="1" applyBorder="1"/>
    <xf numFmtId="49" fontId="0" fillId="0" borderId="0" xfId="0" applyNumberFormat="1" applyBorder="1"/>
    <xf numFmtId="0" fontId="0" fillId="0" borderId="6" xfId="0" applyBorder="1"/>
    <xf numFmtId="0" fontId="0" fillId="0" borderId="1" xfId="0" applyBorder="1"/>
    <xf numFmtId="0" fontId="0" fillId="0" borderId="8" xfId="0" applyBorder="1"/>
    <xf numFmtId="49" fontId="0" fillId="0" borderId="9" xfId="0" applyNumberFormat="1" applyFont="1" applyBorder="1"/>
    <xf numFmtId="0" fontId="0" fillId="0" borderId="10" xfId="0" applyBorder="1"/>
    <xf numFmtId="0" fontId="0" fillId="6" borderId="8" xfId="0" applyFill="1" applyBorder="1"/>
    <xf numFmtId="49" fontId="0" fillId="6" borderId="9" xfId="0" applyNumberFormat="1" applyFont="1" applyFill="1" applyBorder="1"/>
    <xf numFmtId="0" fontId="0" fillId="6" borderId="6" xfId="0" applyFill="1" applyBorder="1"/>
    <xf numFmtId="0" fontId="0" fillId="6" borderId="11" xfId="0" applyFill="1" applyBorder="1"/>
    <xf numFmtId="49" fontId="0" fillId="6" borderId="2" xfId="0" applyNumberFormat="1" applyFont="1" applyFill="1" applyBorder="1"/>
    <xf numFmtId="0" fontId="0" fillId="6" borderId="3" xfId="0" applyFill="1" applyBorder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0" xfId="0" applyFont="1"/>
    <xf numFmtId="0" fontId="0" fillId="6" borderId="12" xfId="0" applyFill="1" applyBorder="1"/>
    <xf numFmtId="0" fontId="2" fillId="6" borderId="13" xfId="0" applyFont="1" applyFill="1" applyBorder="1"/>
    <xf numFmtId="0" fontId="0" fillId="6" borderId="14" xfId="0" applyFill="1" applyBorder="1"/>
    <xf numFmtId="49" fontId="0" fillId="6" borderId="13" xfId="0" applyNumberFormat="1" applyFont="1" applyFill="1" applyBorder="1"/>
    <xf numFmtId="49" fontId="1" fillId="0" borderId="8" xfId="0" applyNumberFormat="1" applyFont="1" applyFill="1" applyBorder="1" applyAlignment="1">
      <alignment horizontal="center" vertical="center" textRotation="90"/>
    </xf>
    <xf numFmtId="49" fontId="1" fillId="0" borderId="10" xfId="0" applyNumberFormat="1" applyFont="1" applyFill="1" applyBorder="1" applyAlignment="1">
      <alignment horizontal="center" vertical="center" textRotation="90"/>
    </xf>
    <xf numFmtId="49" fontId="1" fillId="0" borderId="11" xfId="0" applyNumberFormat="1" applyFont="1" applyFill="1" applyBorder="1" applyAlignment="1">
      <alignment horizontal="center" vertical="center" textRotation="90"/>
    </xf>
    <xf numFmtId="49" fontId="1" fillId="0" borderId="8" xfId="0" applyNumberFormat="1" applyFont="1" applyBorder="1" applyAlignment="1">
      <alignment horizontal="center" vertical="center" textRotation="90"/>
    </xf>
    <xf numFmtId="49" fontId="1" fillId="0" borderId="10" xfId="0" applyNumberFormat="1" applyFont="1" applyBorder="1" applyAlignment="1">
      <alignment horizontal="center" vertical="center" textRotation="90"/>
    </xf>
    <xf numFmtId="49" fontId="1" fillId="0" borderId="11" xfId="0" applyNumberFormat="1" applyFont="1" applyBorder="1" applyAlignment="1">
      <alignment horizontal="center" vertical="center" textRotation="90"/>
    </xf>
    <xf numFmtId="49" fontId="1" fillId="5" borderId="8" xfId="0" applyNumberFormat="1" applyFont="1" applyFill="1" applyBorder="1" applyAlignment="1">
      <alignment horizontal="center" vertical="center" textRotation="90"/>
    </xf>
    <xf numFmtId="49" fontId="1" fillId="5" borderId="10" xfId="0" applyNumberFormat="1" applyFont="1" applyFill="1" applyBorder="1" applyAlignment="1">
      <alignment horizontal="center" vertical="center" textRotation="90"/>
    </xf>
    <xf numFmtId="49" fontId="1" fillId="5" borderId="11" xfId="0" applyNumberFormat="1" applyFont="1" applyFill="1" applyBorder="1" applyAlignment="1">
      <alignment horizontal="center" vertical="center" textRotation="90"/>
    </xf>
    <xf numFmtId="49" fontId="0" fillId="7" borderId="0" xfId="0" applyNumberFormat="1" applyFont="1" applyFill="1" applyBorder="1"/>
    <xf numFmtId="0" fontId="0" fillId="0" borderId="0" xfId="0"/>
    <xf numFmtId="49" fontId="0" fillId="0" borderId="0" xfId="0" applyNumberFormat="1" applyFont="1" applyBorder="1"/>
    <xf numFmtId="0" fontId="0" fillId="7" borderId="0" xfId="0" applyFill="1"/>
    <xf numFmtId="49" fontId="0" fillId="8" borderId="0" xfId="0" applyNumberFormat="1" applyFont="1" applyFill="1" applyBorder="1"/>
    <xf numFmtId="0" fontId="0" fillId="8" borderId="0" xfId="0" applyFill="1"/>
    <xf numFmtId="49" fontId="0" fillId="2" borderId="0" xfId="0" applyNumberFormat="1" applyFont="1" applyFill="1" applyBorder="1"/>
    <xf numFmtId="0" fontId="0" fillId="2" borderId="0" xfId="0" applyFill="1"/>
    <xf numFmtId="0" fontId="0" fillId="9" borderId="0" xfId="0" applyFill="1"/>
    <xf numFmtId="49" fontId="0" fillId="5" borderId="0" xfId="0" applyNumberFormat="1" applyFont="1" applyFill="1" applyBorder="1"/>
    <xf numFmtId="0" fontId="0" fillId="5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Run without STEMMER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52253667365457"/>
          <c:y val="0.12615823765079937"/>
          <c:w val="0.7147396994192603"/>
          <c:h val="0.7768112919798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'10BasicMod'!$F$20</c:f>
              <c:strCache>
                <c:ptCount val="1"/>
                <c:pt idx="0">
                  <c:v>increment from MIN MAP of fused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'10BasicMod'!$D$36:$D$42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'10BasicMod'!$F$36:$F$42</c:f>
              <c:numCache>
                <c:formatCode>General</c:formatCode>
                <c:ptCount val="7"/>
                <c:pt idx="0">
                  <c:v>-1.5765469950323019E-2</c:v>
                </c:pt>
                <c:pt idx="1">
                  <c:v>0.19627366209132302</c:v>
                </c:pt>
                <c:pt idx="2">
                  <c:v>-1.5921768336526032E-2</c:v>
                </c:pt>
                <c:pt idx="3">
                  <c:v>0.18272834537768803</c:v>
                </c:pt>
                <c:pt idx="4">
                  <c:v>-5.0479896693203519E-4</c:v>
                </c:pt>
                <c:pt idx="5">
                  <c:v>0.18289335060152703</c:v>
                </c:pt>
                <c:pt idx="6">
                  <c:v>-5.7443672046720295E-3</c:v>
                </c:pt>
              </c:numCache>
            </c:numRef>
          </c:val>
        </c:ser>
        <c:ser>
          <c:idx val="1"/>
          <c:order val="1"/>
          <c:tx>
            <c:strRef>
              <c:f>'10BasicMod'!$H$20</c:f>
              <c:strCache>
                <c:ptCount val="1"/>
                <c:pt idx="0">
                  <c:v>increment from MEAN MAP of fused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'10BasicMod'!$D$36:$D$42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'10BasicMod'!$H$36:$H$42</c:f>
              <c:numCache>
                <c:formatCode>General</c:formatCode>
                <c:ptCount val="7"/>
                <c:pt idx="0">
                  <c:v>-2.4498707828599642E-2</c:v>
                </c:pt>
                <c:pt idx="1">
                  <c:v>0.20500689996959964</c:v>
                </c:pt>
                <c:pt idx="2">
                  <c:v>-2.4655006214802655E-2</c:v>
                </c:pt>
                <c:pt idx="3">
                  <c:v>0.19146158325596466</c:v>
                </c:pt>
                <c:pt idx="4">
                  <c:v>-9.2380368452086581E-3</c:v>
                </c:pt>
                <c:pt idx="5">
                  <c:v>0.19162658847980366</c:v>
                </c:pt>
                <c:pt idx="6">
                  <c:v>-1.4477605082948652E-2</c:v>
                </c:pt>
              </c:numCache>
            </c:numRef>
          </c:val>
        </c:ser>
        <c:ser>
          <c:idx val="2"/>
          <c:order val="2"/>
          <c:tx>
            <c:strRef>
              <c:f>'10BasicMod'!$G$20</c:f>
              <c:strCache>
                <c:ptCount val="1"/>
                <c:pt idx="0">
                  <c:v>increment from MAX  MAP of fused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'10BasicMod'!$D$36:$D$42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'10BasicMod'!$G$36:$G$42</c:f>
              <c:numCache>
                <c:formatCode>General</c:formatCode>
                <c:ptCount val="7"/>
                <c:pt idx="0">
                  <c:v>-3.0468808162230021E-2</c:v>
                </c:pt>
                <c:pt idx="1">
                  <c:v>0.21097700030323002</c:v>
                </c:pt>
                <c:pt idx="2">
                  <c:v>-3.0625106548433034E-2</c:v>
                </c:pt>
                <c:pt idx="3">
                  <c:v>0.19743168358959504</c:v>
                </c:pt>
                <c:pt idx="4">
                  <c:v>-1.5208137178839037E-2</c:v>
                </c:pt>
                <c:pt idx="5">
                  <c:v>0.19759668881343403</c:v>
                </c:pt>
                <c:pt idx="6">
                  <c:v>-2.0447705416579032E-2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860536"/>
        <c:axId val="435861320"/>
      </c:barChart>
      <c:catAx>
        <c:axId val="43586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435861320"/>
        <c:crosses val="autoZero"/>
        <c:auto val="1"/>
        <c:lblAlgn val="ctr"/>
        <c:lblOffset val="100"/>
        <c:noMultiLvlLbl val="0"/>
      </c:catAx>
      <c:valAx>
        <c:axId val="435861320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MAP increment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43586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Run without STOPLIST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8937176868868"/>
          <c:y val="0.12039282589589864"/>
          <c:w val="0.66655953148205227"/>
          <c:h val="0.758695063037004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'10BasicMod'!$F$20</c:f>
              <c:strCache>
                <c:ptCount val="1"/>
                <c:pt idx="0">
                  <c:v>increment from MIN MAP of fused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'10BasicMod'!$D$29:$D$35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'10BasicMod'!$F$29:$F$35</c:f>
              <c:numCache>
                <c:formatCode>General</c:formatCode>
                <c:ptCount val="7"/>
                <c:pt idx="0">
                  <c:v>0.14721489330327298</c:v>
                </c:pt>
                <c:pt idx="1">
                  <c:v>3.5664087160638014E-2</c:v>
                </c:pt>
                <c:pt idx="2">
                  <c:v>0.136760958694155</c:v>
                </c:pt>
                <c:pt idx="3">
                  <c:v>-7.6603160444289886E-3</c:v>
                </c:pt>
                <c:pt idx="4">
                  <c:v>0.200829442446119</c:v>
                </c:pt>
                <c:pt idx="5">
                  <c:v>-7.541985065017992E-3</c:v>
                </c:pt>
                <c:pt idx="6">
                  <c:v>0.19993444103328301</c:v>
                </c:pt>
              </c:numCache>
            </c:numRef>
          </c:val>
        </c:ser>
        <c:ser>
          <c:idx val="1"/>
          <c:order val="1"/>
          <c:tx>
            <c:strRef>
              <c:f>'10BasicMod'!$H$20</c:f>
              <c:strCache>
                <c:ptCount val="1"/>
                <c:pt idx="0">
                  <c:v>increment from MEAN MAP of fused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'10BasicMod'!$D$29:$D$35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'10BasicMod'!$H$29:$H$35</c:f>
              <c:numCache>
                <c:formatCode>General</c:formatCode>
                <c:ptCount val="7"/>
                <c:pt idx="0">
                  <c:v>0.1559481311815496</c:v>
                </c:pt>
                <c:pt idx="1">
                  <c:v>2.6930849282361391E-2</c:v>
                </c:pt>
                <c:pt idx="2">
                  <c:v>0.14549419657243162</c:v>
                </c:pt>
                <c:pt idx="3">
                  <c:v>-1.6393553922705612E-2</c:v>
                </c:pt>
                <c:pt idx="4">
                  <c:v>0.20956268032439562</c:v>
                </c:pt>
                <c:pt idx="5">
                  <c:v>-1.6275222943294615E-2</c:v>
                </c:pt>
                <c:pt idx="6">
                  <c:v>0.20866767891155963</c:v>
                </c:pt>
              </c:numCache>
            </c:numRef>
          </c:val>
        </c:ser>
        <c:ser>
          <c:idx val="2"/>
          <c:order val="2"/>
          <c:tx>
            <c:strRef>
              <c:f>'10BasicMod'!$G$20</c:f>
              <c:strCache>
                <c:ptCount val="1"/>
                <c:pt idx="0">
                  <c:v>increment from MAX  MAP of fused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'10BasicMod'!$D$29:$D$35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'10BasicMod'!$G$29:$G$35</c:f>
              <c:numCache>
                <c:formatCode>General</c:formatCode>
                <c:ptCount val="7"/>
                <c:pt idx="0">
                  <c:v>0.16191823151517998</c:v>
                </c:pt>
                <c:pt idx="1">
                  <c:v>2.0960748948731012E-2</c:v>
                </c:pt>
                <c:pt idx="2">
                  <c:v>0.151464296906062</c:v>
                </c:pt>
                <c:pt idx="3">
                  <c:v>-2.2363654256335991E-2</c:v>
                </c:pt>
                <c:pt idx="4">
                  <c:v>0.215532780658026</c:v>
                </c:pt>
                <c:pt idx="5">
                  <c:v>-2.2245323276924994E-2</c:v>
                </c:pt>
                <c:pt idx="6">
                  <c:v>0.21463777924519001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858968"/>
        <c:axId val="435859360"/>
      </c:barChart>
      <c:catAx>
        <c:axId val="43585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435859360"/>
        <c:crosses val="autoZero"/>
        <c:auto val="1"/>
        <c:lblAlgn val="ctr"/>
        <c:lblOffset val="100"/>
        <c:noMultiLvlLbl val="0"/>
      </c:catAx>
      <c:valAx>
        <c:axId val="435859360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43585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Run Basic (with STEMMER and STOPLIST)</a:t>
            </a:r>
          </a:p>
        </c:rich>
      </c:tx>
      <c:layout>
        <c:manualLayout>
          <c:xMode val="edge"/>
          <c:yMode val="edge"/>
          <c:x val="0.20640337945148843"/>
          <c:y val="1.4636795091783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139887198250588"/>
          <c:y val="0.10730565939102864"/>
          <c:w val="0.72703346191032847"/>
          <c:h val="0.751843352893143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'10BasicMod'!$F$20</c:f>
              <c:strCache>
                <c:ptCount val="1"/>
                <c:pt idx="0">
                  <c:v>increment from MIN MAP of fused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'10BasicMod'!$D$43:$D$49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'10BasicMod'!$F$43:$F$49</c:f>
              <c:numCache>
                <c:formatCode>General</c:formatCode>
                <c:ptCount val="7"/>
                <c:pt idx="0">
                  <c:v>0.19486389632998802</c:v>
                </c:pt>
                <c:pt idx="1">
                  <c:v>-1.3153595254993017E-2</c:v>
                </c:pt>
                <c:pt idx="2">
                  <c:v>0.19714245758344801</c:v>
                </c:pt>
                <c:pt idx="3">
                  <c:v>-4.5615196522897E-2</c:v>
                </c:pt>
                <c:pt idx="4">
                  <c:v>0.23577520040123601</c:v>
                </c:pt>
                <c:pt idx="5">
                  <c:v>-4.4890808905801993E-2</c:v>
                </c:pt>
                <c:pt idx="6">
                  <c:v>0.23314329991316698</c:v>
                </c:pt>
              </c:numCache>
            </c:numRef>
          </c:val>
        </c:ser>
        <c:ser>
          <c:idx val="1"/>
          <c:order val="1"/>
          <c:tx>
            <c:strRef>
              <c:f>'10BasicMod'!$H$20</c:f>
              <c:strCache>
                <c:ptCount val="1"/>
                <c:pt idx="0">
                  <c:v>increment from MEAN MAP of fused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'10BasicMod'!$D$43:$D$49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'10BasicMod'!$H$43:$H$49</c:f>
              <c:numCache>
                <c:formatCode>General</c:formatCode>
                <c:ptCount val="7"/>
                <c:pt idx="0">
                  <c:v>0.20359713420826464</c:v>
                </c:pt>
                <c:pt idx="1">
                  <c:v>-2.188683313326964E-2</c:v>
                </c:pt>
                <c:pt idx="2">
                  <c:v>0.20587569546172463</c:v>
                </c:pt>
                <c:pt idx="3">
                  <c:v>-5.4348434401173623E-2</c:v>
                </c:pt>
                <c:pt idx="4">
                  <c:v>0.24450843827951263</c:v>
                </c:pt>
                <c:pt idx="5">
                  <c:v>-5.3624046784078616E-2</c:v>
                </c:pt>
                <c:pt idx="6">
                  <c:v>0.24187653779144361</c:v>
                </c:pt>
              </c:numCache>
            </c:numRef>
          </c:val>
        </c:ser>
        <c:ser>
          <c:idx val="2"/>
          <c:order val="2"/>
          <c:tx>
            <c:strRef>
              <c:f>'10BasicMod'!$G$20</c:f>
              <c:strCache>
                <c:ptCount val="1"/>
                <c:pt idx="0">
                  <c:v>increment from MAX  MAP of fused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'10BasicMod'!$D$43:$D$49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'10BasicMod'!$G$43:$G$49</c:f>
              <c:numCache>
                <c:formatCode>General</c:formatCode>
                <c:ptCount val="7"/>
                <c:pt idx="0">
                  <c:v>0.20956723454189502</c:v>
                </c:pt>
                <c:pt idx="1">
                  <c:v>-2.7856933466900019E-2</c:v>
                </c:pt>
                <c:pt idx="2">
                  <c:v>0.21184579579535501</c:v>
                </c:pt>
                <c:pt idx="3">
                  <c:v>-6.0318534734804002E-2</c:v>
                </c:pt>
                <c:pt idx="4">
                  <c:v>0.25047853861314301</c:v>
                </c:pt>
                <c:pt idx="5">
                  <c:v>-5.9594147117708995E-2</c:v>
                </c:pt>
                <c:pt idx="6">
                  <c:v>0.24784663812507399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551432"/>
        <c:axId val="433549472"/>
      </c:barChart>
      <c:catAx>
        <c:axId val="433551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Fusion Methods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433549472"/>
        <c:crosses val="autoZero"/>
        <c:auto val="1"/>
        <c:lblAlgn val="ctr"/>
        <c:lblOffset val="100"/>
        <c:noMultiLvlLbl val="0"/>
      </c:catAx>
      <c:valAx>
        <c:axId val="4335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MAP increment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43355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u="none"/>
              <a:t>Run without STEMMER and without STOPLIST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1801414567741"/>
          <c:y val="0.11624670742736626"/>
          <c:w val="0.6575290578902111"/>
          <c:h val="0.74158384862909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'10BasicMod'!$F$20</c:f>
              <c:strCache>
                <c:ptCount val="1"/>
                <c:pt idx="0">
                  <c:v>increment from MIN MAP of fused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'10BasicMod'!$D$22:$D$28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'10BasicMod'!$F$22:$F$28</c:f>
              <c:numCache>
                <c:formatCode>General</c:formatCode>
                <c:ptCount val="7"/>
                <c:pt idx="0">
                  <c:v>9.8163118552430095E-3</c:v>
                </c:pt>
                <c:pt idx="1">
                  <c:v>0.16965062564953798</c:v>
                </c:pt>
                <c:pt idx="2">
                  <c:v>1.1797106192039025E-2</c:v>
                </c:pt>
                <c:pt idx="3">
                  <c:v>0.13607461197183199</c:v>
                </c:pt>
                <c:pt idx="4">
                  <c:v>4.546635327256901E-2</c:v>
                </c:pt>
                <c:pt idx="5">
                  <c:v>0.13618581891825599</c:v>
                </c:pt>
                <c:pt idx="6">
                  <c:v>4.1270214401302019E-2</c:v>
                </c:pt>
              </c:numCache>
            </c:numRef>
          </c:val>
        </c:ser>
        <c:ser>
          <c:idx val="1"/>
          <c:order val="1"/>
          <c:tx>
            <c:strRef>
              <c:f>'10BasicMod'!$H$20</c:f>
              <c:strCache>
                <c:ptCount val="1"/>
                <c:pt idx="0">
                  <c:v>increment from MEAN MAP of fused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'10BasicMod'!$D$22:$D$28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'10BasicMod'!$H$22:$H$28</c:f>
              <c:numCache>
                <c:formatCode>General</c:formatCode>
                <c:ptCount val="7"/>
                <c:pt idx="0">
                  <c:v>1.0830739769663866E-3</c:v>
                </c:pt>
                <c:pt idx="1">
                  <c:v>0.1783838635278146</c:v>
                </c:pt>
                <c:pt idx="2">
                  <c:v>3.0638683137624023E-3</c:v>
                </c:pt>
                <c:pt idx="3">
                  <c:v>0.14480784985010861</c:v>
                </c:pt>
                <c:pt idx="4">
                  <c:v>3.6733115394292387E-2</c:v>
                </c:pt>
                <c:pt idx="5">
                  <c:v>0.14491905679653261</c:v>
                </c:pt>
                <c:pt idx="6">
                  <c:v>3.2536976523025396E-2</c:v>
                </c:pt>
              </c:numCache>
            </c:numRef>
          </c:val>
        </c:ser>
        <c:ser>
          <c:idx val="2"/>
          <c:order val="2"/>
          <c:tx>
            <c:strRef>
              <c:f>'10BasicMod'!$G$20</c:f>
              <c:strCache>
                <c:ptCount val="1"/>
                <c:pt idx="0">
                  <c:v>increment from MAX  MAP of fused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'10BasicMod'!$D$22:$D$28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'10BasicMod'!$G$22:$G$28</c:f>
              <c:numCache>
                <c:formatCode>General</c:formatCode>
                <c:ptCount val="7"/>
                <c:pt idx="0">
                  <c:v>-4.8870263566639927E-3</c:v>
                </c:pt>
                <c:pt idx="1">
                  <c:v>0.18435396386144498</c:v>
                </c:pt>
                <c:pt idx="2">
                  <c:v>-2.906232019867977E-3</c:v>
                </c:pt>
                <c:pt idx="3">
                  <c:v>0.15077795018373899</c:v>
                </c:pt>
                <c:pt idx="4">
                  <c:v>3.0763015060662008E-2</c:v>
                </c:pt>
                <c:pt idx="5">
                  <c:v>0.15088915713016299</c:v>
                </c:pt>
                <c:pt idx="6">
                  <c:v>2.6566876189395017E-2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89168"/>
        <c:axId val="368883680"/>
      </c:barChart>
      <c:catAx>
        <c:axId val="36888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 u="none"/>
                  <a:t>Fusion Methods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368883680"/>
        <c:crosses val="autoZero"/>
        <c:auto val="1"/>
        <c:lblAlgn val="ctr"/>
        <c:lblOffset val="100"/>
        <c:noMultiLvlLbl val="0"/>
      </c:catAx>
      <c:valAx>
        <c:axId val="368883680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36888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88240093583815"/>
          <c:y val="0.23704923528096555"/>
          <c:w val="0.2241745062766031"/>
          <c:h val="0.31471332132753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u="sng" baseline="0"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Fusion</a:t>
            </a:r>
            <a:r>
              <a:rPr lang="en-US" sz="1800" b="1" baseline="0"/>
              <a:t> contribution  with/without stoplist and-or stemmer</a:t>
            </a:r>
            <a:endParaRPr lang="en-US" sz="1800" b="1"/>
          </a:p>
        </c:rich>
      </c:tx>
      <c:layout>
        <c:manualLayout>
          <c:xMode val="edge"/>
          <c:yMode val="edge"/>
          <c:x val="0.12662798811307457"/>
          <c:y val="1.9649127692834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72620094838985"/>
          <c:y val="0.10419565973140585"/>
          <c:w val="0.67719501677133254"/>
          <c:h val="0.77974130621661375"/>
        </c:manualLayout>
      </c:layout>
      <c:lineChart>
        <c:grouping val="standard"/>
        <c:varyColors val="0"/>
        <c:ser>
          <c:idx val="0"/>
          <c:order val="0"/>
          <c:tx>
            <c:strRef>
              <c:f>Foglio1!$B$5</c:f>
              <c:strCache>
                <c:ptCount val="1"/>
                <c:pt idx="0">
                  <c:v>CombANZ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Foglio1!$D$5:$G$5</c:f>
              <c:numCache>
                <c:formatCode>General</c:formatCode>
                <c:ptCount val="4"/>
                <c:pt idx="0">
                  <c:v>0.18307979175405101</c:v>
                </c:pt>
                <c:pt idx="1">
                  <c:v>0.18848510770457499</c:v>
                </c:pt>
                <c:pt idx="2">
                  <c:v>0.18416897108295999</c:v>
                </c:pt>
                <c:pt idx="3">
                  <c:v>0.18911952912531599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Foglio1!$B$6</c:f>
              <c:strCache>
                <c:ptCount val="1"/>
                <c:pt idx="0">
                  <c:v>CombMAX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Foglio1!$D$6:$G$6</c:f>
              <c:numCache>
                <c:formatCode>General</c:formatCode>
                <c:ptCount val="4"/>
                <c:pt idx="0">
                  <c:v>0.17946693750478099</c:v>
                </c:pt>
                <c:pt idx="1">
                  <c:v>0.18287898046391099</c:v>
                </c:pt>
                <c:pt idx="2">
                  <c:v>0.180508192141</c:v>
                </c:pt>
                <c:pt idx="3">
                  <c:v>0.181710301074995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Foglio1!$B$7</c:f>
              <c:strCache>
                <c:ptCount val="1"/>
                <c:pt idx="0">
                  <c:v>CombMED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Foglio1!$D$7:$G$7</c:f>
              <c:numCache>
                <c:formatCode>General</c:formatCode>
                <c:ptCount val="4"/>
                <c:pt idx="0">
                  <c:v>0.181447731841577</c:v>
                </c:pt>
                <c:pt idx="1">
                  <c:v>0.17242504585479301</c:v>
                </c:pt>
                <c:pt idx="2">
                  <c:v>0.18035189375479699</c:v>
                </c:pt>
                <c:pt idx="3">
                  <c:v>0.18398886232845499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Foglio1!$B$8</c:f>
              <c:strCache>
                <c:ptCount val="1"/>
                <c:pt idx="0">
                  <c:v>CombMIN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Foglio1!$D$8:$G$8</c:f>
              <c:numCache>
                <c:formatCode>General</c:formatCode>
                <c:ptCount val="4"/>
                <c:pt idx="0">
                  <c:v>0.14787171816387101</c:v>
                </c:pt>
                <c:pt idx="1">
                  <c:v>0.12910064264972601</c:v>
                </c:pt>
                <c:pt idx="2">
                  <c:v>0.166806577041162</c:v>
                </c:pt>
                <c:pt idx="3">
                  <c:v>0.15152726106055101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Foglio1!$B$9</c:f>
              <c:strCache>
                <c:ptCount val="1"/>
                <c:pt idx="0">
                  <c:v>CombMNZ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Foglio1!$D$9:$G$9</c:f>
              <c:numCache>
                <c:formatCode>General</c:formatCode>
                <c:ptCount val="4"/>
                <c:pt idx="0">
                  <c:v>0.181540965244401</c:v>
                </c:pt>
                <c:pt idx="1">
                  <c:v>0.19316912640169001</c:v>
                </c:pt>
                <c:pt idx="2">
                  <c:v>0.182223546410756</c:v>
                </c:pt>
                <c:pt idx="3">
                  <c:v>0.19016000387833901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Foglio1!$B$10</c:f>
              <c:strCache>
                <c:ptCount val="1"/>
                <c:pt idx="0">
                  <c:v>CombSUM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Foglio1!$D$10:$G$10</c:f>
              <c:numCache>
                <c:formatCode>General</c:formatCode>
                <c:ptCount val="4"/>
                <c:pt idx="0">
                  <c:v>0.181652172190825</c:v>
                </c:pt>
                <c:pt idx="1">
                  <c:v>0.19328745738110101</c:v>
                </c:pt>
                <c:pt idx="2">
                  <c:v>0.182388551634595</c:v>
                </c:pt>
                <c:pt idx="3">
                  <c:v>0.19088439149543401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Foglio1!$B$11</c:f>
              <c:strCache>
                <c:ptCount val="1"/>
                <c:pt idx="0">
                  <c:v>CondFuse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Foglio1!$D$11:$G$11</c:f>
              <c:numCache>
                <c:formatCode>General</c:formatCode>
                <c:ptCount val="4"/>
                <c:pt idx="0">
                  <c:v>0.177456033319558</c:v>
                </c:pt>
                <c:pt idx="1">
                  <c:v>0.19239245596826501</c:v>
                </c:pt>
                <c:pt idx="2">
                  <c:v>0.177148983396855</c:v>
                </c:pt>
                <c:pt idx="3">
                  <c:v>0.18825249100736499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Foglio1!$K$5</c:f>
              <c:strCache>
                <c:ptCount val="1"/>
                <c:pt idx="0">
                  <c:v>MAX 10 method map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</c:marker>
          <c:val>
            <c:numRef>
              <c:f>Foglio1!$L$5:$O$5</c:f>
              <c:numCache>
                <c:formatCode>General</c:formatCode>
                <c:ptCount val="4"/>
                <c:pt idx="0">
                  <c:v>0.19448708407763801</c:v>
                </c:pt>
                <c:pt idx="1">
                  <c:v>0.192243188980184</c:v>
                </c:pt>
                <c:pt idx="2">
                  <c:v>0.19337233633276399</c:v>
                </c:pt>
                <c:pt idx="3">
                  <c:v>0.18806675215938601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Foglio1!$K$6</c:f>
              <c:strCache>
                <c:ptCount val="1"/>
                <c:pt idx="0">
                  <c:v>MIN 10 methods map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</c:marker>
          <c:val>
            <c:numRef>
              <c:f>Foglio1!$L$6:$O$6</c:f>
              <c:numCache>
                <c:formatCode>General</c:formatCode>
                <c:ptCount val="4"/>
                <c:pt idx="0">
                  <c:v>0.16618960165709401</c:v>
                </c:pt>
                <c:pt idx="1">
                  <c:v>0.169481514373925</c:v>
                </c:pt>
                <c:pt idx="2">
                  <c:v>0.16936998847929599</c:v>
                </c:pt>
                <c:pt idx="3">
                  <c:v>0.17326278945415799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Foglio1!$K$4</c:f>
              <c:strCache>
                <c:ptCount val="1"/>
                <c:pt idx="0">
                  <c:v>MEAN 10 method map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Foglio1!$L$4:$O$4</c:f>
              <c:numCache>
                <c:formatCode>General</c:formatCode>
                <c:ptCount val="4"/>
                <c:pt idx="0">
                  <c:v>0.17222314624666862</c:v>
                </c:pt>
                <c:pt idx="1">
                  <c:v>0.174625755315858</c:v>
                </c:pt>
                <c:pt idx="2">
                  <c:v>0.1824601697524233</c:v>
                </c:pt>
                <c:pt idx="3">
                  <c:v>0.18226312036880771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977456"/>
        <c:axId val="370982552"/>
      </c:lineChart>
      <c:catAx>
        <c:axId val="37097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Run features</a:t>
                </a:r>
              </a:p>
            </c:rich>
          </c:tx>
          <c:layout>
            <c:manualLayout>
              <c:xMode val="edge"/>
              <c:yMode val="edge"/>
              <c:x val="0.44625468141646757"/>
              <c:y val="0.94014612395785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370982552"/>
        <c:crosses val="autoZero"/>
        <c:auto val="1"/>
        <c:lblAlgn val="ctr"/>
        <c:lblOffset val="100"/>
        <c:noMultiLvlLbl val="0"/>
      </c:catAx>
      <c:valAx>
        <c:axId val="370982552"/>
        <c:scaling>
          <c:orientation val="minMax"/>
          <c:max val="0.21000000000000002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MAP</a:t>
                </a:r>
                <a:r>
                  <a:rPr lang="en-US" sz="1500" baseline="0"/>
                  <a:t>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3709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Fusion</a:t>
            </a:r>
            <a:r>
              <a:rPr lang="en-US" sz="1800" b="1" baseline="0"/>
              <a:t> contribution  with/without stoplist and-or stemmer </a:t>
            </a:r>
          </a:p>
          <a:p>
            <a:pPr>
              <a:defRPr sz="1800" b="1"/>
            </a:pPr>
            <a:r>
              <a:rPr lang="en-US" sz="1200" b="1" baseline="0"/>
              <a:t>(without CombMIN)</a:t>
            </a:r>
            <a:endParaRPr lang="en-US" sz="1200" b="1"/>
          </a:p>
        </c:rich>
      </c:tx>
      <c:layout>
        <c:manualLayout>
          <c:xMode val="edge"/>
          <c:yMode val="edge"/>
          <c:x val="9.5705340151526916E-2"/>
          <c:y val="2.8368788565408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21102902384961"/>
          <c:y val="0.12335122915848466"/>
          <c:w val="0.68220942051986266"/>
          <c:h val="0.72272482966732987"/>
        </c:manualLayout>
      </c:layout>
      <c:lineChart>
        <c:grouping val="standard"/>
        <c:varyColors val="0"/>
        <c:ser>
          <c:idx val="0"/>
          <c:order val="0"/>
          <c:tx>
            <c:strRef>
              <c:f>Foglio1!$B$5</c:f>
              <c:strCache>
                <c:ptCount val="1"/>
                <c:pt idx="0">
                  <c:v>CombANZ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Foglio1!$D$5:$G$5</c:f>
              <c:numCache>
                <c:formatCode>General</c:formatCode>
                <c:ptCount val="4"/>
                <c:pt idx="0">
                  <c:v>0.18307979175405101</c:v>
                </c:pt>
                <c:pt idx="1">
                  <c:v>0.18848510770457499</c:v>
                </c:pt>
                <c:pt idx="2">
                  <c:v>0.18416897108295999</c:v>
                </c:pt>
                <c:pt idx="3">
                  <c:v>0.18911952912531599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Foglio1!$B$6</c:f>
              <c:strCache>
                <c:ptCount val="1"/>
                <c:pt idx="0">
                  <c:v>CombMAX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Foglio1!$D$6:$G$6</c:f>
              <c:numCache>
                <c:formatCode>General</c:formatCode>
                <c:ptCount val="4"/>
                <c:pt idx="0">
                  <c:v>0.17946693750478099</c:v>
                </c:pt>
                <c:pt idx="1">
                  <c:v>0.18287898046391099</c:v>
                </c:pt>
                <c:pt idx="2">
                  <c:v>0.180508192141</c:v>
                </c:pt>
                <c:pt idx="3">
                  <c:v>0.181710301074995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Foglio1!$B$7</c:f>
              <c:strCache>
                <c:ptCount val="1"/>
                <c:pt idx="0">
                  <c:v>CombMED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Foglio1!$D$7:$G$7</c:f>
              <c:numCache>
                <c:formatCode>General</c:formatCode>
                <c:ptCount val="4"/>
                <c:pt idx="0">
                  <c:v>0.181447731841577</c:v>
                </c:pt>
                <c:pt idx="1">
                  <c:v>0.17242504585479301</c:v>
                </c:pt>
                <c:pt idx="2">
                  <c:v>0.18035189375479699</c:v>
                </c:pt>
                <c:pt idx="3">
                  <c:v>0.18398886232845499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Foglio1!$B$9</c:f>
              <c:strCache>
                <c:ptCount val="1"/>
                <c:pt idx="0">
                  <c:v>CombMNZ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Foglio1!$D$9:$G$9</c:f>
              <c:numCache>
                <c:formatCode>General</c:formatCode>
                <c:ptCount val="4"/>
                <c:pt idx="0">
                  <c:v>0.181540965244401</c:v>
                </c:pt>
                <c:pt idx="1">
                  <c:v>0.19316912640169001</c:v>
                </c:pt>
                <c:pt idx="2">
                  <c:v>0.182223546410756</c:v>
                </c:pt>
                <c:pt idx="3">
                  <c:v>0.19016000387833901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Foglio1!$B$10</c:f>
              <c:strCache>
                <c:ptCount val="1"/>
                <c:pt idx="0">
                  <c:v>CombSUM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Foglio1!$D$10:$G$10</c:f>
              <c:numCache>
                <c:formatCode>General</c:formatCode>
                <c:ptCount val="4"/>
                <c:pt idx="0">
                  <c:v>0.181652172190825</c:v>
                </c:pt>
                <c:pt idx="1">
                  <c:v>0.19328745738110101</c:v>
                </c:pt>
                <c:pt idx="2">
                  <c:v>0.182388551634595</c:v>
                </c:pt>
                <c:pt idx="3">
                  <c:v>0.19088439149543401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Foglio1!$B$11</c:f>
              <c:strCache>
                <c:ptCount val="1"/>
                <c:pt idx="0">
                  <c:v>CondFuse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Foglio1!$D$11:$G$11</c:f>
              <c:numCache>
                <c:formatCode>General</c:formatCode>
                <c:ptCount val="4"/>
                <c:pt idx="0">
                  <c:v>0.177456033319558</c:v>
                </c:pt>
                <c:pt idx="1">
                  <c:v>0.19239245596826501</c:v>
                </c:pt>
                <c:pt idx="2">
                  <c:v>0.177148983396855</c:v>
                </c:pt>
                <c:pt idx="3">
                  <c:v>0.18825249100736499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Foglio1!$K$5</c:f>
              <c:strCache>
                <c:ptCount val="1"/>
                <c:pt idx="0">
                  <c:v>MAX 10 method map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</c:marker>
          <c:val>
            <c:numRef>
              <c:f>Foglio1!$L$5:$O$5</c:f>
              <c:numCache>
                <c:formatCode>General</c:formatCode>
                <c:ptCount val="4"/>
                <c:pt idx="0">
                  <c:v>0.19448708407763801</c:v>
                </c:pt>
                <c:pt idx="1">
                  <c:v>0.192243188980184</c:v>
                </c:pt>
                <c:pt idx="2">
                  <c:v>0.19337233633276399</c:v>
                </c:pt>
                <c:pt idx="3">
                  <c:v>0.18806675215938601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Foglio1!$K$6</c:f>
              <c:strCache>
                <c:ptCount val="1"/>
                <c:pt idx="0">
                  <c:v>MIN 10 methods map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</c:marker>
          <c:val>
            <c:numRef>
              <c:f>Foglio1!$L$6:$O$6</c:f>
              <c:numCache>
                <c:formatCode>General</c:formatCode>
                <c:ptCount val="4"/>
                <c:pt idx="0">
                  <c:v>0.16618960165709401</c:v>
                </c:pt>
                <c:pt idx="1">
                  <c:v>0.169481514373925</c:v>
                </c:pt>
                <c:pt idx="2">
                  <c:v>0.16936998847929599</c:v>
                </c:pt>
                <c:pt idx="3">
                  <c:v>0.17326278945415799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Foglio1!$K$4</c:f>
              <c:strCache>
                <c:ptCount val="1"/>
                <c:pt idx="0">
                  <c:v>MEAN 10 method map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ysClr val="windowText" lastClr="000000"/>
                </a:solidFill>
                <a:prstDash val="sysDot"/>
              </a:ln>
              <a:effectLst/>
            </c:spPr>
          </c:marker>
          <c:val>
            <c:numRef>
              <c:f>Foglio1!$L$4:$O$4</c:f>
              <c:numCache>
                <c:formatCode>General</c:formatCode>
                <c:ptCount val="4"/>
                <c:pt idx="0">
                  <c:v>0.17222314624666862</c:v>
                </c:pt>
                <c:pt idx="1">
                  <c:v>0.174625755315858</c:v>
                </c:pt>
                <c:pt idx="2">
                  <c:v>0.1824601697524233</c:v>
                </c:pt>
                <c:pt idx="3">
                  <c:v>0.18226312036880771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17624"/>
        <c:axId val="473425856"/>
      </c:lineChart>
      <c:catAx>
        <c:axId val="47341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RUN</a:t>
                </a:r>
                <a:r>
                  <a:rPr lang="en-US" sz="1500" b="1" baseline="0"/>
                  <a:t> features</a:t>
                </a:r>
                <a:endParaRPr lang="en-US" sz="1500" b="1"/>
              </a:p>
            </c:rich>
          </c:tx>
          <c:layout>
            <c:manualLayout>
              <c:xMode val="edge"/>
              <c:yMode val="edge"/>
              <c:x val="0.41850149947727305"/>
              <c:y val="0.91496285894199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473425856"/>
        <c:crosses val="autoZero"/>
        <c:auto val="1"/>
        <c:lblAlgn val="ctr"/>
        <c:lblOffset val="100"/>
        <c:noMultiLvlLbl val="0"/>
      </c:catAx>
      <c:valAx>
        <c:axId val="473425856"/>
        <c:scaling>
          <c:orientation val="minMax"/>
          <c:max val="0.19800000000000004"/>
          <c:min val="0.165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MAP</a:t>
                </a:r>
                <a:r>
                  <a:rPr lang="en-US" sz="1500" b="1" baseline="0"/>
                  <a:t> values</a:t>
                </a:r>
              </a:p>
            </c:rich>
          </c:tx>
          <c:layout>
            <c:manualLayout>
              <c:xMode val="edge"/>
              <c:yMode val="edge"/>
              <c:x val="3.0591061460453406E-3"/>
              <c:y val="0.40927836056425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47341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759449423657"/>
          <c:y val="0.17851461266754745"/>
          <c:w val="0.1965624055057634"/>
          <c:h val="0.65162213829591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Increment from</a:t>
            </a:r>
            <a:r>
              <a:rPr lang="en-US" sz="1600" b="1" baseline="0"/>
              <a:t> MEAN MAP of 10 methods</a:t>
            </a:r>
            <a:endParaRPr lang="en-US" sz="1600" b="1"/>
          </a:p>
        </c:rich>
      </c:tx>
      <c:layout>
        <c:manualLayout>
          <c:xMode val="edge"/>
          <c:yMode val="edge"/>
          <c:x val="0.58967670135958017"/>
          <c:y val="1.7989076239688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90418371153029E-2"/>
          <c:y val="9.5100750274189627E-2"/>
          <c:w val="0.70920946379967487"/>
          <c:h val="0.763520204688023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Foglio1!$B$17</c:f>
              <c:strCache>
                <c:ptCount val="1"/>
                <c:pt idx="0">
                  <c:v>CombANZ increment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Foglio1!$D$17:$G$17</c:f>
              <c:numCache>
                <c:formatCode>General</c:formatCode>
                <c:ptCount val="4"/>
                <c:pt idx="0">
                  <c:v>1.0856645507382384E-2</c:v>
                </c:pt>
                <c:pt idx="1">
                  <c:v>1.3859352388716994E-2</c:v>
                </c:pt>
                <c:pt idx="2">
                  <c:v>1.7088013305366911E-3</c:v>
                </c:pt>
                <c:pt idx="3">
                  <c:v>6.856408756508281E-3</c:v>
                </c:pt>
              </c:numCache>
            </c:numRef>
          </c:val>
        </c:ser>
        <c:ser>
          <c:idx val="1"/>
          <c:order val="1"/>
          <c:tx>
            <c:strRef>
              <c:f>Foglio1!$B$18</c:f>
              <c:strCache>
                <c:ptCount val="1"/>
                <c:pt idx="0">
                  <c:v>CombMAX increment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Foglio1!$D$18:$G$18</c:f>
              <c:numCache>
                <c:formatCode>General</c:formatCode>
                <c:ptCount val="4"/>
                <c:pt idx="0">
                  <c:v>7.2437912581123642E-3</c:v>
                </c:pt>
                <c:pt idx="1">
                  <c:v>8.2532251480529895E-3</c:v>
                </c:pt>
                <c:pt idx="2">
                  <c:v>-1.9519776114232945E-3</c:v>
                </c:pt>
                <c:pt idx="3">
                  <c:v>-5.5281929381270634E-4</c:v>
                </c:pt>
              </c:numCache>
            </c:numRef>
          </c:val>
        </c:ser>
        <c:ser>
          <c:idx val="2"/>
          <c:order val="2"/>
          <c:tx>
            <c:strRef>
              <c:f>Foglio1!$B$19</c:f>
              <c:strCache>
                <c:ptCount val="1"/>
                <c:pt idx="0">
                  <c:v>CombMED increment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Foglio1!$D$19:$G$19</c:f>
              <c:numCache>
                <c:formatCode>General</c:formatCode>
                <c:ptCount val="4"/>
                <c:pt idx="0">
                  <c:v>9.2245855949083799E-3</c:v>
                </c:pt>
                <c:pt idx="1">
                  <c:v>-2.2007094610649869E-3</c:v>
                </c:pt>
                <c:pt idx="2">
                  <c:v>-2.1082759976263077E-3</c:v>
                </c:pt>
                <c:pt idx="3">
                  <c:v>1.7257419596472812E-3</c:v>
                </c:pt>
              </c:numCache>
            </c:numRef>
          </c:val>
        </c:ser>
        <c:ser>
          <c:idx val="3"/>
          <c:order val="3"/>
          <c:tx>
            <c:strRef>
              <c:f>Foglio1!$B$20</c:f>
              <c:strCache>
                <c:ptCount val="1"/>
                <c:pt idx="0">
                  <c:v>CombMIN increment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Foglio1!$D$20:$G$20</c:f>
              <c:numCache>
                <c:formatCode>General</c:formatCode>
                <c:ptCount val="4"/>
                <c:pt idx="0">
                  <c:v>-2.435142808279761E-2</c:v>
                </c:pt>
                <c:pt idx="1">
                  <c:v>-4.5525112666131989E-2</c:v>
                </c:pt>
                <c:pt idx="2">
                  <c:v>-1.5653592711261294E-2</c:v>
                </c:pt>
                <c:pt idx="3">
                  <c:v>-3.0735859308256702E-2</c:v>
                </c:pt>
              </c:numCache>
            </c:numRef>
          </c:val>
        </c:ser>
        <c:ser>
          <c:idx val="4"/>
          <c:order val="4"/>
          <c:tx>
            <c:strRef>
              <c:f>Foglio1!$B$21</c:f>
              <c:strCache>
                <c:ptCount val="1"/>
                <c:pt idx="0">
                  <c:v>CombMNZ increment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Foglio1!$D$21:$G$21</c:f>
              <c:numCache>
                <c:formatCode>General</c:formatCode>
                <c:ptCount val="4"/>
                <c:pt idx="0">
                  <c:v>9.3178189977323744E-3</c:v>
                </c:pt>
                <c:pt idx="1">
                  <c:v>1.8543371085832011E-2</c:v>
                </c:pt>
                <c:pt idx="2">
                  <c:v>-2.3662334166729693E-4</c:v>
                </c:pt>
                <c:pt idx="3">
                  <c:v>7.8968835095312995E-3</c:v>
                </c:pt>
              </c:numCache>
            </c:numRef>
          </c:val>
        </c:ser>
        <c:ser>
          <c:idx val="5"/>
          <c:order val="5"/>
          <c:tx>
            <c:strRef>
              <c:f>Foglio1!$B$22</c:f>
              <c:strCache>
                <c:ptCount val="1"/>
                <c:pt idx="0">
                  <c:v>CombSUM increment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Foglio1!$D$22:$G$22</c:f>
              <c:numCache>
                <c:formatCode>General</c:formatCode>
                <c:ptCount val="4"/>
                <c:pt idx="0">
                  <c:v>9.4290259441563717E-3</c:v>
                </c:pt>
                <c:pt idx="1">
                  <c:v>1.8661702065243008E-2</c:v>
                </c:pt>
                <c:pt idx="2">
                  <c:v>-7.1618117828298189E-5</c:v>
                </c:pt>
                <c:pt idx="3">
                  <c:v>8.6212711266263065E-3</c:v>
                </c:pt>
              </c:numCache>
            </c:numRef>
          </c:val>
        </c:ser>
        <c:ser>
          <c:idx val="6"/>
          <c:order val="6"/>
          <c:tx>
            <c:strRef>
              <c:f>Foglio1!$B$23</c:f>
              <c:strCache>
                <c:ptCount val="1"/>
                <c:pt idx="0">
                  <c:v>CondFuse increment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Foglio1!$D$23:$G$23</c:f>
              <c:numCache>
                <c:formatCode>General</c:formatCode>
                <c:ptCount val="4"/>
                <c:pt idx="0">
                  <c:v>5.2328870728893806E-3</c:v>
                </c:pt>
                <c:pt idx="1">
                  <c:v>1.7766700652407014E-2</c:v>
                </c:pt>
                <c:pt idx="2">
                  <c:v>-5.3111863555682925E-3</c:v>
                </c:pt>
                <c:pt idx="3">
                  <c:v>5.9893706385572842E-3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6906272"/>
        <c:axId val="436907840"/>
      </c:barChart>
      <c:catAx>
        <c:axId val="4369062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6907840"/>
        <c:crosses val="autoZero"/>
        <c:auto val="1"/>
        <c:lblAlgn val="ctr"/>
        <c:lblOffset val="100"/>
        <c:noMultiLvlLbl val="0"/>
      </c:catAx>
      <c:valAx>
        <c:axId val="4369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23967207354407"/>
          <c:y val="0.2489792025503883"/>
          <c:w val="0.18886741557839104"/>
          <c:h val="0.415973191593084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Increment from MAX</a:t>
            </a:r>
            <a:r>
              <a:rPr lang="en-US" sz="1600" b="1" baseline="0"/>
              <a:t> map of 10 methods</a:t>
            </a:r>
            <a:endParaRPr lang="en-US" sz="1600" b="1"/>
          </a:p>
        </c:rich>
      </c:tx>
      <c:layout>
        <c:manualLayout>
          <c:xMode val="edge"/>
          <c:yMode val="edge"/>
          <c:x val="0.578792445813056"/>
          <c:y val="3.621079243184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2036324502002E-2"/>
          <c:y val="0.11594066004881731"/>
          <c:w val="0.70788773499660118"/>
          <c:h val="0.75165608075600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Foglio1!$B$25</c:f>
              <c:strCache>
                <c:ptCount val="1"/>
                <c:pt idx="0">
                  <c:v>CombANZ increment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Foglio1!$D$25:$G$25</c:f>
              <c:numCache>
                <c:formatCode>General</c:formatCode>
                <c:ptCount val="4"/>
                <c:pt idx="0">
                  <c:v>-1.1407292323587004E-2</c:v>
                </c:pt>
                <c:pt idx="1">
                  <c:v>-3.7580812756090043E-3</c:v>
                </c:pt>
                <c:pt idx="2">
                  <c:v>-9.2033652498040019E-3</c:v>
                </c:pt>
                <c:pt idx="3">
                  <c:v>1.0527769659299802E-3</c:v>
                </c:pt>
              </c:numCache>
            </c:numRef>
          </c:val>
        </c:ser>
        <c:ser>
          <c:idx val="1"/>
          <c:order val="1"/>
          <c:tx>
            <c:strRef>
              <c:f>Foglio1!$B$26</c:f>
              <c:strCache>
                <c:ptCount val="1"/>
                <c:pt idx="0">
                  <c:v>CombMAX increment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Foglio1!$D$26:$G$26</c:f>
              <c:numCache>
                <c:formatCode>General</c:formatCode>
                <c:ptCount val="4"/>
                <c:pt idx="0">
                  <c:v>-1.1407292323587004E-2</c:v>
                </c:pt>
                <c:pt idx="1">
                  <c:v>-3.7580812756090043E-3</c:v>
                </c:pt>
                <c:pt idx="2">
                  <c:v>-9.2033652498040019E-3</c:v>
                </c:pt>
                <c:pt idx="3">
                  <c:v>1.0527769659299802E-3</c:v>
                </c:pt>
              </c:numCache>
            </c:numRef>
          </c:val>
        </c:ser>
        <c:ser>
          <c:idx val="2"/>
          <c:order val="2"/>
          <c:tx>
            <c:strRef>
              <c:f>Foglio1!$B$27</c:f>
              <c:strCache>
                <c:ptCount val="1"/>
                <c:pt idx="0">
                  <c:v>CombMED increment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Foglio1!$D$27:$G$27</c:f>
              <c:numCache>
                <c:formatCode>General</c:formatCode>
                <c:ptCount val="4"/>
                <c:pt idx="0">
                  <c:v>-1.5020146572857024E-2</c:v>
                </c:pt>
                <c:pt idx="1">
                  <c:v>-9.3642085162730093E-3</c:v>
                </c:pt>
                <c:pt idx="2">
                  <c:v>-1.2864144191763988E-2</c:v>
                </c:pt>
                <c:pt idx="3">
                  <c:v>-6.3564510843910071E-3</c:v>
                </c:pt>
              </c:numCache>
            </c:numRef>
          </c:val>
        </c:ser>
        <c:ser>
          <c:idx val="3"/>
          <c:order val="3"/>
          <c:tx>
            <c:strRef>
              <c:f>Foglio1!$B$28</c:f>
              <c:strCache>
                <c:ptCount val="1"/>
                <c:pt idx="0">
                  <c:v>CombMIN increment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Foglio1!$D$28:$G$28</c:f>
              <c:numCache>
                <c:formatCode>General</c:formatCode>
                <c:ptCount val="4"/>
                <c:pt idx="0">
                  <c:v>-1.3039352236061008E-2</c:v>
                </c:pt>
                <c:pt idx="1">
                  <c:v>-1.9818143125390986E-2</c:v>
                </c:pt>
                <c:pt idx="2">
                  <c:v>-1.3020442577967001E-2</c:v>
                </c:pt>
                <c:pt idx="3">
                  <c:v>-4.0778898309310196E-3</c:v>
                </c:pt>
              </c:numCache>
            </c:numRef>
          </c:val>
        </c:ser>
        <c:ser>
          <c:idx val="4"/>
          <c:order val="4"/>
          <c:tx>
            <c:strRef>
              <c:f>Foglio1!$B$29</c:f>
              <c:strCache>
                <c:ptCount val="1"/>
                <c:pt idx="0">
                  <c:v>CombMNZ increment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Foglio1!$D$29:$G$29</c:f>
              <c:numCache>
                <c:formatCode>General</c:formatCode>
                <c:ptCount val="4"/>
                <c:pt idx="0">
                  <c:v>-4.6615365913766998E-2</c:v>
                </c:pt>
                <c:pt idx="1">
                  <c:v>-6.3142546330457988E-2</c:v>
                </c:pt>
                <c:pt idx="2">
                  <c:v>-2.6565759291601987E-2</c:v>
                </c:pt>
                <c:pt idx="3">
                  <c:v>-3.6539491098835003E-2</c:v>
                </c:pt>
              </c:numCache>
            </c:numRef>
          </c:val>
        </c:ser>
        <c:ser>
          <c:idx val="5"/>
          <c:order val="5"/>
          <c:tx>
            <c:strRef>
              <c:f>Foglio1!$B$30</c:f>
              <c:strCache>
                <c:ptCount val="1"/>
                <c:pt idx="0">
                  <c:v>CombSUM increment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Foglio1!$D$30:$G$30</c:f>
              <c:numCache>
                <c:formatCode>General</c:formatCode>
                <c:ptCount val="4"/>
                <c:pt idx="0">
                  <c:v>-1.2946118833237014E-2</c:v>
                </c:pt>
                <c:pt idx="1">
                  <c:v>9.2593742150601233E-4</c:v>
                </c:pt>
                <c:pt idx="2">
                  <c:v>-1.114878992200799E-2</c:v>
                </c:pt>
                <c:pt idx="3">
                  <c:v>2.0932517189529987E-3</c:v>
                </c:pt>
              </c:numCache>
            </c:numRef>
          </c:val>
        </c:ser>
        <c:ser>
          <c:idx val="6"/>
          <c:order val="6"/>
          <c:tx>
            <c:strRef>
              <c:f>Foglio1!$B$31</c:f>
              <c:strCache>
                <c:ptCount val="1"/>
                <c:pt idx="0">
                  <c:v>CondFuse increment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Foglio1!$D$31:$G$31</c:f>
              <c:numCache>
                <c:formatCode>General</c:formatCode>
                <c:ptCount val="4"/>
                <c:pt idx="0">
                  <c:v>-1.2834911886813016E-2</c:v>
                </c:pt>
                <c:pt idx="1">
                  <c:v>1.0442684009170089E-3</c:v>
                </c:pt>
                <c:pt idx="2">
                  <c:v>-1.0983784698168991E-2</c:v>
                </c:pt>
                <c:pt idx="3">
                  <c:v>2.8176393360480056E-3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714360"/>
        <c:axId val="464714752"/>
      </c:barChart>
      <c:catAx>
        <c:axId val="464714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4714752"/>
        <c:crosses val="autoZero"/>
        <c:auto val="1"/>
        <c:lblAlgn val="ctr"/>
        <c:lblOffset val="100"/>
        <c:noMultiLvlLbl val="0"/>
      </c:catAx>
      <c:valAx>
        <c:axId val="4647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1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Increment from MIN MAP of</a:t>
            </a:r>
            <a:r>
              <a:rPr lang="en-US" sz="1600" b="1" baseline="0"/>
              <a:t> 10 method</a:t>
            </a:r>
            <a:endParaRPr lang="en-US" sz="1600" b="1"/>
          </a:p>
        </c:rich>
      </c:tx>
      <c:layout>
        <c:manualLayout>
          <c:xMode val="edge"/>
          <c:yMode val="edge"/>
          <c:x val="0.59481522752114779"/>
          <c:y val="2.414052828789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00070426850658E-2"/>
          <c:y val="0.12144182631650229"/>
          <c:w val="0.70631448208733461"/>
          <c:h val="0.7749651316680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Foglio1!$B$35</c:f>
              <c:strCache>
                <c:ptCount val="1"/>
                <c:pt idx="0">
                  <c:v>CombANZ increment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Foglio1!$D$35:$G$35</c:f>
              <c:numCache>
                <c:formatCode>General</c:formatCode>
                <c:ptCount val="4"/>
                <c:pt idx="0">
                  <c:v>1.6890190096956997E-2</c:v>
                </c:pt>
                <c:pt idx="1">
                  <c:v>1.9003593330649993E-2</c:v>
                </c:pt>
                <c:pt idx="2">
                  <c:v>1.4798982603663996E-2</c:v>
                </c:pt>
                <c:pt idx="3">
                  <c:v>1.5856739671157999E-2</c:v>
                </c:pt>
              </c:numCache>
            </c:numRef>
          </c:val>
        </c:ser>
        <c:ser>
          <c:idx val="1"/>
          <c:order val="1"/>
          <c:tx>
            <c:strRef>
              <c:f>Foglio1!$B$36</c:f>
              <c:strCache>
                <c:ptCount val="1"/>
                <c:pt idx="0">
                  <c:v>CombMAX increment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Foglio1!$D$36:$G$36</c:f>
              <c:numCache>
                <c:formatCode>General</c:formatCode>
                <c:ptCount val="4"/>
                <c:pt idx="0">
                  <c:v>1.3277335847686977E-2</c:v>
                </c:pt>
                <c:pt idx="1">
                  <c:v>1.3397466089985988E-2</c:v>
                </c:pt>
                <c:pt idx="2">
                  <c:v>1.113820366170401E-2</c:v>
                </c:pt>
                <c:pt idx="3">
                  <c:v>8.4475116208370116E-3</c:v>
                </c:pt>
              </c:numCache>
            </c:numRef>
          </c:val>
        </c:ser>
        <c:ser>
          <c:idx val="2"/>
          <c:order val="2"/>
          <c:tx>
            <c:strRef>
              <c:f>Foglio1!$B$37</c:f>
              <c:strCache>
                <c:ptCount val="1"/>
                <c:pt idx="0">
                  <c:v>CombMED increment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Foglio1!$D$37:$G$37</c:f>
              <c:numCache>
                <c:formatCode>General</c:formatCode>
                <c:ptCount val="4"/>
                <c:pt idx="0">
                  <c:v>1.5258130184482993E-2</c:v>
                </c:pt>
                <c:pt idx="1">
                  <c:v>2.9435314808680113E-3</c:v>
                </c:pt>
                <c:pt idx="2">
                  <c:v>1.0981905275500997E-2</c:v>
                </c:pt>
                <c:pt idx="3">
                  <c:v>1.0726072874296999E-2</c:v>
                </c:pt>
              </c:numCache>
            </c:numRef>
          </c:val>
        </c:ser>
        <c:ser>
          <c:idx val="3"/>
          <c:order val="3"/>
          <c:tx>
            <c:strRef>
              <c:f>Foglio1!$B$38</c:f>
              <c:strCache>
                <c:ptCount val="1"/>
                <c:pt idx="0">
                  <c:v>CombMIN increment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Foglio1!$D$38:$G$38</c:f>
              <c:numCache>
                <c:formatCode>General</c:formatCode>
                <c:ptCount val="4"/>
                <c:pt idx="0">
                  <c:v>-1.8317883493222997E-2</c:v>
                </c:pt>
                <c:pt idx="1">
                  <c:v>-4.0380871724198991E-2</c:v>
                </c:pt>
                <c:pt idx="2">
                  <c:v>-2.563411438133989E-3</c:v>
                </c:pt>
                <c:pt idx="3">
                  <c:v>-2.1735528393606984E-2</c:v>
                </c:pt>
              </c:numCache>
            </c:numRef>
          </c:val>
        </c:ser>
        <c:ser>
          <c:idx val="4"/>
          <c:order val="4"/>
          <c:tx>
            <c:strRef>
              <c:f>Foglio1!$B$39</c:f>
              <c:strCache>
                <c:ptCount val="1"/>
                <c:pt idx="0">
                  <c:v>CombMNZ increment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Foglio1!$D$39:$G$39</c:f>
              <c:numCache>
                <c:formatCode>General</c:formatCode>
                <c:ptCount val="4"/>
                <c:pt idx="0">
                  <c:v>1.5351363587306988E-2</c:v>
                </c:pt>
                <c:pt idx="1">
                  <c:v>2.3687612027765009E-2</c:v>
                </c:pt>
                <c:pt idx="2">
                  <c:v>1.2853557931460008E-2</c:v>
                </c:pt>
                <c:pt idx="3">
                  <c:v>1.6897214424181017E-2</c:v>
                </c:pt>
              </c:numCache>
            </c:numRef>
          </c:val>
        </c:ser>
        <c:ser>
          <c:idx val="5"/>
          <c:order val="5"/>
          <c:tx>
            <c:strRef>
              <c:f>Foglio1!$B$40</c:f>
              <c:strCache>
                <c:ptCount val="1"/>
                <c:pt idx="0">
                  <c:v>CombSUM increment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Foglio1!$D$40:$G$40</c:f>
              <c:numCache>
                <c:formatCode>General</c:formatCode>
                <c:ptCount val="4"/>
                <c:pt idx="0">
                  <c:v>1.5462570533730985E-2</c:v>
                </c:pt>
                <c:pt idx="1">
                  <c:v>2.3805943007176006E-2</c:v>
                </c:pt>
                <c:pt idx="2">
                  <c:v>1.3018563155299007E-2</c:v>
                </c:pt>
                <c:pt idx="3">
                  <c:v>1.7621602041276024E-2</c:v>
                </c:pt>
              </c:numCache>
            </c:numRef>
          </c:val>
        </c:ser>
        <c:ser>
          <c:idx val="6"/>
          <c:order val="6"/>
          <c:tx>
            <c:strRef>
              <c:f>Foglio1!$B$41</c:f>
              <c:strCache>
                <c:ptCount val="1"/>
                <c:pt idx="0">
                  <c:v>CondFuse increment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Foglio1!$D$4:$G$4</c:f>
              <c:strCache>
                <c:ptCount val="4"/>
                <c:pt idx="0">
                  <c:v>run_noSM_noSW</c:v>
                </c:pt>
                <c:pt idx="1">
                  <c:v>run_noSW</c:v>
                </c:pt>
                <c:pt idx="2">
                  <c:v>run_noSM</c:v>
                </c:pt>
                <c:pt idx="3">
                  <c:v>runBasic</c:v>
                </c:pt>
              </c:strCache>
            </c:strRef>
          </c:cat>
          <c:val>
            <c:numRef>
              <c:f>Foglio1!$D$41:$G$41</c:f>
              <c:numCache>
                <c:formatCode>General</c:formatCode>
                <c:ptCount val="4"/>
                <c:pt idx="0">
                  <c:v>1.1266431662463994E-2</c:v>
                </c:pt>
                <c:pt idx="1">
                  <c:v>2.2910941594340012E-2</c:v>
                </c:pt>
                <c:pt idx="2">
                  <c:v>7.7789949175590123E-3</c:v>
                </c:pt>
                <c:pt idx="3">
                  <c:v>1.4989701553207002E-2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916072"/>
        <c:axId val="436910976"/>
      </c:barChart>
      <c:catAx>
        <c:axId val="43691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10976"/>
        <c:crosses val="autoZero"/>
        <c:auto val="1"/>
        <c:lblAlgn val="ctr"/>
        <c:lblOffset val="100"/>
        <c:noMultiLvlLbl val="0"/>
      </c:catAx>
      <c:valAx>
        <c:axId val="4369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1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75272093649075"/>
          <c:y val="0.22534731709866965"/>
          <c:w val="0.19278806402537857"/>
          <c:h val="0.49224295445851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166937" y="395287"/>
    <xdr:ext cx="9299864" cy="606136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1023889" y="370176"/>
    <xdr:ext cx="10706100" cy="6073734"/>
    <xdr:graphicFrame macro="">
      <xdr:nvGraphicFramePr>
        <xdr:cNvPr id="3" name="Grafico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2244436" y="6390408"/>
    <xdr:ext cx="9302338" cy="6840683"/>
    <xdr:graphicFrame macro="">
      <xdr:nvGraphicFramePr>
        <xdr:cNvPr id="4" name="Grafico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1027352" y="6383481"/>
    <xdr:ext cx="10737273" cy="6847609"/>
    <xdr:graphicFrame macro="">
      <xdr:nvGraphicFramePr>
        <xdr:cNvPr id="5" name="Grafico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436107</xdr:colOff>
      <xdr:row>28</xdr:row>
      <xdr:rowOff>13607</xdr:rowOff>
    </xdr:from>
    <xdr:to>
      <xdr:col>31</xdr:col>
      <xdr:colOff>285750</xdr:colOff>
      <xdr:row>55</xdr:row>
      <xdr:rowOff>40820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367393</xdr:colOff>
      <xdr:row>58</xdr:row>
      <xdr:rowOff>136751</xdr:rowOff>
    </xdr:from>
    <xdr:to>
      <xdr:col>29</xdr:col>
      <xdr:colOff>512310</xdr:colOff>
      <xdr:row>84</xdr:row>
      <xdr:rowOff>108177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1265465</xdr:colOff>
      <xdr:row>41</xdr:row>
      <xdr:rowOff>122464</xdr:rowOff>
    </xdr:from>
    <xdr:to>
      <xdr:col>13</xdr:col>
      <xdr:colOff>176892</xdr:colOff>
      <xdr:row>66</xdr:row>
      <xdr:rowOff>1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1279070</xdr:colOff>
      <xdr:row>66</xdr:row>
      <xdr:rowOff>68035</xdr:rowOff>
    </xdr:from>
    <xdr:to>
      <xdr:col>13</xdr:col>
      <xdr:colOff>149677</xdr:colOff>
      <xdr:row>90</xdr:row>
      <xdr:rowOff>27215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1265464</xdr:colOff>
      <xdr:row>89</xdr:row>
      <xdr:rowOff>176893</xdr:rowOff>
    </xdr:from>
    <xdr:to>
      <xdr:col>13</xdr:col>
      <xdr:colOff>163284</xdr:colOff>
      <xdr:row>112</xdr:row>
      <xdr:rowOff>4083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771525</xdr:colOff>
      <xdr:row>1</xdr:row>
      <xdr:rowOff>152400</xdr:rowOff>
    </xdr:to>
    <xdr:pic>
      <xdr:nvPicPr>
        <xdr:cNvPr id="8" name="Immagine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5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0.058</cdr:x>
      <cdr:y>0.86166</cdr:y>
    </cdr:from>
    <cdr:to>
      <cdr:x>0.79058</cdr:x>
      <cdr:y>0.96353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23875" y="3649910"/>
          <a:ext cx="6616472" cy="431509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0.05966</cdr:x>
      <cdr:y>0.87954</cdr:y>
    </cdr:from>
    <cdr:to>
      <cdr:x>0.76617</cdr:x>
      <cdr:y>0.97097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36367" y="3985341"/>
          <a:ext cx="6352250" cy="41427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zoomScale="40" zoomScaleNormal="40" workbookViewId="0">
      <selection activeCell="K81" sqref="K8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9" zoomScaleNormal="100" workbookViewId="0">
      <selection activeCell="E15" sqref="E15"/>
    </sheetView>
  </sheetViews>
  <sheetFormatPr defaultRowHeight="15" x14ac:dyDescent="0.25"/>
  <cols>
    <col min="1" max="1" width="9.140625" style="21"/>
    <col min="2" max="2" width="23.85546875" bestFit="1" customWidth="1"/>
    <col min="3" max="3" width="16.28515625" bestFit="1" customWidth="1"/>
    <col min="4" max="4" width="18.140625" bestFit="1" customWidth="1"/>
    <col min="5" max="5" width="16.28515625" customWidth="1"/>
    <col min="6" max="6" width="17.85546875" customWidth="1"/>
    <col min="7" max="7" width="18.5703125" customWidth="1"/>
    <col min="8" max="8" width="18" customWidth="1"/>
    <col min="9" max="9" width="15.7109375" bestFit="1" customWidth="1"/>
    <col min="10" max="10" width="15.5703125" bestFit="1" customWidth="1"/>
    <col min="11" max="11" width="15.42578125" bestFit="1" customWidth="1"/>
    <col min="12" max="13" width="12" bestFit="1" customWidth="1"/>
    <col min="14" max="1026" width="8.5703125" customWidth="1"/>
  </cols>
  <sheetData>
    <row r="1" spans="1:9" ht="15.75" thickBot="1" x14ac:dyDescent="0.3">
      <c r="A1" s="27"/>
      <c r="B1" s="28" t="s">
        <v>27</v>
      </c>
      <c r="C1" s="29"/>
      <c r="D1" s="3"/>
      <c r="E1" s="3"/>
      <c r="F1" s="22"/>
      <c r="G1" s="1"/>
      <c r="H1" s="19"/>
      <c r="I1" s="2"/>
    </row>
    <row r="2" spans="1:9" x14ac:dyDescent="0.25">
      <c r="A2" s="33">
        <v>1</v>
      </c>
      <c r="B2" s="34" t="s">
        <v>23</v>
      </c>
      <c r="C2" s="31">
        <v>0.188066057041676</v>
      </c>
      <c r="D2" s="3"/>
      <c r="E2" s="9"/>
      <c r="F2" s="3"/>
    </row>
    <row r="3" spans="1:9" x14ac:dyDescent="0.25">
      <c r="A3" s="35">
        <v>2</v>
      </c>
      <c r="B3" s="22" t="s">
        <v>22</v>
      </c>
      <c r="C3" s="32">
        <v>0.182684390778976</v>
      </c>
      <c r="D3" s="3"/>
      <c r="E3" s="9"/>
      <c r="F3" s="3"/>
    </row>
    <row r="4" spans="1:9" x14ac:dyDescent="0.25">
      <c r="A4" s="35">
        <v>3</v>
      </c>
      <c r="B4" s="22" t="s">
        <v>7</v>
      </c>
      <c r="C4" s="32">
        <v>0.175812402819809</v>
      </c>
      <c r="D4" s="3"/>
      <c r="E4" s="9"/>
      <c r="F4" s="3"/>
    </row>
    <row r="5" spans="1:9" x14ac:dyDescent="0.25">
      <c r="A5" s="35">
        <v>4</v>
      </c>
      <c r="B5" s="22" t="s">
        <v>8</v>
      </c>
      <c r="C5" s="32">
        <v>0.17828686729040399</v>
      </c>
      <c r="D5" s="3"/>
      <c r="E5" s="9"/>
      <c r="F5" s="3"/>
    </row>
    <row r="6" spans="1:9" x14ac:dyDescent="0.25">
      <c r="A6" s="35">
        <v>5</v>
      </c>
      <c r="B6" s="22" t="s">
        <v>9</v>
      </c>
      <c r="C6" s="32">
        <v>0.182902784085062</v>
      </c>
      <c r="D6" s="3"/>
      <c r="E6" s="9"/>
      <c r="F6" s="3"/>
    </row>
    <row r="7" spans="1:9" x14ac:dyDescent="0.25">
      <c r="A7" s="35">
        <v>6</v>
      </c>
      <c r="B7" s="22" t="s">
        <v>10</v>
      </c>
      <c r="C7" s="32">
        <v>0.18623910113212699</v>
      </c>
      <c r="D7" s="3"/>
      <c r="E7" s="9"/>
      <c r="F7" s="3"/>
    </row>
    <row r="8" spans="1:9" x14ac:dyDescent="0.25">
      <c r="A8" s="35">
        <v>7</v>
      </c>
      <c r="B8" s="22" t="s">
        <v>21</v>
      </c>
      <c r="C8" s="32">
        <v>0.173263479898808</v>
      </c>
      <c r="D8" s="3"/>
      <c r="E8" s="9"/>
      <c r="F8" s="3"/>
    </row>
    <row r="9" spans="1:9" x14ac:dyDescent="0.25">
      <c r="A9" s="35">
        <v>8</v>
      </c>
      <c r="B9" s="22" t="s">
        <v>20</v>
      </c>
      <c r="C9" s="32">
        <v>0.187966818110715</v>
      </c>
      <c r="D9" s="3"/>
      <c r="E9" s="3"/>
      <c r="F9" s="3"/>
    </row>
    <row r="10" spans="1:9" x14ac:dyDescent="0.25">
      <c r="A10" s="35">
        <v>9</v>
      </c>
      <c r="B10" s="22" t="s">
        <v>19</v>
      </c>
      <c r="C10" s="32">
        <v>0.18534561275272299</v>
      </c>
    </row>
    <row r="11" spans="1:9" x14ac:dyDescent="0.25">
      <c r="A11" s="35">
        <v>10</v>
      </c>
      <c r="B11" s="22" t="s">
        <v>11</v>
      </c>
      <c r="C11" s="32">
        <v>0.182058412963292</v>
      </c>
    </row>
    <row r="12" spans="1:9" x14ac:dyDescent="0.25">
      <c r="A12" s="35">
        <v>11</v>
      </c>
      <c r="B12" s="30" t="s">
        <v>19</v>
      </c>
      <c r="C12" s="32">
        <v>0.18534561275272257</v>
      </c>
    </row>
    <row r="13" spans="1:9" ht="15.75" thickBot="1" x14ac:dyDescent="0.3">
      <c r="A13" s="35">
        <v>12</v>
      </c>
      <c r="B13" s="30" t="s">
        <v>11</v>
      </c>
      <c r="C13" s="32">
        <v>0.18205841296329212</v>
      </c>
    </row>
    <row r="14" spans="1:9" ht="15.75" thickBot="1" x14ac:dyDescent="0.3">
      <c r="A14" s="36"/>
      <c r="B14" s="37" t="s">
        <v>12</v>
      </c>
      <c r="C14" s="38">
        <f>MIN(C3:C13)</f>
        <v>0.173263479898808</v>
      </c>
    </row>
    <row r="15" spans="1:9" ht="15.75" thickBot="1" x14ac:dyDescent="0.3">
      <c r="A15" s="46"/>
      <c r="B15" s="49" t="s">
        <v>13</v>
      </c>
      <c r="C15" s="48">
        <f>MAX(C3:C13)</f>
        <v>0.187966818110715</v>
      </c>
    </row>
    <row r="16" spans="1:9" ht="15.75" thickBot="1" x14ac:dyDescent="0.3">
      <c r="A16" s="39"/>
      <c r="B16" s="40" t="s">
        <v>14</v>
      </c>
      <c r="C16" s="41">
        <f>AVERAGE(C3:C13)</f>
        <v>0.18199671777708462</v>
      </c>
    </row>
    <row r="17" spans="1:11" ht="15.75" thickBot="1" x14ac:dyDescent="0.3">
      <c r="A17" s="46"/>
      <c r="B17" s="47" t="s">
        <v>28</v>
      </c>
      <c r="C17" s="48">
        <f>STDEVA(C2:C13)</f>
        <v>4.6653159075565826E-3</v>
      </c>
    </row>
    <row r="19" spans="1:11" ht="15.75" thickBot="1" x14ac:dyDescent="0.3"/>
    <row r="20" spans="1:11" ht="51" customHeight="1" x14ac:dyDescent="0.25">
      <c r="F20" s="42" t="s">
        <v>26</v>
      </c>
      <c r="G20" s="43" t="s">
        <v>24</v>
      </c>
      <c r="H20" s="44" t="s">
        <v>25</v>
      </c>
    </row>
    <row r="21" spans="1:11" ht="15.75" thickBot="1" x14ac:dyDescent="0.3">
      <c r="C21" s="3"/>
      <c r="D21" s="3"/>
      <c r="E21" s="1"/>
      <c r="F21" s="23">
        <v>0.173263479898808</v>
      </c>
      <c r="G21" s="24">
        <v>0.187966818110715</v>
      </c>
      <c r="H21" s="25">
        <v>0.18199671777708462</v>
      </c>
      <c r="K21" s="20"/>
    </row>
    <row r="22" spans="1:11" x14ac:dyDescent="0.25">
      <c r="C22" s="56" t="s">
        <v>15</v>
      </c>
      <c r="D22" s="10" t="s">
        <v>0</v>
      </c>
      <c r="E22" s="16">
        <v>0.18307979175405101</v>
      </c>
      <c r="F22" s="6">
        <f>E22-F21</f>
        <v>9.8163118552430095E-3</v>
      </c>
      <c r="G22" s="12">
        <f>E22-G21</f>
        <v>-4.8870263566639927E-3</v>
      </c>
      <c r="H22" s="13">
        <f>E22-H21</f>
        <v>1.0830739769663866E-3</v>
      </c>
      <c r="K22" s="20"/>
    </row>
    <row r="23" spans="1:11" x14ac:dyDescent="0.25">
      <c r="C23" s="57"/>
      <c r="D23" s="9" t="s">
        <v>1</v>
      </c>
      <c r="E23" s="17">
        <v>0.17946693750478099</v>
      </c>
      <c r="F23" s="7">
        <f>E23-F22</f>
        <v>0.16965062564953798</v>
      </c>
      <c r="G23" s="5">
        <f t="shared" ref="G23:G49" si="0">E23-G22</f>
        <v>0.18435396386144498</v>
      </c>
      <c r="H23" s="4">
        <f t="shared" ref="H23:H49" si="1">E23-H22</f>
        <v>0.1783838635278146</v>
      </c>
    </row>
    <row r="24" spans="1:11" x14ac:dyDescent="0.25">
      <c r="C24" s="57"/>
      <c r="D24" s="9" t="s">
        <v>2</v>
      </c>
      <c r="E24" s="17">
        <v>0.181447731841577</v>
      </c>
      <c r="F24" s="7">
        <f>E24-F23</f>
        <v>1.1797106192039025E-2</v>
      </c>
      <c r="G24" s="5">
        <f t="shared" si="0"/>
        <v>-2.906232019867977E-3</v>
      </c>
      <c r="H24" s="4">
        <f t="shared" si="1"/>
        <v>3.0638683137624023E-3</v>
      </c>
    </row>
    <row r="25" spans="1:11" x14ac:dyDescent="0.25">
      <c r="C25" s="57"/>
      <c r="D25" s="9" t="s">
        <v>3</v>
      </c>
      <c r="E25" s="17">
        <v>0.14787171816387101</v>
      </c>
      <c r="F25" s="7">
        <f>E25-F24</f>
        <v>0.13607461197183199</v>
      </c>
      <c r="G25" s="5">
        <f t="shared" si="0"/>
        <v>0.15077795018373899</v>
      </c>
      <c r="H25" s="4">
        <f t="shared" si="1"/>
        <v>0.14480784985010861</v>
      </c>
    </row>
    <row r="26" spans="1:11" x14ac:dyDescent="0.25">
      <c r="C26" s="57"/>
      <c r="D26" s="9" t="s">
        <v>4</v>
      </c>
      <c r="E26" s="17">
        <v>0.181540965244401</v>
      </c>
      <c r="F26" s="7">
        <f>E26-F25</f>
        <v>4.546635327256901E-2</v>
      </c>
      <c r="G26" s="5">
        <f t="shared" si="0"/>
        <v>3.0763015060662008E-2</v>
      </c>
      <c r="H26" s="4">
        <f t="shared" si="1"/>
        <v>3.6733115394292387E-2</v>
      </c>
    </row>
    <row r="27" spans="1:11" x14ac:dyDescent="0.25">
      <c r="C27" s="57"/>
      <c r="D27" s="9" t="s">
        <v>5</v>
      </c>
      <c r="E27" s="17">
        <v>0.181652172190825</v>
      </c>
      <c r="F27" s="7">
        <f t="shared" ref="F27:F49" si="2">E27-F26</f>
        <v>0.13618581891825599</v>
      </c>
      <c r="G27" s="5">
        <f t="shared" si="0"/>
        <v>0.15088915713016299</v>
      </c>
      <c r="H27" s="4">
        <f t="shared" si="1"/>
        <v>0.14491905679653261</v>
      </c>
    </row>
    <row r="28" spans="1:11" ht="19.5" customHeight="1" thickBot="1" x14ac:dyDescent="0.3">
      <c r="C28" s="58"/>
      <c r="D28" s="11" t="s">
        <v>6</v>
      </c>
      <c r="E28" s="17">
        <v>0.177456033319558</v>
      </c>
      <c r="F28" s="8">
        <f t="shared" si="2"/>
        <v>4.1270214401302019E-2</v>
      </c>
      <c r="G28" s="14">
        <f t="shared" si="0"/>
        <v>2.6566876189395017E-2</v>
      </c>
      <c r="H28" s="15">
        <f t="shared" si="1"/>
        <v>3.2536976523025396E-2</v>
      </c>
    </row>
    <row r="29" spans="1:11" x14ac:dyDescent="0.25">
      <c r="C29" s="53" t="s">
        <v>16</v>
      </c>
      <c r="D29" s="10" t="s">
        <v>0</v>
      </c>
      <c r="E29" s="16">
        <v>0.18848510770457499</v>
      </c>
      <c r="F29" s="6">
        <f t="shared" si="2"/>
        <v>0.14721489330327298</v>
      </c>
      <c r="G29" s="12">
        <f t="shared" si="0"/>
        <v>0.16191823151517998</v>
      </c>
      <c r="H29" s="13">
        <f t="shared" si="1"/>
        <v>0.1559481311815496</v>
      </c>
    </row>
    <row r="30" spans="1:11" x14ac:dyDescent="0.25">
      <c r="C30" s="54"/>
      <c r="D30" s="9" t="s">
        <v>1</v>
      </c>
      <c r="E30" s="17">
        <v>0.18287898046391099</v>
      </c>
      <c r="F30" s="7">
        <f t="shared" si="2"/>
        <v>3.5664087160638014E-2</v>
      </c>
      <c r="G30" s="5">
        <f t="shared" si="0"/>
        <v>2.0960748948731012E-2</v>
      </c>
      <c r="H30" s="4">
        <f t="shared" si="1"/>
        <v>2.6930849282361391E-2</v>
      </c>
    </row>
    <row r="31" spans="1:11" x14ac:dyDescent="0.25">
      <c r="C31" s="54"/>
      <c r="D31" s="9" t="s">
        <v>2</v>
      </c>
      <c r="E31" s="17">
        <v>0.17242504585479301</v>
      </c>
      <c r="F31" s="7">
        <f t="shared" si="2"/>
        <v>0.136760958694155</v>
      </c>
      <c r="G31" s="5">
        <f t="shared" si="0"/>
        <v>0.151464296906062</v>
      </c>
      <c r="H31" s="4">
        <f t="shared" si="1"/>
        <v>0.14549419657243162</v>
      </c>
    </row>
    <row r="32" spans="1:11" x14ac:dyDescent="0.25">
      <c r="C32" s="54"/>
      <c r="D32" s="9" t="s">
        <v>3</v>
      </c>
      <c r="E32" s="17">
        <v>0.12910064264972601</v>
      </c>
      <c r="F32" s="7">
        <f t="shared" si="2"/>
        <v>-7.6603160444289886E-3</v>
      </c>
      <c r="G32" s="5">
        <f t="shared" si="0"/>
        <v>-2.2363654256335991E-2</v>
      </c>
      <c r="H32" s="4">
        <f t="shared" si="1"/>
        <v>-1.6393553922705612E-2</v>
      </c>
    </row>
    <row r="33" spans="3:8" x14ac:dyDescent="0.25">
      <c r="C33" s="54"/>
      <c r="D33" s="9" t="s">
        <v>4</v>
      </c>
      <c r="E33" s="17">
        <v>0.19316912640169001</v>
      </c>
      <c r="F33" s="7">
        <f t="shared" si="2"/>
        <v>0.200829442446119</v>
      </c>
      <c r="G33" s="5">
        <f t="shared" si="0"/>
        <v>0.215532780658026</v>
      </c>
      <c r="H33" s="4">
        <f t="shared" si="1"/>
        <v>0.20956268032439562</v>
      </c>
    </row>
    <row r="34" spans="3:8" x14ac:dyDescent="0.25">
      <c r="C34" s="54"/>
      <c r="D34" s="9" t="s">
        <v>5</v>
      </c>
      <c r="E34" s="17">
        <v>0.19328745738110101</v>
      </c>
      <c r="F34" s="7">
        <f t="shared" si="2"/>
        <v>-7.541985065017992E-3</v>
      </c>
      <c r="G34" s="5">
        <f t="shared" si="0"/>
        <v>-2.2245323276924994E-2</v>
      </c>
      <c r="H34" s="4">
        <f t="shared" si="1"/>
        <v>-1.6275222943294615E-2</v>
      </c>
    </row>
    <row r="35" spans="3:8" ht="15.75" thickBot="1" x14ac:dyDescent="0.3">
      <c r="C35" s="55"/>
      <c r="D35" s="11" t="s">
        <v>6</v>
      </c>
      <c r="E35" s="18">
        <v>0.19239245596826501</v>
      </c>
      <c r="F35" s="8">
        <f t="shared" si="2"/>
        <v>0.19993444103328301</v>
      </c>
      <c r="G35" s="14">
        <f t="shared" si="0"/>
        <v>0.21463777924519001</v>
      </c>
      <c r="H35" s="15">
        <f t="shared" si="1"/>
        <v>0.20866767891155963</v>
      </c>
    </row>
    <row r="36" spans="3:8" x14ac:dyDescent="0.25">
      <c r="C36" s="53" t="s">
        <v>18</v>
      </c>
      <c r="D36" s="10" t="s">
        <v>0</v>
      </c>
      <c r="E36" s="17">
        <v>0.18416897108295999</v>
      </c>
      <c r="F36" s="6">
        <f t="shared" si="2"/>
        <v>-1.5765469950323019E-2</v>
      </c>
      <c r="G36" s="12">
        <f t="shared" si="0"/>
        <v>-3.0468808162230021E-2</v>
      </c>
      <c r="H36" s="13">
        <f t="shared" si="1"/>
        <v>-2.4498707828599642E-2</v>
      </c>
    </row>
    <row r="37" spans="3:8" x14ac:dyDescent="0.25">
      <c r="C37" s="54"/>
      <c r="D37" s="9" t="s">
        <v>1</v>
      </c>
      <c r="E37" s="17">
        <v>0.180508192141</v>
      </c>
      <c r="F37" s="7">
        <f t="shared" si="2"/>
        <v>0.19627366209132302</v>
      </c>
      <c r="G37" s="5">
        <f t="shared" si="0"/>
        <v>0.21097700030323002</v>
      </c>
      <c r="H37" s="4">
        <f t="shared" si="1"/>
        <v>0.20500689996959964</v>
      </c>
    </row>
    <row r="38" spans="3:8" x14ac:dyDescent="0.25">
      <c r="C38" s="54"/>
      <c r="D38" s="9" t="s">
        <v>2</v>
      </c>
      <c r="E38" s="17">
        <v>0.18035189375479699</v>
      </c>
      <c r="F38" s="7">
        <f t="shared" si="2"/>
        <v>-1.5921768336526032E-2</v>
      </c>
      <c r="G38" s="5">
        <f t="shared" si="0"/>
        <v>-3.0625106548433034E-2</v>
      </c>
      <c r="H38" s="4">
        <f t="shared" si="1"/>
        <v>-2.4655006214802655E-2</v>
      </c>
    </row>
    <row r="39" spans="3:8" x14ac:dyDescent="0.25">
      <c r="C39" s="54"/>
      <c r="D39" s="9" t="s">
        <v>3</v>
      </c>
      <c r="E39" s="17">
        <v>0.166806577041162</v>
      </c>
      <c r="F39" s="7">
        <f t="shared" si="2"/>
        <v>0.18272834537768803</v>
      </c>
      <c r="G39" s="5">
        <f t="shared" si="0"/>
        <v>0.19743168358959504</v>
      </c>
      <c r="H39" s="4">
        <f t="shared" si="1"/>
        <v>0.19146158325596466</v>
      </c>
    </row>
    <row r="40" spans="3:8" x14ac:dyDescent="0.25">
      <c r="C40" s="54"/>
      <c r="D40" s="9" t="s">
        <v>4</v>
      </c>
      <c r="E40" s="17">
        <v>0.182223546410756</v>
      </c>
      <c r="F40" s="7">
        <f t="shared" si="2"/>
        <v>-5.0479896693203519E-4</v>
      </c>
      <c r="G40" s="5">
        <f t="shared" si="0"/>
        <v>-1.5208137178839037E-2</v>
      </c>
      <c r="H40" s="4">
        <f t="shared" si="1"/>
        <v>-9.2380368452086581E-3</v>
      </c>
    </row>
    <row r="41" spans="3:8" x14ac:dyDescent="0.25">
      <c r="C41" s="54"/>
      <c r="D41" s="9" t="s">
        <v>5</v>
      </c>
      <c r="E41" s="17">
        <v>0.182388551634595</v>
      </c>
      <c r="F41" s="7">
        <f t="shared" si="2"/>
        <v>0.18289335060152703</v>
      </c>
      <c r="G41" s="5">
        <f t="shared" si="0"/>
        <v>0.19759668881343403</v>
      </c>
      <c r="H41" s="4">
        <f t="shared" si="1"/>
        <v>0.19162658847980366</v>
      </c>
    </row>
    <row r="42" spans="3:8" ht="15.75" thickBot="1" x14ac:dyDescent="0.3">
      <c r="C42" s="54"/>
      <c r="D42" s="9" t="s">
        <v>6</v>
      </c>
      <c r="E42" s="17">
        <v>0.177148983396855</v>
      </c>
      <c r="F42" s="7">
        <f t="shared" si="2"/>
        <v>-5.7443672046720295E-3</v>
      </c>
      <c r="G42" s="5">
        <f t="shared" si="0"/>
        <v>-2.0447705416579032E-2</v>
      </c>
      <c r="H42" s="4">
        <f t="shared" si="1"/>
        <v>-1.4477605082948652E-2</v>
      </c>
    </row>
    <row r="43" spans="3:8" x14ac:dyDescent="0.25">
      <c r="C43" s="50" t="s">
        <v>17</v>
      </c>
      <c r="D43" s="10" t="s">
        <v>0</v>
      </c>
      <c r="E43" s="16">
        <v>0.18911952912531599</v>
      </c>
      <c r="F43" s="6">
        <f t="shared" si="2"/>
        <v>0.19486389632998802</v>
      </c>
      <c r="G43" s="12">
        <f t="shared" si="0"/>
        <v>0.20956723454189502</v>
      </c>
      <c r="H43" s="13">
        <f t="shared" si="1"/>
        <v>0.20359713420826464</v>
      </c>
    </row>
    <row r="44" spans="3:8" x14ac:dyDescent="0.25">
      <c r="C44" s="51"/>
      <c r="D44" s="9" t="s">
        <v>1</v>
      </c>
      <c r="E44" s="17">
        <v>0.181710301074995</v>
      </c>
      <c r="F44" s="7">
        <f t="shared" si="2"/>
        <v>-1.3153595254993017E-2</v>
      </c>
      <c r="G44" s="5">
        <f t="shared" si="0"/>
        <v>-2.7856933466900019E-2</v>
      </c>
      <c r="H44" s="4">
        <f t="shared" si="1"/>
        <v>-2.188683313326964E-2</v>
      </c>
    </row>
    <row r="45" spans="3:8" x14ac:dyDescent="0.25">
      <c r="C45" s="51"/>
      <c r="D45" s="9" t="s">
        <v>2</v>
      </c>
      <c r="E45" s="17">
        <v>0.18398886232845499</v>
      </c>
      <c r="F45" s="7">
        <f t="shared" si="2"/>
        <v>0.19714245758344801</v>
      </c>
      <c r="G45" s="5">
        <f t="shared" si="0"/>
        <v>0.21184579579535501</v>
      </c>
      <c r="H45" s="4">
        <f t="shared" si="1"/>
        <v>0.20587569546172463</v>
      </c>
    </row>
    <row r="46" spans="3:8" x14ac:dyDescent="0.25">
      <c r="C46" s="51"/>
      <c r="D46" s="9" t="s">
        <v>3</v>
      </c>
      <c r="E46" s="17">
        <v>0.15152726106055101</v>
      </c>
      <c r="F46" s="7">
        <f t="shared" si="2"/>
        <v>-4.5615196522897E-2</v>
      </c>
      <c r="G46" s="5">
        <f t="shared" si="0"/>
        <v>-6.0318534734804002E-2</v>
      </c>
      <c r="H46" s="4">
        <f t="shared" si="1"/>
        <v>-5.4348434401173623E-2</v>
      </c>
    </row>
    <row r="47" spans="3:8" x14ac:dyDescent="0.25">
      <c r="C47" s="51"/>
      <c r="D47" s="9" t="s">
        <v>4</v>
      </c>
      <c r="E47" s="17">
        <v>0.19016000387833901</v>
      </c>
      <c r="F47" s="7">
        <f t="shared" si="2"/>
        <v>0.23577520040123601</v>
      </c>
      <c r="G47" s="5">
        <f t="shared" si="0"/>
        <v>0.25047853861314301</v>
      </c>
      <c r="H47" s="4">
        <f t="shared" si="1"/>
        <v>0.24450843827951263</v>
      </c>
    </row>
    <row r="48" spans="3:8" x14ac:dyDescent="0.25">
      <c r="C48" s="51"/>
      <c r="D48" s="9" t="s">
        <v>5</v>
      </c>
      <c r="E48" s="17">
        <v>0.19088439149543401</v>
      </c>
      <c r="F48" s="7">
        <f t="shared" si="2"/>
        <v>-4.4890808905801993E-2</v>
      </c>
      <c r="G48" s="5">
        <f t="shared" si="0"/>
        <v>-5.9594147117708995E-2</v>
      </c>
      <c r="H48" s="4">
        <f t="shared" si="1"/>
        <v>-5.3624046784078616E-2</v>
      </c>
    </row>
    <row r="49" spans="3:8" ht="15.75" thickBot="1" x14ac:dyDescent="0.3">
      <c r="C49" s="52"/>
      <c r="D49" s="11" t="s">
        <v>6</v>
      </c>
      <c r="E49" s="18">
        <v>0.18825249100736499</v>
      </c>
      <c r="F49" s="8">
        <f t="shared" si="2"/>
        <v>0.23314329991316698</v>
      </c>
      <c r="G49" s="14">
        <f t="shared" si="0"/>
        <v>0.24784663812507399</v>
      </c>
      <c r="H49" s="15">
        <f t="shared" si="1"/>
        <v>0.24187653779144361</v>
      </c>
    </row>
  </sheetData>
  <mergeCells count="4">
    <mergeCell ref="C43:C49"/>
    <mergeCell ref="C36:C42"/>
    <mergeCell ref="C29:C35"/>
    <mergeCell ref="C22:C28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2"/>
  <sheetViews>
    <sheetView tabSelected="1" topLeftCell="F54" zoomScale="70" zoomScaleNormal="70" workbookViewId="0">
      <selection activeCell="P29" sqref="P29"/>
    </sheetView>
  </sheetViews>
  <sheetFormatPr defaultRowHeight="15" x14ac:dyDescent="0.25"/>
  <cols>
    <col min="2" max="2" width="19.7109375" bestFit="1" customWidth="1"/>
    <col min="3" max="3" width="10.140625" style="21" customWidth="1"/>
    <col min="4" max="4" width="16.28515625" bestFit="1" customWidth="1"/>
    <col min="5" max="7" width="12" bestFit="1" customWidth="1"/>
    <col min="11" max="11" width="20.85546875" bestFit="1" customWidth="1"/>
    <col min="12" max="12" width="11.5703125" customWidth="1"/>
    <col min="13" max="13" width="9.140625" customWidth="1"/>
  </cols>
  <sheetData>
    <row r="2" spans="2:15" x14ac:dyDescent="0.25">
      <c r="K2" s="68"/>
      <c r="L2" s="69"/>
      <c r="M2" s="69"/>
      <c r="N2" s="69"/>
      <c r="O2" s="69"/>
    </row>
    <row r="3" spans="2:15" x14ac:dyDescent="0.25">
      <c r="K3" s="69"/>
      <c r="L3" s="69"/>
      <c r="M3" s="69"/>
      <c r="N3" s="69"/>
      <c r="O3" s="69"/>
    </row>
    <row r="4" spans="2:15" x14ac:dyDescent="0.25">
      <c r="D4" s="26" t="s">
        <v>15</v>
      </c>
      <c r="E4" s="26" t="s">
        <v>16</v>
      </c>
      <c r="F4" s="26" t="s">
        <v>18</v>
      </c>
      <c r="G4" s="26" t="s">
        <v>17</v>
      </c>
      <c r="J4" s="45"/>
      <c r="K4" s="59" t="s">
        <v>46</v>
      </c>
      <c r="L4" s="62">
        <v>0.17222314624666862</v>
      </c>
      <c r="M4" s="62">
        <v>0.174625755315858</v>
      </c>
      <c r="N4" s="62">
        <v>0.1824601697524233</v>
      </c>
      <c r="O4" s="62">
        <v>0.18226312036880771</v>
      </c>
    </row>
    <row r="5" spans="2:15" x14ac:dyDescent="0.25">
      <c r="B5" s="9" t="s">
        <v>0</v>
      </c>
      <c r="C5" s="9"/>
      <c r="D5" s="3">
        <v>0.18307979175405101</v>
      </c>
      <c r="E5" s="3">
        <v>0.18848510770457499</v>
      </c>
      <c r="F5" s="3">
        <v>0.18416897108295999</v>
      </c>
      <c r="G5" s="3">
        <v>0.18911952912531599</v>
      </c>
      <c r="K5" s="67" t="s">
        <v>47</v>
      </c>
      <c r="L5" s="67">
        <v>0.19448708407763801</v>
      </c>
      <c r="M5" s="67">
        <v>0.192243188980184</v>
      </c>
      <c r="N5" s="67">
        <v>0.19337233633276399</v>
      </c>
      <c r="O5" s="67">
        <v>0.18806675215938601</v>
      </c>
    </row>
    <row r="6" spans="2:15" x14ac:dyDescent="0.25">
      <c r="B6" s="9" t="s">
        <v>1</v>
      </c>
      <c r="C6" s="9"/>
      <c r="D6" s="3">
        <v>0.17946693750478099</v>
      </c>
      <c r="E6" s="3">
        <v>0.18287898046391099</v>
      </c>
      <c r="F6" s="3">
        <v>0.180508192141</v>
      </c>
      <c r="G6" s="3">
        <v>0.181710301074995</v>
      </c>
      <c r="K6" s="66" t="s">
        <v>48</v>
      </c>
      <c r="L6" s="66">
        <v>0.16618960165709401</v>
      </c>
      <c r="M6" s="66">
        <v>0.169481514373925</v>
      </c>
      <c r="N6" s="66">
        <v>0.16936998847929599</v>
      </c>
      <c r="O6" s="66">
        <v>0.17326278945415799</v>
      </c>
    </row>
    <row r="7" spans="2:15" x14ac:dyDescent="0.25">
      <c r="B7" s="9" t="s">
        <v>2</v>
      </c>
      <c r="C7" s="9"/>
      <c r="D7" s="3">
        <v>0.181447731841577</v>
      </c>
      <c r="E7" s="3">
        <v>0.17242504585479301</v>
      </c>
      <c r="F7" s="3">
        <v>0.18035189375479699</v>
      </c>
      <c r="G7" s="3">
        <v>0.18398886232845499</v>
      </c>
    </row>
    <row r="8" spans="2:15" x14ac:dyDescent="0.25">
      <c r="B8" s="9" t="s">
        <v>3</v>
      </c>
      <c r="C8" s="9"/>
      <c r="D8" s="3">
        <v>0.14787171816387101</v>
      </c>
      <c r="E8" s="3">
        <v>0.12910064264972601</v>
      </c>
      <c r="F8" s="3">
        <v>0.166806577041162</v>
      </c>
      <c r="G8" s="3">
        <v>0.15152726106055101</v>
      </c>
    </row>
    <row r="9" spans="2:15" x14ac:dyDescent="0.25">
      <c r="B9" s="9" t="s">
        <v>4</v>
      </c>
      <c r="C9" s="9"/>
      <c r="D9" s="3">
        <v>0.181540965244401</v>
      </c>
      <c r="E9" s="3">
        <v>0.19316912640169001</v>
      </c>
      <c r="F9" s="3">
        <v>0.182223546410756</v>
      </c>
      <c r="G9" s="3">
        <v>0.19016000387833901</v>
      </c>
    </row>
    <row r="10" spans="2:15" x14ac:dyDescent="0.25">
      <c r="B10" s="9" t="s">
        <v>5</v>
      </c>
      <c r="C10" s="9"/>
      <c r="D10" s="3">
        <v>0.181652172190825</v>
      </c>
      <c r="E10" s="3">
        <v>0.19328745738110101</v>
      </c>
      <c r="F10" s="3">
        <v>0.182388551634595</v>
      </c>
      <c r="G10" s="3">
        <v>0.19088439149543401</v>
      </c>
    </row>
    <row r="11" spans="2:15" x14ac:dyDescent="0.25">
      <c r="B11" s="9" t="s">
        <v>6</v>
      </c>
      <c r="C11" s="9"/>
      <c r="D11" s="3">
        <v>0.177456033319558</v>
      </c>
      <c r="E11" s="3">
        <v>0.19239245596826501</v>
      </c>
      <c r="F11" s="3">
        <v>0.177148983396855</v>
      </c>
      <c r="G11" s="3">
        <v>0.18825249100736499</v>
      </c>
    </row>
    <row r="17" spans="2:15" x14ac:dyDescent="0.25">
      <c r="B17" s="9" t="s">
        <v>29</v>
      </c>
      <c r="C17" s="9"/>
      <c r="D17" s="3">
        <f>D5-L17</f>
        <v>1.0856645507382384E-2</v>
      </c>
      <c r="E17" s="3">
        <f>E5-M17</f>
        <v>1.3859352388716994E-2</v>
      </c>
      <c r="F17" s="3">
        <f>F5-N17</f>
        <v>1.7088013305366911E-3</v>
      </c>
      <c r="G17" s="3">
        <f>G5-O17</f>
        <v>6.856408756508281E-3</v>
      </c>
      <c r="K17" s="59" t="s">
        <v>46</v>
      </c>
      <c r="L17" s="62">
        <v>0.17222314624666862</v>
      </c>
      <c r="M17" s="62">
        <v>0.174625755315858</v>
      </c>
      <c r="N17" s="62">
        <v>0.1824601697524233</v>
      </c>
      <c r="O17" s="62">
        <v>0.18226312036880771</v>
      </c>
    </row>
    <row r="18" spans="2:15" x14ac:dyDescent="0.25">
      <c r="B18" s="9" t="s">
        <v>30</v>
      </c>
      <c r="C18" s="9"/>
      <c r="D18" s="3">
        <f t="shared" ref="D18:G18" si="0">D6-L18</f>
        <v>7.2437912581123642E-3</v>
      </c>
      <c r="E18" s="3">
        <f t="shared" si="0"/>
        <v>8.2532251480529895E-3</v>
      </c>
      <c r="F18" s="3">
        <f t="shared" si="0"/>
        <v>-1.9519776114232945E-3</v>
      </c>
      <c r="G18" s="3">
        <f t="shared" si="0"/>
        <v>-5.5281929381270634E-4</v>
      </c>
      <c r="H18" s="20"/>
      <c r="L18" s="62">
        <v>0.17222314624666862</v>
      </c>
      <c r="M18" s="62">
        <v>0.174625755315858</v>
      </c>
      <c r="N18" s="62">
        <v>0.1824601697524233</v>
      </c>
      <c r="O18" s="62">
        <v>0.18226312036880771</v>
      </c>
    </row>
    <row r="19" spans="2:15" x14ac:dyDescent="0.25">
      <c r="B19" s="9" t="s">
        <v>31</v>
      </c>
      <c r="C19" s="9"/>
      <c r="D19" s="3">
        <f t="shared" ref="D19:G19" si="1">D7-L19</f>
        <v>9.2245855949083799E-3</v>
      </c>
      <c r="E19" s="3">
        <f t="shared" si="1"/>
        <v>-2.2007094610649869E-3</v>
      </c>
      <c r="F19" s="3">
        <f t="shared" si="1"/>
        <v>-2.1082759976263077E-3</v>
      </c>
      <c r="G19" s="3">
        <f t="shared" si="1"/>
        <v>1.7257419596472812E-3</v>
      </c>
      <c r="L19" s="62">
        <v>0.17222314624666862</v>
      </c>
      <c r="M19" s="62">
        <v>0.174625755315858</v>
      </c>
      <c r="N19" s="62">
        <v>0.1824601697524233</v>
      </c>
      <c r="O19" s="62">
        <v>0.18226312036880771</v>
      </c>
    </row>
    <row r="20" spans="2:15" x14ac:dyDescent="0.25">
      <c r="B20" s="9" t="s">
        <v>32</v>
      </c>
      <c r="C20" s="9"/>
      <c r="D20" s="3">
        <f t="shared" ref="D20:G20" si="2">D8-L20</f>
        <v>-2.435142808279761E-2</v>
      </c>
      <c r="E20" s="3">
        <f t="shared" si="2"/>
        <v>-4.5525112666131989E-2</v>
      </c>
      <c r="F20" s="3">
        <f t="shared" si="2"/>
        <v>-1.5653592711261294E-2</v>
      </c>
      <c r="G20" s="3">
        <f t="shared" si="2"/>
        <v>-3.0735859308256702E-2</v>
      </c>
      <c r="L20" s="62">
        <v>0.17222314624666862</v>
      </c>
      <c r="M20" s="62">
        <v>0.174625755315858</v>
      </c>
      <c r="N20" s="62">
        <v>0.1824601697524233</v>
      </c>
      <c r="O20" s="62">
        <v>0.18226312036880771</v>
      </c>
    </row>
    <row r="21" spans="2:15" x14ac:dyDescent="0.25">
      <c r="B21" s="9" t="s">
        <v>35</v>
      </c>
      <c r="C21" s="9"/>
      <c r="D21" s="3">
        <f t="shared" ref="D21:G21" si="3">D9-L21</f>
        <v>9.3178189977323744E-3</v>
      </c>
      <c r="E21" s="3">
        <f t="shared" si="3"/>
        <v>1.8543371085832011E-2</v>
      </c>
      <c r="F21" s="3">
        <f t="shared" si="3"/>
        <v>-2.3662334166729693E-4</v>
      </c>
      <c r="G21" s="3">
        <f t="shared" si="3"/>
        <v>7.8968835095312995E-3</v>
      </c>
      <c r="L21" s="62">
        <v>0.17222314624666862</v>
      </c>
      <c r="M21" s="62">
        <v>0.174625755315858</v>
      </c>
      <c r="N21" s="62">
        <v>0.1824601697524233</v>
      </c>
      <c r="O21" s="62">
        <v>0.18226312036880771</v>
      </c>
    </row>
    <row r="22" spans="2:15" x14ac:dyDescent="0.25">
      <c r="B22" s="9" t="s">
        <v>33</v>
      </c>
      <c r="C22" s="9"/>
      <c r="D22" s="3">
        <f t="shared" ref="D22:G22" si="4">D10-L22</f>
        <v>9.4290259441563717E-3</v>
      </c>
      <c r="E22" s="3">
        <f t="shared" si="4"/>
        <v>1.8661702065243008E-2</v>
      </c>
      <c r="F22" s="3">
        <f t="shared" si="4"/>
        <v>-7.1618117828298189E-5</v>
      </c>
      <c r="G22" s="3">
        <f t="shared" si="4"/>
        <v>8.6212711266263065E-3</v>
      </c>
      <c r="L22" s="62">
        <v>0.17222314624666862</v>
      </c>
      <c r="M22" s="62">
        <v>0.174625755315858</v>
      </c>
      <c r="N22" s="62">
        <v>0.1824601697524233</v>
      </c>
      <c r="O22" s="62">
        <v>0.18226312036880771</v>
      </c>
    </row>
    <row r="23" spans="2:15" x14ac:dyDescent="0.25">
      <c r="B23" s="9" t="s">
        <v>34</v>
      </c>
      <c r="C23" s="9"/>
      <c r="D23" s="3">
        <f t="shared" ref="D23:G23" si="5">D11-L23</f>
        <v>5.2328870728893806E-3</v>
      </c>
      <c r="E23" s="3">
        <f t="shared" si="5"/>
        <v>1.7766700652407014E-2</v>
      </c>
      <c r="F23" s="3">
        <f t="shared" si="5"/>
        <v>-5.3111863555682925E-3</v>
      </c>
      <c r="G23" s="3">
        <f t="shared" si="5"/>
        <v>5.9893706385572842E-3</v>
      </c>
      <c r="L23" s="62">
        <v>0.17222314624666862</v>
      </c>
      <c r="M23" s="62">
        <v>0.174625755315858</v>
      </c>
      <c r="N23" s="62">
        <v>0.1824601697524233</v>
      </c>
      <c r="O23" s="62">
        <v>0.18226312036880771</v>
      </c>
    </row>
    <row r="24" spans="2:15" x14ac:dyDescent="0.25">
      <c r="D24" s="3"/>
      <c r="E24" s="3"/>
      <c r="F24" s="3"/>
      <c r="G24" s="3"/>
    </row>
    <row r="25" spans="2:15" x14ac:dyDescent="0.25">
      <c r="B25" s="9" t="s">
        <v>29</v>
      </c>
      <c r="D25">
        <f>D5-L25</f>
        <v>-1.1407292323587004E-2</v>
      </c>
      <c r="E25" s="60">
        <f t="shared" ref="E25:G25" si="6">E5-M25</f>
        <v>-3.7580812756090043E-3</v>
      </c>
      <c r="F25" s="60">
        <f t="shared" si="6"/>
        <v>-9.2033652498040019E-3</v>
      </c>
      <c r="G25" s="60">
        <f t="shared" si="6"/>
        <v>1.0527769659299802E-3</v>
      </c>
      <c r="K25" s="67" t="s">
        <v>47</v>
      </c>
      <c r="L25" s="67">
        <v>0.19448708407763801</v>
      </c>
      <c r="M25" s="67">
        <v>0.192243188980184</v>
      </c>
      <c r="N25" s="67">
        <v>0.19337233633276399</v>
      </c>
      <c r="O25" s="67">
        <v>0.18806675215938601</v>
      </c>
    </row>
    <row r="26" spans="2:15" x14ac:dyDescent="0.25">
      <c r="B26" s="9" t="s">
        <v>30</v>
      </c>
      <c r="D26">
        <f>D5-L26</f>
        <v>-1.1407292323587004E-2</v>
      </c>
      <c r="E26" s="60">
        <f>E5-M26</f>
        <v>-3.7580812756090043E-3</v>
      </c>
      <c r="F26" s="60">
        <f>F5-N26</f>
        <v>-9.2033652498040019E-3</v>
      </c>
      <c r="G26" s="60">
        <f>G5-O26</f>
        <v>1.0527769659299802E-3</v>
      </c>
      <c r="L26" s="67">
        <v>0.19448708407763801</v>
      </c>
      <c r="M26" s="67">
        <v>0.192243188980184</v>
      </c>
      <c r="N26" s="67">
        <v>0.19337233633276399</v>
      </c>
      <c r="O26" s="67">
        <v>0.18806675215938601</v>
      </c>
    </row>
    <row r="27" spans="2:15" x14ac:dyDescent="0.25">
      <c r="B27" s="9" t="s">
        <v>31</v>
      </c>
      <c r="D27" s="60">
        <f t="shared" ref="D27:D31" si="7">D6-L27</f>
        <v>-1.5020146572857024E-2</v>
      </c>
      <c r="E27" s="60">
        <f t="shared" ref="E27:E31" si="8">E6-M27</f>
        <v>-9.3642085162730093E-3</v>
      </c>
      <c r="F27" s="60">
        <f t="shared" ref="F27:F31" si="9">F6-N27</f>
        <v>-1.2864144191763988E-2</v>
      </c>
      <c r="G27" s="60">
        <f t="shared" ref="G27:G31" si="10">G6-O27</f>
        <v>-6.3564510843910071E-3</v>
      </c>
      <c r="L27" s="67">
        <v>0.19448708407763801</v>
      </c>
      <c r="M27" s="67">
        <v>0.192243188980184</v>
      </c>
      <c r="N27" s="67">
        <v>0.19337233633276399</v>
      </c>
      <c r="O27" s="67">
        <v>0.18806675215938601</v>
      </c>
    </row>
    <row r="28" spans="2:15" x14ac:dyDescent="0.25">
      <c r="B28" s="9" t="s">
        <v>32</v>
      </c>
      <c r="D28" s="60">
        <f t="shared" si="7"/>
        <v>-1.3039352236061008E-2</v>
      </c>
      <c r="E28" s="60">
        <f t="shared" si="8"/>
        <v>-1.9818143125390986E-2</v>
      </c>
      <c r="F28" s="60">
        <f t="shared" si="9"/>
        <v>-1.3020442577967001E-2</v>
      </c>
      <c r="G28" s="60">
        <f t="shared" si="10"/>
        <v>-4.0778898309310196E-3</v>
      </c>
      <c r="L28" s="67">
        <v>0.19448708407763801</v>
      </c>
      <c r="M28" s="67">
        <v>0.192243188980184</v>
      </c>
      <c r="N28" s="67">
        <v>0.19337233633276399</v>
      </c>
      <c r="O28" s="67">
        <v>0.18806675215938601</v>
      </c>
    </row>
    <row r="29" spans="2:15" x14ac:dyDescent="0.25">
      <c r="B29" s="9" t="s">
        <v>35</v>
      </c>
      <c r="D29" s="60">
        <f t="shared" si="7"/>
        <v>-4.6615365913766998E-2</v>
      </c>
      <c r="E29" s="60">
        <f t="shared" si="8"/>
        <v>-6.3142546330457988E-2</v>
      </c>
      <c r="F29" s="60">
        <f t="shared" si="9"/>
        <v>-2.6565759291601987E-2</v>
      </c>
      <c r="G29" s="60">
        <f t="shared" si="10"/>
        <v>-3.6539491098835003E-2</v>
      </c>
      <c r="L29" s="67">
        <v>0.19448708407763801</v>
      </c>
      <c r="M29" s="67">
        <v>0.192243188980184</v>
      </c>
      <c r="N29" s="67">
        <v>0.19337233633276399</v>
      </c>
      <c r="O29" s="67">
        <v>0.18806675215938601</v>
      </c>
    </row>
    <row r="30" spans="2:15" x14ac:dyDescent="0.25">
      <c r="B30" s="9" t="s">
        <v>33</v>
      </c>
      <c r="D30" s="60">
        <f t="shared" si="7"/>
        <v>-1.2946118833237014E-2</v>
      </c>
      <c r="E30" s="60">
        <f t="shared" si="8"/>
        <v>9.2593742150601233E-4</v>
      </c>
      <c r="F30" s="60">
        <f t="shared" si="9"/>
        <v>-1.114878992200799E-2</v>
      </c>
      <c r="G30" s="60">
        <f t="shared" si="10"/>
        <v>2.0932517189529987E-3</v>
      </c>
      <c r="L30" s="67">
        <v>0.19448708407763801</v>
      </c>
      <c r="M30" s="67">
        <v>0.192243188980184</v>
      </c>
      <c r="N30" s="67">
        <v>0.19337233633276399</v>
      </c>
      <c r="O30" s="67">
        <v>0.18806675215938601</v>
      </c>
    </row>
    <row r="31" spans="2:15" x14ac:dyDescent="0.25">
      <c r="B31" s="9" t="s">
        <v>34</v>
      </c>
      <c r="D31" s="60">
        <f t="shared" si="7"/>
        <v>-1.2834911886813016E-2</v>
      </c>
      <c r="E31" s="60">
        <f t="shared" si="8"/>
        <v>1.0442684009170089E-3</v>
      </c>
      <c r="F31" s="60">
        <f t="shared" si="9"/>
        <v>-1.0983784698168991E-2</v>
      </c>
      <c r="G31" s="60">
        <f t="shared" si="10"/>
        <v>2.8176393360480056E-3</v>
      </c>
      <c r="L31" s="67">
        <v>0.19448708407763801</v>
      </c>
      <c r="M31" s="67">
        <v>0.192243188980184</v>
      </c>
      <c r="N31" s="67">
        <v>0.19337233633276399</v>
      </c>
      <c r="O31" s="67">
        <v>0.18806675215938601</v>
      </c>
    </row>
    <row r="35" spans="2:15" x14ac:dyDescent="0.25">
      <c r="B35" s="9" t="s">
        <v>29</v>
      </c>
      <c r="D35">
        <f>D5-L35</f>
        <v>1.6890190096956997E-2</v>
      </c>
      <c r="E35" s="60">
        <f t="shared" ref="E35:F35" si="11">E5-M35</f>
        <v>1.9003593330649993E-2</v>
      </c>
      <c r="F35" s="60">
        <f t="shared" si="11"/>
        <v>1.4798982603663996E-2</v>
      </c>
      <c r="G35" s="60">
        <f>G5-O35</f>
        <v>1.5856739671157999E-2</v>
      </c>
      <c r="K35" s="66" t="s">
        <v>48</v>
      </c>
      <c r="L35" s="66">
        <v>0.16618960165709401</v>
      </c>
      <c r="M35" s="66">
        <v>0.169481514373925</v>
      </c>
      <c r="N35" s="66">
        <v>0.16936998847929599</v>
      </c>
      <c r="O35" s="66">
        <v>0.17326278945415799</v>
      </c>
    </row>
    <row r="36" spans="2:15" x14ac:dyDescent="0.25">
      <c r="B36" s="9" t="s">
        <v>30</v>
      </c>
      <c r="D36" s="60">
        <f t="shared" ref="D36:D40" si="12">D6-L36</f>
        <v>1.3277335847686977E-2</v>
      </c>
      <c r="E36" s="60">
        <f t="shared" ref="E36:E40" si="13">E6-M36</f>
        <v>1.3397466089985988E-2</v>
      </c>
      <c r="F36" s="60">
        <f t="shared" ref="F36:G40" si="14">F6-N36</f>
        <v>1.113820366170401E-2</v>
      </c>
      <c r="G36" s="60">
        <f t="shared" si="14"/>
        <v>8.4475116208370116E-3</v>
      </c>
      <c r="L36" s="66">
        <v>0.16618960165709401</v>
      </c>
      <c r="M36" s="66">
        <v>0.169481514373925</v>
      </c>
      <c r="N36" s="66">
        <v>0.16936998847929599</v>
      </c>
      <c r="O36" s="66">
        <v>0.17326278945415799</v>
      </c>
    </row>
    <row r="37" spans="2:15" x14ac:dyDescent="0.25">
      <c r="B37" s="9" t="s">
        <v>31</v>
      </c>
      <c r="D37" s="60">
        <f t="shared" si="12"/>
        <v>1.5258130184482993E-2</v>
      </c>
      <c r="E37" s="60">
        <f t="shared" si="13"/>
        <v>2.9435314808680113E-3</v>
      </c>
      <c r="F37" s="60">
        <f t="shared" si="14"/>
        <v>1.0981905275500997E-2</v>
      </c>
      <c r="G37" s="60">
        <f t="shared" ref="G37:G40" si="15">G7-O37</f>
        <v>1.0726072874296999E-2</v>
      </c>
      <c r="L37" s="66">
        <v>0.16618960165709401</v>
      </c>
      <c r="M37" s="66">
        <v>0.169481514373925</v>
      </c>
      <c r="N37" s="66">
        <v>0.16936998847929599</v>
      </c>
      <c r="O37" s="66">
        <v>0.17326278945415799</v>
      </c>
    </row>
    <row r="38" spans="2:15" x14ac:dyDescent="0.25">
      <c r="B38" s="9" t="s">
        <v>32</v>
      </c>
      <c r="D38" s="60">
        <f t="shared" si="12"/>
        <v>-1.8317883493222997E-2</v>
      </c>
      <c r="E38" s="60">
        <f t="shared" si="13"/>
        <v>-4.0380871724198991E-2</v>
      </c>
      <c r="F38" s="60">
        <f t="shared" si="14"/>
        <v>-2.563411438133989E-3</v>
      </c>
      <c r="G38" s="60">
        <f t="shared" si="15"/>
        <v>-2.1735528393606984E-2</v>
      </c>
      <c r="L38" s="66">
        <v>0.16618960165709401</v>
      </c>
      <c r="M38" s="66">
        <v>0.169481514373925</v>
      </c>
      <c r="N38" s="66">
        <v>0.16936998847929599</v>
      </c>
      <c r="O38" s="66">
        <v>0.17326278945415799</v>
      </c>
    </row>
    <row r="39" spans="2:15" x14ac:dyDescent="0.25">
      <c r="B39" s="9" t="s">
        <v>35</v>
      </c>
      <c r="D39" s="60">
        <f t="shared" si="12"/>
        <v>1.5351363587306988E-2</v>
      </c>
      <c r="E39" s="60">
        <f t="shared" si="13"/>
        <v>2.3687612027765009E-2</v>
      </c>
      <c r="F39" s="60">
        <f t="shared" si="14"/>
        <v>1.2853557931460008E-2</v>
      </c>
      <c r="G39" s="60">
        <f t="shared" si="15"/>
        <v>1.6897214424181017E-2</v>
      </c>
      <c r="L39" s="66">
        <v>0.16618960165709401</v>
      </c>
      <c r="M39" s="66">
        <v>0.169481514373925</v>
      </c>
      <c r="N39" s="66">
        <v>0.16936998847929599</v>
      </c>
      <c r="O39" s="66">
        <v>0.17326278945415799</v>
      </c>
    </row>
    <row r="40" spans="2:15" x14ac:dyDescent="0.25">
      <c r="B40" s="9" t="s">
        <v>33</v>
      </c>
      <c r="D40" s="60">
        <f t="shared" si="12"/>
        <v>1.5462570533730985E-2</v>
      </c>
      <c r="E40" s="60">
        <f t="shared" si="13"/>
        <v>2.3805943007176006E-2</v>
      </c>
      <c r="F40" s="60">
        <f t="shared" si="14"/>
        <v>1.3018563155299007E-2</v>
      </c>
      <c r="G40" s="60">
        <f t="shared" si="15"/>
        <v>1.7621602041276024E-2</v>
      </c>
      <c r="L40" s="66">
        <v>0.16618960165709401</v>
      </c>
      <c r="M40" s="66">
        <v>0.169481514373925</v>
      </c>
      <c r="N40" s="66">
        <v>0.16936998847929599</v>
      </c>
      <c r="O40" s="66">
        <v>0.17326278945415799</v>
      </c>
    </row>
    <row r="41" spans="2:15" x14ac:dyDescent="0.25">
      <c r="B41" s="9" t="s">
        <v>34</v>
      </c>
      <c r="D41" s="60">
        <f>D11-L41</f>
        <v>1.1266431662463994E-2</v>
      </c>
      <c r="E41" s="60">
        <f>E11-M41</f>
        <v>2.2910941594340012E-2</v>
      </c>
      <c r="F41" s="60">
        <f>F11-N41</f>
        <v>7.7789949175590123E-3</v>
      </c>
      <c r="G41" s="60">
        <f>G11-O41</f>
        <v>1.4989701553207002E-2</v>
      </c>
      <c r="L41" s="66">
        <v>0.16618960165709401</v>
      </c>
      <c r="M41" s="66">
        <v>0.169481514373925</v>
      </c>
      <c r="N41" s="66">
        <v>0.16936998847929599</v>
      </c>
      <c r="O41" s="66">
        <v>0.17326278945415799</v>
      </c>
    </row>
    <row r="42" spans="2:15" x14ac:dyDescent="0.25">
      <c r="D42" s="60"/>
      <c r="E42" s="60"/>
      <c r="F42" s="60"/>
      <c r="G42" s="6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XDZ1" workbookViewId="0">
      <selection activeCell="XED19" sqref="XED19"/>
    </sheetView>
  </sheetViews>
  <sheetFormatPr defaultRowHeight="15" x14ac:dyDescent="0.25"/>
  <cols>
    <col min="1" max="1" width="23.85546875" bestFit="1" customWidth="1"/>
    <col min="2" max="2" width="21.7109375" bestFit="1" customWidth="1"/>
    <col min="3" max="3" width="15.28515625" bestFit="1" customWidth="1"/>
    <col min="4" max="4" width="15.42578125" bestFit="1" customWidth="1"/>
    <col min="5" max="5" width="13.7109375" bestFit="1" customWidth="1"/>
  </cols>
  <sheetData>
    <row r="1" spans="1:5" x14ac:dyDescent="0.25">
      <c r="A1" s="61" t="s">
        <v>36</v>
      </c>
      <c r="B1" s="61" t="s">
        <v>37</v>
      </c>
      <c r="C1" s="61" t="s">
        <v>38</v>
      </c>
      <c r="D1" s="61" t="s">
        <v>39</v>
      </c>
      <c r="E1" s="61" t="s">
        <v>40</v>
      </c>
    </row>
    <row r="2" spans="1:5" x14ac:dyDescent="0.25">
      <c r="A2" s="61" t="s">
        <v>23</v>
      </c>
      <c r="B2" s="60">
        <v>0.16809139768179199</v>
      </c>
      <c r="C2" s="60">
        <v>0.17553214475069401</v>
      </c>
      <c r="D2" s="60">
        <v>0.18367883167740301</v>
      </c>
      <c r="E2" s="60">
        <v>0.18806675215938601</v>
      </c>
    </row>
    <row r="3" spans="1:5" x14ac:dyDescent="0.25">
      <c r="A3" s="61" t="s">
        <v>22</v>
      </c>
      <c r="B3" s="60">
        <v>0.1697337344507</v>
      </c>
      <c r="C3" s="60">
        <v>0.17008474068530899</v>
      </c>
      <c r="D3" s="60">
        <v>0.18533944702880001</v>
      </c>
      <c r="E3" s="60">
        <v>0.182686502072791</v>
      </c>
    </row>
    <row r="4" spans="1:5" x14ac:dyDescent="0.25">
      <c r="A4" s="61" t="s">
        <v>7</v>
      </c>
      <c r="B4" s="60">
        <v>0.17175444738866</v>
      </c>
      <c r="C4" s="60">
        <v>0.17179576204919</v>
      </c>
      <c r="D4" s="60">
        <v>0.17562801712714601</v>
      </c>
      <c r="E4" s="60">
        <v>0.175813461937842</v>
      </c>
    </row>
    <row r="5" spans="1:5" x14ac:dyDescent="0.25">
      <c r="A5" s="61" t="s">
        <v>8</v>
      </c>
      <c r="B5" s="60">
        <v>0.173131108166244</v>
      </c>
      <c r="C5" s="60">
        <v>0.17302275511121401</v>
      </c>
      <c r="D5" s="60">
        <v>0.17788971544851701</v>
      </c>
      <c r="E5" s="60">
        <v>0.178287549430037</v>
      </c>
    </row>
    <row r="6" spans="1:5" x14ac:dyDescent="0.25">
      <c r="A6" s="61" t="s">
        <v>9</v>
      </c>
      <c r="B6" s="60">
        <v>0.167988856934773</v>
      </c>
      <c r="C6" s="60">
        <v>0.175289678910657</v>
      </c>
      <c r="D6" s="60">
        <v>0.182788924782084</v>
      </c>
      <c r="E6" s="60">
        <v>0.18290038045631199</v>
      </c>
    </row>
    <row r="7" spans="1:5" x14ac:dyDescent="0.25">
      <c r="A7" s="61" t="s">
        <v>10</v>
      </c>
      <c r="B7" s="60">
        <v>0.19448708407763801</v>
      </c>
      <c r="C7" s="60">
        <v>0.192243188980184</v>
      </c>
      <c r="D7" s="60">
        <v>0.19337233633276399</v>
      </c>
      <c r="E7" s="60">
        <v>0.18624166780602899</v>
      </c>
    </row>
    <row r="8" spans="1:5" x14ac:dyDescent="0.25">
      <c r="A8" s="61" t="s">
        <v>21</v>
      </c>
      <c r="B8" s="60">
        <v>0.16618960165709401</v>
      </c>
      <c r="C8" s="60">
        <v>0.169481514373925</v>
      </c>
      <c r="D8" s="60">
        <v>0.16936998847929599</v>
      </c>
      <c r="E8" s="60">
        <v>0.17326278945415799</v>
      </c>
    </row>
    <row r="9" spans="1:5" x14ac:dyDescent="0.25">
      <c r="A9" s="61" t="s">
        <v>20</v>
      </c>
      <c r="B9" s="60">
        <v>0.167988856934773</v>
      </c>
      <c r="C9" s="60">
        <v>0.175289678910657</v>
      </c>
      <c r="D9" s="60">
        <v>0.182788924782084</v>
      </c>
      <c r="E9" s="60">
        <v>0.18796537941107799</v>
      </c>
    </row>
    <row r="10" spans="1:5" x14ac:dyDescent="0.25">
      <c r="A10" s="61" t="s">
        <v>19</v>
      </c>
      <c r="B10" s="60">
        <v>0.173623934508851</v>
      </c>
      <c r="C10" s="60">
        <v>0.17368136247093099</v>
      </c>
      <c r="D10" s="60">
        <v>0.188137341516006</v>
      </c>
      <c r="E10" s="60">
        <v>0.185346373645499</v>
      </c>
    </row>
    <row r="11" spans="1:5" x14ac:dyDescent="0.25">
      <c r="A11" s="61" t="s">
        <v>11</v>
      </c>
      <c r="B11" s="60">
        <v>0.16924244066616101</v>
      </c>
      <c r="C11" s="60">
        <v>0.169836726915819</v>
      </c>
      <c r="D11" s="60">
        <v>0.18560817035013299</v>
      </c>
      <c r="E11" s="60">
        <v>0.182060347314945</v>
      </c>
    </row>
    <row r="12" spans="1:5" x14ac:dyDescent="0.25">
      <c r="A12" s="59" t="s">
        <v>41</v>
      </c>
      <c r="B12" s="62">
        <f>AVERAGE(B2:B11)</f>
        <v>0.17222314624666862</v>
      </c>
      <c r="C12" s="62">
        <f t="shared" ref="C12:D12" si="0">AVERAGE(C2:C11)</f>
        <v>0.174625755315858</v>
      </c>
      <c r="D12" s="62">
        <f t="shared" si="0"/>
        <v>0.1824601697524233</v>
      </c>
      <c r="E12" s="62">
        <f>AVERAGE(E2:E11)</f>
        <v>0.18226312036880771</v>
      </c>
    </row>
    <row r="13" spans="1:5" x14ac:dyDescent="0.25">
      <c r="A13" s="59" t="s">
        <v>43</v>
      </c>
      <c r="B13" s="62">
        <f>MAX(B2:B11)-MIN(B2:B11)</f>
        <v>2.8297482420544001E-2</v>
      </c>
      <c r="C13" s="62">
        <f>MAX(C2:C11)-MIN(C2:C11)</f>
        <v>2.2761674606258997E-2</v>
      </c>
      <c r="D13" s="62">
        <f>MAX(D2:D11)-MIN(D2:D11)</f>
        <v>2.4002347853467998E-2</v>
      </c>
      <c r="E13" s="62">
        <f>MAX(E2:E11)-MIN(E2:E11)</f>
        <v>1.4803962705228019E-2</v>
      </c>
    </row>
    <row r="14" spans="1:5" x14ac:dyDescent="0.25">
      <c r="A14" s="2" t="s">
        <v>42</v>
      </c>
      <c r="B14" s="60">
        <f>STDEVA(B2:B11)</f>
        <v>8.1860613530468467E-3</v>
      </c>
      <c r="C14" s="60">
        <f t="shared" ref="C14:E14" si="1">STDEVA(C2:C11)</f>
        <v>6.6128349186755772E-3</v>
      </c>
      <c r="D14" s="60">
        <f t="shared" si="1"/>
        <v>6.7505333825206085E-3</v>
      </c>
      <c r="E14" s="60">
        <f t="shared" si="1"/>
        <v>5.0614981835695764E-3</v>
      </c>
    </row>
    <row r="15" spans="1:5" x14ac:dyDescent="0.25">
      <c r="A15" s="63" t="s">
        <v>44</v>
      </c>
      <c r="B15" s="64">
        <f>MAX(B2:B11)</f>
        <v>0.19448708407763801</v>
      </c>
      <c r="C15" s="64">
        <f t="shared" ref="C15:E15" si="2">MAX(C2:C11)</f>
        <v>0.192243188980184</v>
      </c>
      <c r="D15" s="64">
        <f t="shared" si="2"/>
        <v>0.19337233633276399</v>
      </c>
      <c r="E15" s="64">
        <f t="shared" si="2"/>
        <v>0.18806675215938601</v>
      </c>
    </row>
    <row r="16" spans="1:5" x14ac:dyDescent="0.25">
      <c r="A16" s="65" t="s">
        <v>45</v>
      </c>
      <c r="B16" s="66">
        <f>MIN(B2:B11)</f>
        <v>0.16618960165709401</v>
      </c>
      <c r="C16" s="66">
        <f t="shared" ref="C16:E16" si="3">MIN(C2:C11)</f>
        <v>0.169481514373925</v>
      </c>
      <c r="D16" s="66">
        <f t="shared" si="3"/>
        <v>0.16936998847929599</v>
      </c>
      <c r="E16" s="66">
        <f t="shared" si="3"/>
        <v>0.17326278945415799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GR_10BasicMod</vt:lpstr>
      <vt:lpstr>10BasicMod</vt:lpstr>
      <vt:lpstr>Foglio1</vt:lpstr>
      <vt:lpstr>Foglio2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Anna Bonaldo</cp:lastModifiedBy>
  <cp:revision>1</cp:revision>
  <dcterms:modified xsi:type="dcterms:W3CDTF">2018-01-28T20:03:30Z</dcterms:modified>
  <dc:language>en-US</dc:language>
</cp:coreProperties>
</file>