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na Bonaldo\Desktop\"/>
    </mc:Choice>
  </mc:AlternateContent>
  <bookViews>
    <workbookView xWindow="0" yWindow="0" windowWidth="20490" windowHeight="7905" tabRatio="500" firstSheet="4" activeTab="4"/>
  </bookViews>
  <sheets>
    <sheet name="run_noSM_noSW" sheetId="1" r:id="rId1"/>
    <sheet name="run_noSW" sheetId="2" r:id="rId2"/>
    <sheet name="run_noSM" sheetId="3" r:id="rId3"/>
    <sheet name="runBasic" sheetId="4" r:id="rId4"/>
    <sheet name="run_noSM_noSWGRAFICO" sheetId="7" r:id="rId5"/>
    <sheet name="runBaisicGRAFICO" sheetId="10" r:id="rId6"/>
    <sheet name="run_noSWGRAFICO" sheetId="11" r:id="rId7"/>
    <sheet name="run_noSTGRAFICO" sheetId="12" r:id="rId8"/>
    <sheet name="10_models" sheetId="5" r:id="rId9"/>
  </sheets>
  <calcPr calcId="152511" iterateDelta="1E-4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E24" i="5" l="1"/>
  <c r="E25" i="5" s="1"/>
  <c r="E26" i="5" s="1"/>
  <c r="E27" i="5" s="1"/>
  <c r="E28" i="5" s="1"/>
  <c r="E29" i="5" s="1"/>
  <c r="E30" i="5" s="1"/>
  <c r="E31" i="5" s="1"/>
  <c r="E32" i="5" s="1"/>
  <c r="E33" i="5" s="1"/>
  <c r="E34" i="5" s="1"/>
  <c r="E35" i="5" s="1"/>
  <c r="E36" i="5" s="1"/>
  <c r="E37" i="5" s="1"/>
  <c r="E38" i="5" s="1"/>
  <c r="E39" i="5" s="1"/>
  <c r="E40" i="5" s="1"/>
  <c r="E41" i="5" s="1"/>
  <c r="E42" i="5" s="1"/>
  <c r="E43" i="5" s="1"/>
  <c r="E44" i="5" s="1"/>
  <c r="E45" i="5" s="1"/>
  <c r="E46" i="5" s="1"/>
  <c r="E47" i="5" s="1"/>
  <c r="E48" i="5" s="1"/>
  <c r="E49" i="5" s="1"/>
  <c r="E50" i="5" s="1"/>
  <c r="E51" i="5" s="1"/>
  <c r="G24" i="5"/>
  <c r="G25" i="5" s="1"/>
  <c r="G26" i="5" s="1"/>
  <c r="G27" i="5" s="1"/>
  <c r="G28" i="5" s="1"/>
  <c r="G29" i="5" s="1"/>
  <c r="G30" i="5" s="1"/>
  <c r="G31" i="5" s="1"/>
  <c r="G32" i="5" s="1"/>
  <c r="G33" i="5" s="1"/>
  <c r="G34" i="5" s="1"/>
  <c r="G35" i="5" s="1"/>
  <c r="G36" i="5" s="1"/>
  <c r="G37" i="5" s="1"/>
  <c r="G38" i="5" s="1"/>
  <c r="G39" i="5" s="1"/>
  <c r="G40" i="5" s="1"/>
  <c r="G41" i="5" s="1"/>
  <c r="G42" i="5" s="1"/>
  <c r="G43" i="5" s="1"/>
  <c r="G44" i="5" s="1"/>
  <c r="G45" i="5" s="1"/>
  <c r="G46" i="5" s="1"/>
  <c r="G47" i="5" s="1"/>
  <c r="G48" i="5" s="1"/>
  <c r="G49" i="5" s="1"/>
  <c r="G50" i="5" s="1"/>
  <c r="G51" i="5" s="1"/>
  <c r="F24" i="5"/>
  <c r="F25" i="5" s="1"/>
  <c r="F26" i="5" s="1"/>
  <c r="F27" i="5" s="1"/>
  <c r="F28" i="5" s="1"/>
  <c r="F29" i="5" s="1"/>
  <c r="F30" i="5" s="1"/>
  <c r="F31" i="5" s="1"/>
  <c r="F32" i="5" s="1"/>
  <c r="F33" i="5" s="1"/>
  <c r="F34" i="5" s="1"/>
  <c r="F35" i="5" s="1"/>
  <c r="F36" i="5" s="1"/>
  <c r="F37" i="5" s="1"/>
  <c r="F38" i="5" s="1"/>
  <c r="F39" i="5" s="1"/>
  <c r="F40" i="5" s="1"/>
  <c r="F41" i="5" s="1"/>
  <c r="F42" i="5" s="1"/>
  <c r="F43" i="5" s="1"/>
  <c r="F44" i="5" s="1"/>
  <c r="F45" i="5" s="1"/>
  <c r="F46" i="5" s="1"/>
  <c r="F47" i="5" s="1"/>
  <c r="F48" i="5" s="1"/>
  <c r="F49" i="5" s="1"/>
  <c r="F50" i="5" s="1"/>
  <c r="F51" i="5" s="1"/>
  <c r="B17" i="5" l="1"/>
  <c r="B18" i="5"/>
  <c r="B16" i="5"/>
</calcChain>
</file>

<file path=xl/sharedStrings.xml><?xml version="1.0" encoding="utf-8"?>
<sst xmlns="http://schemas.openxmlformats.org/spreadsheetml/2006/main" count="124" uniqueCount="37">
  <si>
    <t>Row</t>
  </si>
  <si>
    <t>system_N2</t>
  </si>
  <si>
    <t>system_N4</t>
  </si>
  <si>
    <t>system_N6</t>
  </si>
  <si>
    <t>system_N8</t>
  </si>
  <si>
    <t>system_N10</t>
  </si>
  <si>
    <t>CombANZ</t>
  </si>
  <si>
    <t>CombMAX</t>
  </si>
  <si>
    <t>CombMED</t>
  </si>
  <si>
    <t>CombMIN</t>
  </si>
  <si>
    <t>CombMNZ</t>
  </si>
  <si>
    <t>CombSUM</t>
  </si>
  <si>
    <t>CondFuse</t>
  </si>
  <si>
    <t>DFIC</t>
  </si>
  <si>
    <t>DFIZ</t>
  </si>
  <si>
    <t>DLH13</t>
  </si>
  <si>
    <t>DirichletLM</t>
  </si>
  <si>
    <t>TF_IDF</t>
  </si>
  <si>
    <t>meanAP</t>
  </si>
  <si>
    <t>BB2c10</t>
  </si>
  <si>
    <t>BM25b075</t>
  </si>
  <si>
    <t>Hiemstra_LM015</t>
  </si>
  <si>
    <t>IFB2c10</t>
  </si>
  <si>
    <t>InL2c10</t>
  </si>
  <si>
    <t>MIN MAP</t>
  </si>
  <si>
    <t xml:space="preserve">MAX MAP </t>
  </si>
  <si>
    <t xml:space="preserve">MEAN MAP </t>
  </si>
  <si>
    <t>MAX</t>
  </si>
  <si>
    <t xml:space="preserve">MIN </t>
  </si>
  <si>
    <t xml:space="preserve">MEAN </t>
  </si>
  <si>
    <t>run_noSM_noSW</t>
  </si>
  <si>
    <t>run_noSW</t>
  </si>
  <si>
    <t>runBasic</t>
  </si>
  <si>
    <t>run_noSM</t>
  </si>
  <si>
    <t>from MIN MAP of fusion-input</t>
  </si>
  <si>
    <t>from MAX MAP of fusion-input</t>
  </si>
  <si>
    <t>from MEAN MAP fusion-input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</si>
</sst>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name val="Calibri"/>
      <charset val="1"/>
    </font>
    <font>
      <b/>
      <sz val="11"/>
      <name val="Calibri"/>
      <family val="2"/>
    </font>
    <font>
      <sz val="11"/>
      <name val="Calibri"/>
      <family val="2"/>
    </font>
    <font>
      <u/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49" fontId="0" fillId="0" borderId="0" xfId="0" applyNumberFormat="1" applyFont="1" applyBorder="1"/>
    <xf numFmtId="49" fontId="0" fillId="0" borderId="0" xfId="0" applyNumberFormat="1" applyFont="1" applyFill="1" applyBorder="1"/>
    <xf numFmtId="0" fontId="0" fillId="0" borderId="0" xfId="0" applyBorder="1"/>
    <xf numFmtId="0" fontId="0" fillId="3" borderId="1" xfId="0" applyFill="1" applyBorder="1"/>
    <xf numFmtId="0" fontId="0" fillId="4" borderId="0" xfId="0" applyFill="1" applyBorder="1"/>
    <xf numFmtId="0" fontId="0" fillId="2" borderId="9" xfId="0" applyFill="1" applyBorder="1"/>
    <xf numFmtId="0" fontId="0" fillId="2" borderId="0" xfId="0" applyFill="1" applyBorder="1"/>
    <xf numFmtId="0" fontId="0" fillId="2" borderId="2" xfId="0" applyFill="1" applyBorder="1"/>
    <xf numFmtId="49" fontId="1" fillId="0" borderId="0" xfId="0" applyNumberFormat="1" applyFont="1" applyBorder="1"/>
    <xf numFmtId="0" fontId="2" fillId="0" borderId="0" xfId="0" applyFont="1"/>
    <xf numFmtId="49" fontId="1" fillId="0" borderId="9" xfId="0" applyNumberFormat="1" applyFont="1" applyBorder="1"/>
    <xf numFmtId="49" fontId="1" fillId="0" borderId="2" xfId="0" applyNumberFormat="1" applyFont="1" applyBorder="1"/>
    <xf numFmtId="0" fontId="0" fillId="4" borderId="9" xfId="0" applyFill="1" applyBorder="1"/>
    <xf numFmtId="0" fontId="0" fillId="3" borderId="6" xfId="0" applyFill="1" applyBorder="1"/>
    <xf numFmtId="0" fontId="0" fillId="4" borderId="2" xfId="0" applyFill="1" applyBorder="1"/>
    <xf numFmtId="0" fontId="0" fillId="3" borderId="3" xfId="0" applyFill="1" applyBorder="1"/>
    <xf numFmtId="49" fontId="1" fillId="5" borderId="8" xfId="0" applyNumberFormat="1" applyFont="1" applyFill="1" applyBorder="1" applyAlignment="1">
      <alignment horizontal="center" vertical="center" textRotation="90"/>
    </xf>
    <xf numFmtId="49" fontId="1" fillId="5" borderId="10" xfId="0" applyNumberFormat="1" applyFont="1" applyFill="1" applyBorder="1" applyAlignment="1">
      <alignment horizontal="center" vertical="center" textRotation="90"/>
    </xf>
    <xf numFmtId="49" fontId="1" fillId="5" borderId="11" xfId="0" applyNumberFormat="1" applyFont="1" applyFill="1" applyBorder="1" applyAlignment="1">
      <alignment horizontal="center" vertical="center" textRotation="90"/>
    </xf>
    <xf numFmtId="49" fontId="1" fillId="0" borderId="8" xfId="0" applyNumberFormat="1" applyFont="1" applyBorder="1" applyAlignment="1">
      <alignment horizontal="center" vertical="center" textRotation="90"/>
    </xf>
    <xf numFmtId="49" fontId="1" fillId="0" borderId="10" xfId="0" applyNumberFormat="1" applyFont="1" applyBorder="1" applyAlignment="1">
      <alignment horizontal="center" vertical="center" textRotation="90"/>
    </xf>
    <xf numFmtId="49" fontId="1" fillId="0" borderId="11" xfId="0" applyNumberFormat="1" applyFont="1" applyBorder="1" applyAlignment="1">
      <alignment horizontal="center" vertical="center" textRotation="90"/>
    </xf>
    <xf numFmtId="49" fontId="1" fillId="0" borderId="8" xfId="0" applyNumberFormat="1" applyFont="1" applyFill="1" applyBorder="1" applyAlignment="1">
      <alignment horizontal="center" vertical="center" textRotation="90"/>
    </xf>
    <xf numFmtId="49" fontId="1" fillId="0" borderId="10" xfId="0" applyNumberFormat="1" applyFont="1" applyFill="1" applyBorder="1" applyAlignment="1">
      <alignment horizontal="center" vertical="center" textRotation="90"/>
    </xf>
    <xf numFmtId="49" fontId="1" fillId="0" borderId="11" xfId="0" applyNumberFormat="1" applyFont="1" applyFill="1" applyBorder="1" applyAlignment="1">
      <alignment horizontal="center" vertical="center" textRotation="90"/>
    </xf>
    <xf numFmtId="0" fontId="0" fillId="0" borderId="7" xfId="0" applyBorder="1"/>
    <xf numFmtId="0" fontId="0" fillId="0" borderId="4" xfId="0" applyBorder="1"/>
    <xf numFmtId="0" fontId="0" fillId="0" borderId="5" xfId="0" applyBorder="1"/>
    <xf numFmtId="49" fontId="2" fillId="0" borderId="0" xfId="0" applyNumberFormat="1" applyFont="1" applyBorder="1"/>
    <xf numFmtId="0" fontId="3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4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2.xml"/><Relationship Id="rId11" Type="http://schemas.openxmlformats.org/officeDocument/2006/relationships/styles" Target="styles.xml"/><Relationship Id="rId5" Type="http://schemas.openxmlformats.org/officeDocument/2006/relationships/chartsheet" Target="chartsheets/sheet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5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 without STEMMER and without STOPLIST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370506855373345E-2"/>
          <c:y val="2.5771296536858546E-2"/>
          <c:w val="0.72388651111150759"/>
          <c:h val="0.8395351195821220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'10_models'!$E$22</c:f>
              <c:strCache>
                <c:ptCount val="1"/>
                <c:pt idx="0">
                  <c:v>from MIN MAP of fusion-input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'10_models'!$C$24:$C$30</c:f>
              <c:strCache>
                <c:ptCount val="7"/>
                <c:pt idx="0">
                  <c:v>CombANZ</c:v>
                </c:pt>
                <c:pt idx="1">
                  <c:v>CombMAX</c:v>
                </c:pt>
                <c:pt idx="2">
                  <c:v>CombMED</c:v>
                </c:pt>
                <c:pt idx="3">
                  <c:v>CombMIN</c:v>
                </c:pt>
                <c:pt idx="4">
                  <c:v>CombMNZ</c:v>
                </c:pt>
                <c:pt idx="5">
                  <c:v>CombSUM</c:v>
                </c:pt>
                <c:pt idx="6">
                  <c:v>CondFuse</c:v>
                </c:pt>
              </c:strCache>
            </c:strRef>
          </c:cat>
          <c:val>
            <c:numRef>
              <c:f>'10_models'!$E$24:$E$30</c:f>
              <c:numCache>
                <c:formatCode>General</c:formatCode>
                <c:ptCount val="7"/>
                <c:pt idx="0">
                  <c:v>2.2932050741429899E-3</c:v>
                </c:pt>
                <c:pt idx="1">
                  <c:v>0.16763973438902402</c:v>
                </c:pt>
                <c:pt idx="2">
                  <c:v>7.3325674783219774E-3</c:v>
                </c:pt>
                <c:pt idx="3">
                  <c:v>0.13682376870495602</c:v>
                </c:pt>
                <c:pt idx="4">
                  <c:v>4.3707931387787974E-2</c:v>
                </c:pt>
                <c:pt idx="5">
                  <c:v>0.13692742228466304</c:v>
                </c:pt>
                <c:pt idx="6">
                  <c:v>4.084861588738195E-2</c:v>
                </c:pt>
              </c:numCache>
            </c:numRef>
          </c:val>
        </c:ser>
        <c:ser>
          <c:idx val="1"/>
          <c:order val="1"/>
          <c:tx>
            <c:strRef>
              <c:f>'10_models'!$G$22</c:f>
              <c:strCache>
                <c:ptCount val="1"/>
                <c:pt idx="0">
                  <c:v>from MEAN MAP fusion-input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'10_models'!$C$24:$C$30</c:f>
              <c:strCache>
                <c:ptCount val="7"/>
                <c:pt idx="0">
                  <c:v>CombANZ</c:v>
                </c:pt>
                <c:pt idx="1">
                  <c:v>CombMAX</c:v>
                </c:pt>
                <c:pt idx="2">
                  <c:v>CombMED</c:v>
                </c:pt>
                <c:pt idx="3">
                  <c:v>CombMIN</c:v>
                </c:pt>
                <c:pt idx="4">
                  <c:v>CombMNZ</c:v>
                </c:pt>
                <c:pt idx="5">
                  <c:v>CombSUM</c:v>
                </c:pt>
                <c:pt idx="6">
                  <c:v>CondFuse</c:v>
                </c:pt>
              </c:strCache>
            </c:strRef>
          </c:cat>
          <c:val>
            <c:numRef>
              <c:f>'10_models'!$G$24:$G$30</c:f>
              <c:numCache>
                <c:formatCode>General</c:formatCode>
                <c:ptCount val="7"/>
                <c:pt idx="0">
                  <c:v>-6.7059077144082102E-3</c:v>
                </c:pt>
                <c:pt idx="1">
                  <c:v>0.17663884717757522</c:v>
                </c:pt>
                <c:pt idx="2">
                  <c:v>-1.6665453102292227E-3</c:v>
                </c:pt>
                <c:pt idx="3">
                  <c:v>0.14582288149350722</c:v>
                </c:pt>
                <c:pt idx="4">
                  <c:v>3.4708818599236774E-2</c:v>
                </c:pt>
                <c:pt idx="5">
                  <c:v>0.14592653507321424</c:v>
                </c:pt>
                <c:pt idx="6">
                  <c:v>3.184950309883075E-2</c:v>
                </c:pt>
              </c:numCache>
            </c:numRef>
          </c:val>
        </c:ser>
        <c:ser>
          <c:idx val="2"/>
          <c:order val="2"/>
          <c:tx>
            <c:strRef>
              <c:f>'10_models'!$F$22</c:f>
              <c:strCache>
                <c:ptCount val="1"/>
                <c:pt idx="0">
                  <c:v>from MAX MAP of fusion-input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'10_models'!$C$24:$C$30</c:f>
              <c:strCache>
                <c:ptCount val="7"/>
                <c:pt idx="0">
                  <c:v>CombANZ</c:v>
                </c:pt>
                <c:pt idx="1">
                  <c:v>CombMAX</c:v>
                </c:pt>
                <c:pt idx="2">
                  <c:v>CombMED</c:v>
                </c:pt>
                <c:pt idx="3">
                  <c:v>CombMIN</c:v>
                </c:pt>
                <c:pt idx="4">
                  <c:v>CombMNZ</c:v>
                </c:pt>
                <c:pt idx="5">
                  <c:v>CombSUM</c:v>
                </c:pt>
                <c:pt idx="6">
                  <c:v>CondFuse</c:v>
                </c:pt>
              </c:strCache>
            </c:strRef>
          </c:cat>
          <c:val>
            <c:numRef>
              <c:f>'10_models'!$F$24:$F$30</c:f>
              <c:numCache>
                <c:formatCode>General</c:formatCode>
                <c:ptCount val="7"/>
                <c:pt idx="0">
                  <c:v>-1.2509372068725017E-2</c:v>
                </c:pt>
                <c:pt idx="1">
                  <c:v>0.18244231153189203</c:v>
                </c:pt>
                <c:pt idx="2">
                  <c:v>-7.470009664546029E-3</c:v>
                </c:pt>
                <c:pt idx="3">
                  <c:v>0.15162634584782403</c:v>
                </c:pt>
                <c:pt idx="4">
                  <c:v>2.8905354244919967E-2</c:v>
                </c:pt>
                <c:pt idx="5">
                  <c:v>0.15172999942753104</c:v>
                </c:pt>
                <c:pt idx="6">
                  <c:v>2.6046038744513944E-2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9986576"/>
        <c:axId val="419981088"/>
      </c:barChart>
      <c:catAx>
        <c:axId val="419986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sng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Fusion Methods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sng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sng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981088"/>
        <c:crosses val="autoZero"/>
        <c:auto val="1"/>
        <c:lblAlgn val="ctr"/>
        <c:lblOffset val="100"/>
        <c:noMultiLvlLbl val="0"/>
      </c:catAx>
      <c:valAx>
        <c:axId val="41998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sng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MAP increment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sng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sng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986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381375520863664"/>
          <c:y val="0.43569145438374485"/>
          <c:w val="0.16799475572700109"/>
          <c:h val="0.254075170233006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sng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u="sng" baseline="0"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Run Basic (with STEMMER</a:t>
            </a:r>
            <a:r>
              <a:rPr lang="en-US" sz="1800" b="1" baseline="0"/>
              <a:t> and STOPLIST)</a:t>
            </a:r>
            <a:endParaRPr lang="en-US" sz="18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370506855373345E-2"/>
          <c:y val="8.1338925939133985E-2"/>
          <c:w val="0.75433842545820196"/>
          <c:h val="0.7876617579894015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'10_models'!$E$22</c:f>
              <c:strCache>
                <c:ptCount val="1"/>
                <c:pt idx="0">
                  <c:v>from MIN MAP of fusion-input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'10_models'!$C$45:$C$51</c:f>
              <c:strCache>
                <c:ptCount val="7"/>
                <c:pt idx="0">
                  <c:v>CombANZ</c:v>
                </c:pt>
                <c:pt idx="1">
                  <c:v>CombMAX</c:v>
                </c:pt>
                <c:pt idx="2">
                  <c:v>CombMED</c:v>
                </c:pt>
                <c:pt idx="3">
                  <c:v>CombMIN</c:v>
                </c:pt>
                <c:pt idx="4">
                  <c:v>CombMNZ</c:v>
                </c:pt>
                <c:pt idx="5">
                  <c:v>CombSUM</c:v>
                </c:pt>
                <c:pt idx="6">
                  <c:v>CondFuse</c:v>
                </c:pt>
              </c:strCache>
            </c:strRef>
          </c:cat>
          <c:val>
            <c:numRef>
              <c:f>'10_models'!$E$45:$E$51</c:f>
              <c:numCache>
                <c:formatCode>General</c:formatCode>
                <c:ptCount val="7"/>
                <c:pt idx="0">
                  <c:v>0.17535400320817909</c:v>
                </c:pt>
                <c:pt idx="1">
                  <c:v>1.1664968135616904E-2</c:v>
                </c:pt>
                <c:pt idx="2">
                  <c:v>0.1648967831613771</c:v>
                </c:pt>
                <c:pt idx="3">
                  <c:v>-8.8644363178171093E-3</c:v>
                </c:pt>
                <c:pt idx="4">
                  <c:v>0.2001426624114761</c:v>
                </c:pt>
                <c:pt idx="5">
                  <c:v>-8.5205318881531045E-3</c:v>
                </c:pt>
                <c:pt idx="6">
                  <c:v>0.1967730228955181</c:v>
                </c:pt>
              </c:numCache>
            </c:numRef>
          </c:val>
        </c:ser>
        <c:ser>
          <c:idx val="1"/>
          <c:order val="1"/>
          <c:tx>
            <c:strRef>
              <c:f>'10_models'!$G$22</c:f>
              <c:strCache>
                <c:ptCount val="1"/>
                <c:pt idx="0">
                  <c:v>from MEAN MAP fusion-input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'10_models'!$C$45:$C$51</c:f>
              <c:strCache>
                <c:ptCount val="7"/>
                <c:pt idx="0">
                  <c:v>CombANZ</c:v>
                </c:pt>
                <c:pt idx="1">
                  <c:v>CombMAX</c:v>
                </c:pt>
                <c:pt idx="2">
                  <c:v>CombMED</c:v>
                </c:pt>
                <c:pt idx="3">
                  <c:v>CombMIN</c:v>
                </c:pt>
                <c:pt idx="4">
                  <c:v>CombMNZ</c:v>
                </c:pt>
                <c:pt idx="5">
                  <c:v>CombSUM</c:v>
                </c:pt>
                <c:pt idx="6">
                  <c:v>CondFuse</c:v>
                </c:pt>
              </c:strCache>
            </c:strRef>
          </c:cat>
          <c:val>
            <c:numRef>
              <c:f>'10_models'!$G$45:$G$51</c:f>
              <c:numCache>
                <c:formatCode>General</c:formatCode>
                <c:ptCount val="7"/>
                <c:pt idx="0">
                  <c:v>0.18435311599673029</c:v>
                </c:pt>
                <c:pt idx="1">
                  <c:v>2.6658553470657043E-3</c:v>
                </c:pt>
                <c:pt idx="2">
                  <c:v>0.1738958959499283</c:v>
                </c:pt>
                <c:pt idx="3">
                  <c:v>-1.7863549106368309E-2</c:v>
                </c:pt>
                <c:pt idx="4">
                  <c:v>0.2091417752000273</c:v>
                </c:pt>
                <c:pt idx="5">
                  <c:v>-1.7519644676704305E-2</c:v>
                </c:pt>
                <c:pt idx="6">
                  <c:v>0.2057721356840693</c:v>
                </c:pt>
              </c:numCache>
            </c:numRef>
          </c:val>
        </c:ser>
        <c:ser>
          <c:idx val="2"/>
          <c:order val="2"/>
          <c:tx>
            <c:strRef>
              <c:f>'10_models'!$F$22</c:f>
              <c:strCache>
                <c:ptCount val="1"/>
                <c:pt idx="0">
                  <c:v>from MAX MAP of fusion-input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'10_models'!$C$45:$C$51</c:f>
              <c:strCache>
                <c:ptCount val="7"/>
                <c:pt idx="0">
                  <c:v>CombANZ</c:v>
                </c:pt>
                <c:pt idx="1">
                  <c:v>CombMAX</c:v>
                </c:pt>
                <c:pt idx="2">
                  <c:v>CombMED</c:v>
                </c:pt>
                <c:pt idx="3">
                  <c:v>CombMIN</c:v>
                </c:pt>
                <c:pt idx="4">
                  <c:v>CombMNZ</c:v>
                </c:pt>
                <c:pt idx="5">
                  <c:v>CombSUM</c:v>
                </c:pt>
                <c:pt idx="6">
                  <c:v>CondFuse</c:v>
                </c:pt>
              </c:strCache>
            </c:strRef>
          </c:cat>
          <c:val>
            <c:numRef>
              <c:f>'10_models'!$F$45:$F$51</c:f>
              <c:numCache>
                <c:formatCode>General</c:formatCode>
                <c:ptCount val="7"/>
                <c:pt idx="0">
                  <c:v>0.1901565803510471</c:v>
                </c:pt>
                <c:pt idx="1">
                  <c:v>-3.137609007251102E-3</c:v>
                </c:pt>
                <c:pt idx="2">
                  <c:v>0.1796993603042451</c:v>
                </c:pt>
                <c:pt idx="3">
                  <c:v>-2.3667013460685116E-2</c:v>
                </c:pt>
                <c:pt idx="4">
                  <c:v>0.21494523955434411</c:v>
                </c:pt>
                <c:pt idx="5">
                  <c:v>-2.3323109031021111E-2</c:v>
                </c:pt>
                <c:pt idx="6">
                  <c:v>0.2115756000383861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9993240"/>
        <c:axId val="419993632"/>
      </c:barChart>
      <c:catAx>
        <c:axId val="419993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Fusion Methods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993632"/>
        <c:crosses val="autoZero"/>
        <c:auto val="1"/>
        <c:lblAlgn val="ctr"/>
        <c:lblOffset val="100"/>
        <c:noMultiLvlLbl val="0"/>
      </c:catAx>
      <c:valAx>
        <c:axId val="41999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MAP</a:t>
                </a:r>
                <a:r>
                  <a:rPr lang="en-US" b="1" baseline="0"/>
                  <a:t> increment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993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290042137793742"/>
          <c:y val="0.30665254685173893"/>
          <c:w val="0.13890808955770043"/>
          <c:h val="0.285439731143971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aseline="0"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baseline="0"/>
              <a:t>Run without STOPLIST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725837741006607E-2"/>
          <c:y val="1.6727765819181412E-2"/>
          <c:w val="0.72314615959987694"/>
          <c:h val="0.867425540861684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'10_models'!$E$22</c:f>
              <c:strCache>
                <c:ptCount val="1"/>
                <c:pt idx="0">
                  <c:v>from MIN MAP of fusion-input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'10_models'!$C$31:$C$37</c:f>
              <c:strCache>
                <c:ptCount val="7"/>
                <c:pt idx="0">
                  <c:v>CombANZ</c:v>
                </c:pt>
                <c:pt idx="1">
                  <c:v>CombMAX</c:v>
                </c:pt>
                <c:pt idx="2">
                  <c:v>CombMED</c:v>
                </c:pt>
                <c:pt idx="3">
                  <c:v>CombMIN</c:v>
                </c:pt>
                <c:pt idx="4">
                  <c:v>CombMNZ</c:v>
                </c:pt>
                <c:pt idx="5">
                  <c:v>CombSUM</c:v>
                </c:pt>
                <c:pt idx="6">
                  <c:v>CondFuse</c:v>
                </c:pt>
              </c:strCache>
            </c:strRef>
          </c:cat>
          <c:val>
            <c:numRef>
              <c:f>'10_models'!$E$31:$E$37</c:f>
              <c:numCache>
                <c:formatCode>General</c:formatCode>
                <c:ptCount val="7"/>
                <c:pt idx="0">
                  <c:v>0.13940557161182204</c:v>
                </c:pt>
                <c:pt idx="1">
                  <c:v>4.1057131777782946E-2</c:v>
                </c:pt>
                <c:pt idx="2">
                  <c:v>0.14188276997297405</c:v>
                </c:pt>
                <c:pt idx="3">
                  <c:v>2.8971663309349527E-3</c:v>
                </c:pt>
                <c:pt idx="4">
                  <c:v>0.18990184957017606</c:v>
                </c:pt>
                <c:pt idx="5">
                  <c:v>2.9959544329019316E-3</c:v>
                </c:pt>
                <c:pt idx="6">
                  <c:v>0.18967932070401708</c:v>
                </c:pt>
              </c:numCache>
            </c:numRef>
          </c:val>
        </c:ser>
        <c:ser>
          <c:idx val="1"/>
          <c:order val="1"/>
          <c:tx>
            <c:strRef>
              <c:f>'10_models'!$G$22</c:f>
              <c:strCache>
                <c:ptCount val="1"/>
                <c:pt idx="0">
                  <c:v>from MEAN MAP fusion-input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'10_models'!$C$31:$C$37</c:f>
              <c:strCache>
                <c:ptCount val="7"/>
                <c:pt idx="0">
                  <c:v>CombANZ</c:v>
                </c:pt>
                <c:pt idx="1">
                  <c:v>CombMAX</c:v>
                </c:pt>
                <c:pt idx="2">
                  <c:v>CombMED</c:v>
                </c:pt>
                <c:pt idx="3">
                  <c:v>CombMIN</c:v>
                </c:pt>
                <c:pt idx="4">
                  <c:v>CombMNZ</c:v>
                </c:pt>
                <c:pt idx="5">
                  <c:v>CombSUM</c:v>
                </c:pt>
                <c:pt idx="6">
                  <c:v>CondFuse</c:v>
                </c:pt>
              </c:strCache>
            </c:strRef>
          </c:cat>
          <c:val>
            <c:numRef>
              <c:f>'10_models'!$G$31:$G$37</c:f>
              <c:numCache>
                <c:formatCode>General</c:formatCode>
                <c:ptCount val="7"/>
                <c:pt idx="0">
                  <c:v>0.14840468440037324</c:v>
                </c:pt>
                <c:pt idx="1">
                  <c:v>3.2058018989231746E-2</c:v>
                </c:pt>
                <c:pt idx="2">
                  <c:v>0.15088188276152525</c:v>
                </c:pt>
                <c:pt idx="3">
                  <c:v>-6.1019464576162474E-3</c:v>
                </c:pt>
                <c:pt idx="4">
                  <c:v>0.19890096235872726</c:v>
                </c:pt>
                <c:pt idx="5">
                  <c:v>-6.0031583556492685E-3</c:v>
                </c:pt>
                <c:pt idx="6">
                  <c:v>0.19867843349256828</c:v>
                </c:pt>
              </c:numCache>
            </c:numRef>
          </c:val>
        </c:ser>
        <c:ser>
          <c:idx val="2"/>
          <c:order val="2"/>
          <c:tx>
            <c:strRef>
              <c:f>'10_models'!$F$22</c:f>
              <c:strCache>
                <c:ptCount val="1"/>
                <c:pt idx="0">
                  <c:v>from MAX MAP of fusion-input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'10_models'!$C$31:$C$37</c:f>
              <c:strCache>
                <c:ptCount val="7"/>
                <c:pt idx="0">
                  <c:v>CombANZ</c:v>
                </c:pt>
                <c:pt idx="1">
                  <c:v>CombMAX</c:v>
                </c:pt>
                <c:pt idx="2">
                  <c:v>CombMED</c:v>
                </c:pt>
                <c:pt idx="3">
                  <c:v>CombMIN</c:v>
                </c:pt>
                <c:pt idx="4">
                  <c:v>CombMNZ</c:v>
                </c:pt>
                <c:pt idx="5">
                  <c:v>CombSUM</c:v>
                </c:pt>
                <c:pt idx="6">
                  <c:v>CondFuse</c:v>
                </c:pt>
              </c:strCache>
            </c:strRef>
          </c:cat>
          <c:val>
            <c:numRef>
              <c:f>'10_models'!$F$31:$F$37</c:f>
              <c:numCache>
                <c:formatCode>General</c:formatCode>
                <c:ptCount val="7"/>
                <c:pt idx="0">
                  <c:v>0.15420814875469005</c:v>
                </c:pt>
                <c:pt idx="1">
                  <c:v>2.6254554634914939E-2</c:v>
                </c:pt>
                <c:pt idx="2">
                  <c:v>0.15668534711584206</c:v>
                </c:pt>
                <c:pt idx="3">
                  <c:v>-1.1905410811933054E-2</c:v>
                </c:pt>
                <c:pt idx="4">
                  <c:v>0.20470442671304406</c:v>
                </c:pt>
                <c:pt idx="5">
                  <c:v>-1.1806622709966075E-2</c:v>
                </c:pt>
                <c:pt idx="6">
                  <c:v>0.20448189784688509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6544712"/>
        <c:axId val="376542360"/>
      </c:barChart>
      <c:catAx>
        <c:axId val="376544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Fusion Method </a:t>
                </a:r>
              </a:p>
            </c:rich>
          </c:tx>
          <c:layout>
            <c:manualLayout>
              <c:xMode val="edge"/>
              <c:yMode val="edge"/>
              <c:x val="0.38186303271285132"/>
              <c:y val="0.940121842675362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542360"/>
        <c:crosses val="autoZero"/>
        <c:auto val="1"/>
        <c:lblAlgn val="ctr"/>
        <c:lblOffset val="100"/>
        <c:noMultiLvlLbl val="0"/>
      </c:catAx>
      <c:valAx>
        <c:axId val="376542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0"/>
                  <a:t>MAP increment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544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194297605612686"/>
          <c:y val="0.32905194728646336"/>
          <c:w val="0.17986553487951093"/>
          <c:h val="0.329350116419322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aseline="0"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baseline="0"/>
              <a:t>Run without STEMMER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370506855373345E-2"/>
          <c:y val="9.0539197139683766E-2"/>
          <c:w val="0.73932069550687141"/>
          <c:h val="0.7998588677080689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'10_models'!$E$22</c:f>
              <c:strCache>
                <c:ptCount val="1"/>
                <c:pt idx="0">
                  <c:v>from MIN MAP of fusion-input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'10_models'!$C$38:$C$44</c:f>
              <c:strCache>
                <c:ptCount val="7"/>
                <c:pt idx="0">
                  <c:v>CombANZ</c:v>
                </c:pt>
                <c:pt idx="1">
                  <c:v>CombMAX</c:v>
                </c:pt>
                <c:pt idx="2">
                  <c:v>CombMED</c:v>
                </c:pt>
                <c:pt idx="3">
                  <c:v>CombMIN</c:v>
                </c:pt>
                <c:pt idx="4">
                  <c:v>CombMNZ</c:v>
                </c:pt>
                <c:pt idx="5">
                  <c:v>CombSUM</c:v>
                </c:pt>
                <c:pt idx="6">
                  <c:v>CondFuse</c:v>
                </c:pt>
              </c:strCache>
            </c:strRef>
          </c:cat>
          <c:val>
            <c:numRef>
              <c:f>'10_models'!$E$38:$E$44</c:f>
              <c:numCache>
                <c:formatCode>General</c:formatCode>
                <c:ptCount val="7"/>
                <c:pt idx="0">
                  <c:v>-8.1274145178950874E-3</c:v>
                </c:pt>
                <c:pt idx="1">
                  <c:v>0.18501452132932009</c:v>
                </c:pt>
                <c:pt idx="2">
                  <c:v>-9.2892836434340931E-3</c:v>
                </c:pt>
                <c:pt idx="3">
                  <c:v>0.1631147886090881</c:v>
                </c:pt>
                <c:pt idx="4">
                  <c:v>1.8084451482428904E-2</c:v>
                </c:pt>
                <c:pt idx="5">
                  <c:v>0.16325133641000711</c:v>
                </c:pt>
                <c:pt idx="6">
                  <c:v>1.3897646986847895E-2</c:v>
                </c:pt>
              </c:numCache>
            </c:numRef>
          </c:val>
        </c:ser>
        <c:ser>
          <c:idx val="1"/>
          <c:order val="1"/>
          <c:tx>
            <c:strRef>
              <c:f>'10_models'!$G$22</c:f>
              <c:strCache>
                <c:ptCount val="1"/>
                <c:pt idx="0">
                  <c:v>from MEAN MAP fusion-input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'10_models'!$C$38:$C$44</c:f>
              <c:strCache>
                <c:ptCount val="7"/>
                <c:pt idx="0">
                  <c:v>CombANZ</c:v>
                </c:pt>
                <c:pt idx="1">
                  <c:v>CombMAX</c:v>
                </c:pt>
                <c:pt idx="2">
                  <c:v>CombMED</c:v>
                </c:pt>
                <c:pt idx="3">
                  <c:v>CombMIN</c:v>
                </c:pt>
                <c:pt idx="4">
                  <c:v>CombMNZ</c:v>
                </c:pt>
                <c:pt idx="5">
                  <c:v>CombSUM</c:v>
                </c:pt>
                <c:pt idx="6">
                  <c:v>CondFuse</c:v>
                </c:pt>
              </c:strCache>
            </c:strRef>
          </c:cat>
          <c:val>
            <c:numRef>
              <c:f>'10_models'!$G$38:$G$44</c:f>
              <c:numCache>
                <c:formatCode>General</c:formatCode>
                <c:ptCount val="7"/>
                <c:pt idx="0">
                  <c:v>-1.7126527306446288E-2</c:v>
                </c:pt>
                <c:pt idx="1">
                  <c:v>0.19401363411787129</c:v>
                </c:pt>
                <c:pt idx="2">
                  <c:v>-1.8288396431985293E-2</c:v>
                </c:pt>
                <c:pt idx="3">
                  <c:v>0.1721139013976393</c:v>
                </c:pt>
                <c:pt idx="4">
                  <c:v>9.0853386938777037E-3</c:v>
                </c:pt>
                <c:pt idx="5">
                  <c:v>0.17225044919855831</c:v>
                </c:pt>
                <c:pt idx="6">
                  <c:v>4.8985341982966946E-3</c:v>
                </c:pt>
              </c:numCache>
            </c:numRef>
          </c:val>
        </c:ser>
        <c:ser>
          <c:idx val="2"/>
          <c:order val="2"/>
          <c:tx>
            <c:strRef>
              <c:f>'10_models'!$F$22</c:f>
              <c:strCache>
                <c:ptCount val="1"/>
                <c:pt idx="0">
                  <c:v>from MAX MAP of fusion-input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'10_models'!$C$38:$C$44</c:f>
              <c:strCache>
                <c:ptCount val="7"/>
                <c:pt idx="0">
                  <c:v>CombANZ</c:v>
                </c:pt>
                <c:pt idx="1">
                  <c:v>CombMAX</c:v>
                </c:pt>
                <c:pt idx="2">
                  <c:v>CombMED</c:v>
                </c:pt>
                <c:pt idx="3">
                  <c:v>CombMIN</c:v>
                </c:pt>
                <c:pt idx="4">
                  <c:v>CombMNZ</c:v>
                </c:pt>
                <c:pt idx="5">
                  <c:v>CombSUM</c:v>
                </c:pt>
                <c:pt idx="6">
                  <c:v>CondFuse</c:v>
                </c:pt>
              </c:strCache>
            </c:strRef>
          </c:cat>
          <c:val>
            <c:numRef>
              <c:f>'10_models'!$F$38:$F$44</c:f>
              <c:numCache>
                <c:formatCode>General</c:formatCode>
                <c:ptCount val="7"/>
                <c:pt idx="0">
                  <c:v>-2.2929991660763094E-2</c:v>
                </c:pt>
                <c:pt idx="1">
                  <c:v>0.19981709847218809</c:v>
                </c:pt>
                <c:pt idx="2">
                  <c:v>-2.4091860786302099E-2</c:v>
                </c:pt>
                <c:pt idx="3">
                  <c:v>0.1779173657519561</c:v>
                </c:pt>
                <c:pt idx="4">
                  <c:v>3.2818743395608974E-3</c:v>
                </c:pt>
                <c:pt idx="5">
                  <c:v>0.17805391355287511</c:v>
                </c:pt>
                <c:pt idx="6">
                  <c:v>-9.0493015602011173E-4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2997560"/>
        <c:axId val="422989720"/>
      </c:barChart>
      <c:catAx>
        <c:axId val="422997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Fusion</a:t>
                </a:r>
                <a:r>
                  <a:rPr lang="en-US" b="1" baseline="0"/>
                  <a:t> Method</a:t>
                </a:r>
                <a:endParaRPr lang="en-US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989720"/>
        <c:crosses val="autoZero"/>
        <c:auto val="1"/>
        <c:lblAlgn val="ctr"/>
        <c:lblOffset val="100"/>
        <c:noMultiLvlLbl val="0"/>
      </c:catAx>
      <c:valAx>
        <c:axId val="422989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MAP</a:t>
                </a:r>
                <a:r>
                  <a:rPr lang="en-US" baseline="0"/>
                  <a:t> increment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997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109191044229949"/>
          <c:y val="0.31543462390680921"/>
          <c:w val="0.13071660049333833"/>
          <c:h val="0.281257789689176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aseline="0"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77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77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7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55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2338" cy="6073734"/>
    <xdr:graphicFrame macro="">
      <xdr:nvGraphicFramePr>
        <xdr:cNvPr id="2" name="Gra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2338" cy="6073734"/>
    <xdr:graphicFrame macro="">
      <xdr:nvGraphicFramePr>
        <xdr:cNvPr id="2" name="Gra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2338" cy="6073734"/>
    <xdr:graphicFrame macro="">
      <xdr:nvGraphicFramePr>
        <xdr:cNvPr id="2" name="Gra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02338" cy="6073734"/>
    <xdr:graphicFrame macro="">
      <xdr:nvGraphicFramePr>
        <xdr:cNvPr id="2" name="Gra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zoomScaleNormal="100" workbookViewId="0">
      <selection activeCell="A2" sqref="A2:A8"/>
    </sheetView>
  </sheetViews>
  <sheetFormatPr defaultRowHeight="15" x14ac:dyDescent="0.25"/>
  <cols>
    <col min="1" max="1" width="10.28515625" bestFit="1" customWidth="1"/>
    <col min="2" max="6" width="12.7109375" customWidth="1"/>
    <col min="7" max="1025" width="8.5703125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s="2" t="s">
        <v>27</v>
      </c>
      <c r="I1" s="2" t="s">
        <v>28</v>
      </c>
      <c r="J1" s="2" t="s">
        <v>29</v>
      </c>
    </row>
    <row r="2" spans="1:10" x14ac:dyDescent="0.25">
      <c r="A2" s="1" t="s">
        <v>6</v>
      </c>
      <c r="B2">
        <v>0.16594131682768701</v>
      </c>
      <c r="C2">
        <v>0.16760486457707199</v>
      </c>
      <c r="D2">
        <v>0.16987171322584901</v>
      </c>
      <c r="E2">
        <v>0.17404921159381201</v>
      </c>
      <c r="F2">
        <v>0.17555668497295099</v>
      </c>
    </row>
    <row r="3" spans="1:10" x14ac:dyDescent="0.25">
      <c r="A3" s="1" t="s">
        <v>7</v>
      </c>
      <c r="B3">
        <v>0.16397067478114299</v>
      </c>
      <c r="C3">
        <v>0.16486897421461899</v>
      </c>
      <c r="D3">
        <v>0.16488766711703201</v>
      </c>
      <c r="E3">
        <v>0.16944947969610699</v>
      </c>
      <c r="F3">
        <v>0.16993293946316701</v>
      </c>
    </row>
    <row r="4" spans="1:10" x14ac:dyDescent="0.25">
      <c r="A4" s="1" t="s">
        <v>8</v>
      </c>
      <c r="B4">
        <v>0.17108863990597101</v>
      </c>
      <c r="C4">
        <v>0.16818277427203701</v>
      </c>
      <c r="D4">
        <v>0.16410149918719599</v>
      </c>
      <c r="E4">
        <v>0.168310648320429</v>
      </c>
      <c r="F4">
        <v>0.174972301867346</v>
      </c>
    </row>
    <row r="5" spans="1:10" x14ac:dyDescent="0.25">
      <c r="A5" s="1" t="s">
        <v>9</v>
      </c>
      <c r="B5">
        <v>0.170091737676765</v>
      </c>
      <c r="C5">
        <v>0.13738476107046099</v>
      </c>
      <c r="D5">
        <v>0.15220137590678801</v>
      </c>
      <c r="E5">
        <v>0.137810762406847</v>
      </c>
      <c r="F5">
        <v>0.144156336183278</v>
      </c>
    </row>
    <row r="6" spans="1:10" x14ac:dyDescent="0.25">
      <c r="A6" s="1" t="s">
        <v>10</v>
      </c>
      <c r="B6">
        <v>0.17313495798817399</v>
      </c>
      <c r="C6">
        <v>0.174463811805675</v>
      </c>
      <c r="D6">
        <v>0.17435159812169601</v>
      </c>
      <c r="E6">
        <v>0.17800448944365499</v>
      </c>
      <c r="F6">
        <v>0.180531700092744</v>
      </c>
    </row>
    <row r="7" spans="1:10" x14ac:dyDescent="0.25">
      <c r="A7" s="1" t="s">
        <v>11</v>
      </c>
      <c r="B7">
        <v>0.17288911623328401</v>
      </c>
      <c r="C7">
        <v>0.174169019559031</v>
      </c>
      <c r="D7">
        <v>0.174208427555895</v>
      </c>
      <c r="E7">
        <v>0.17814037191490401</v>
      </c>
      <c r="F7">
        <v>0.18063535367245101</v>
      </c>
    </row>
    <row r="8" spans="1:10" x14ac:dyDescent="0.25">
      <c r="A8" s="1" t="s">
        <v>12</v>
      </c>
      <c r="B8">
        <v>0.165971050315703</v>
      </c>
      <c r="C8">
        <v>0.17332856638512201</v>
      </c>
      <c r="D8">
        <v>0.17335692210482001</v>
      </c>
      <c r="E8">
        <v>0.17569840762317601</v>
      </c>
      <c r="F8">
        <v>0.17777603817204499</v>
      </c>
    </row>
  </sheetData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zoomScaleNormal="100" workbookViewId="0">
      <selection activeCell="F2" sqref="F2:F8"/>
    </sheetView>
  </sheetViews>
  <sheetFormatPr defaultRowHeight="15" x14ac:dyDescent="0.25"/>
  <cols>
    <col min="1" max="1" width="7.7109375" customWidth="1"/>
    <col min="2" max="6" width="12.7109375" customWidth="1"/>
    <col min="7" max="1025" width="8.570312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1" t="s">
        <v>6</v>
      </c>
      <c r="B2">
        <v>0.182424059982111</v>
      </c>
      <c r="C2">
        <v>0.177823620270633</v>
      </c>
      <c r="D2">
        <v>0.18029857562622201</v>
      </c>
      <c r="E2">
        <v>0.18085969227816401</v>
      </c>
      <c r="F2">
        <v>0.18025418749920399</v>
      </c>
    </row>
    <row r="3" spans="1:6" x14ac:dyDescent="0.25">
      <c r="A3" s="1" t="s">
        <v>7</v>
      </c>
      <c r="B3">
        <v>0.179558268061356</v>
      </c>
      <c r="C3">
        <v>0.18062889985209399</v>
      </c>
      <c r="D3">
        <v>0.18065254008481901</v>
      </c>
      <c r="E3">
        <v>0.17976579356708799</v>
      </c>
      <c r="F3">
        <v>0.18046270338960499</v>
      </c>
    </row>
    <row r="4" spans="1:6" x14ac:dyDescent="0.25">
      <c r="A4" s="1" t="s">
        <v>8</v>
      </c>
      <c r="B4">
        <v>0.182424059982111</v>
      </c>
      <c r="C4">
        <v>0.17021046223795699</v>
      </c>
      <c r="D4">
        <v>0.16604262249065199</v>
      </c>
      <c r="E4">
        <v>0.182090741164849</v>
      </c>
      <c r="F4">
        <v>0.182939901750757</v>
      </c>
    </row>
    <row r="5" spans="1:6" x14ac:dyDescent="0.25">
      <c r="A5" s="1" t="s">
        <v>9</v>
      </c>
      <c r="B5">
        <v>0.182189996187757</v>
      </c>
      <c r="C5">
        <v>0.131337293839101</v>
      </c>
      <c r="D5">
        <v>0.146926977529967</v>
      </c>
      <c r="E5">
        <v>0.13784729847319899</v>
      </c>
      <c r="F5">
        <v>0.14477993630390901</v>
      </c>
    </row>
    <row r="6" spans="1:6" x14ac:dyDescent="0.25">
      <c r="A6" s="1" t="s">
        <v>10</v>
      </c>
      <c r="B6">
        <v>0.188248344122429</v>
      </c>
      <c r="C6">
        <v>0.18812410710070099</v>
      </c>
      <c r="D6">
        <v>0.18752100959790299</v>
      </c>
      <c r="E6">
        <v>0.19117003156013501</v>
      </c>
      <c r="F6">
        <v>0.19279901590111101</v>
      </c>
    </row>
    <row r="7" spans="1:6" x14ac:dyDescent="0.25">
      <c r="A7" s="1" t="s">
        <v>11</v>
      </c>
      <c r="B7">
        <v>0.187703530053902</v>
      </c>
      <c r="C7">
        <v>0.18760675309362801</v>
      </c>
      <c r="D7">
        <v>0.18769896757903601</v>
      </c>
      <c r="E7">
        <v>0.19130935528863299</v>
      </c>
      <c r="F7">
        <v>0.19289780400307799</v>
      </c>
    </row>
    <row r="8" spans="1:6" x14ac:dyDescent="0.25">
      <c r="A8" s="1" t="s">
        <v>12</v>
      </c>
      <c r="B8">
        <v>0.181344777199791</v>
      </c>
      <c r="C8">
        <v>0.186148483064911</v>
      </c>
      <c r="D8">
        <v>0.18633129430977899</v>
      </c>
      <c r="E8">
        <v>0.190501546796183</v>
      </c>
      <c r="F8">
        <v>0.19267527513691901</v>
      </c>
    </row>
  </sheetData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zoomScaleNormal="100" workbookViewId="0">
      <selection activeCell="F2" sqref="F2:F8"/>
    </sheetView>
  </sheetViews>
  <sheetFormatPr defaultRowHeight="15" x14ac:dyDescent="0.25"/>
  <cols>
    <col min="1" max="1" width="7.7109375" customWidth="1"/>
    <col min="2" max="6" width="12.7109375" customWidth="1"/>
    <col min="7" max="1025" width="8.570312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1" t="s">
        <v>6</v>
      </c>
      <c r="B2">
        <v>0.17365169924639001</v>
      </c>
      <c r="C2">
        <v>0.17494948063937599</v>
      </c>
      <c r="D2">
        <v>0.175663999161846</v>
      </c>
      <c r="E2">
        <v>0.178878677099788</v>
      </c>
      <c r="F2">
        <v>0.18155190618612199</v>
      </c>
    </row>
    <row r="3" spans="1:6" x14ac:dyDescent="0.25">
      <c r="A3" s="1" t="s">
        <v>7</v>
      </c>
      <c r="B3">
        <v>0.17159175893812501</v>
      </c>
      <c r="C3">
        <v>0.172447383232461</v>
      </c>
      <c r="D3">
        <v>0.172452243886867</v>
      </c>
      <c r="E3">
        <v>0.17637508386342499</v>
      </c>
      <c r="F3">
        <v>0.176887106811425</v>
      </c>
    </row>
    <row r="4" spans="1:6" x14ac:dyDescent="0.25">
      <c r="A4" s="1" t="s">
        <v>8</v>
      </c>
      <c r="B4">
        <v>0.17365169924639001</v>
      </c>
      <c r="C4">
        <v>0.17127104510656199</v>
      </c>
      <c r="D4">
        <v>0.175651734458389</v>
      </c>
      <c r="E4">
        <v>0.175791555850774</v>
      </c>
      <c r="F4">
        <v>0.17572523768588599</v>
      </c>
    </row>
    <row r="5" spans="1:6" x14ac:dyDescent="0.25">
      <c r="A5" s="1" t="s">
        <v>9</v>
      </c>
      <c r="B5">
        <v>0.17370419824192801</v>
      </c>
      <c r="C5">
        <v>0.14981564659607199</v>
      </c>
      <c r="D5">
        <v>0.16282675021681201</v>
      </c>
      <c r="E5">
        <v>0.14777154219597399</v>
      </c>
      <c r="F5">
        <v>0.153825504965654</v>
      </c>
    </row>
    <row r="6" spans="1:6" x14ac:dyDescent="0.25">
      <c r="A6" s="1" t="s">
        <v>10</v>
      </c>
      <c r="B6">
        <v>0.17375502429060699</v>
      </c>
      <c r="C6">
        <v>0.175063253071227</v>
      </c>
      <c r="D6">
        <v>0.174738053017613</v>
      </c>
      <c r="E6">
        <v>0.17778102037318899</v>
      </c>
      <c r="F6">
        <v>0.181199240091517</v>
      </c>
    </row>
    <row r="7" spans="1:6" x14ac:dyDescent="0.25">
      <c r="A7" s="1" t="s">
        <v>11</v>
      </c>
      <c r="B7">
        <v>0.17375502429060699</v>
      </c>
      <c r="C7">
        <v>0.17514571623964101</v>
      </c>
      <c r="D7">
        <v>0.17493827327730299</v>
      </c>
      <c r="E7">
        <v>0.177956668465831</v>
      </c>
      <c r="F7">
        <v>0.18133578789243601</v>
      </c>
    </row>
    <row r="8" spans="1:6" x14ac:dyDescent="0.25">
      <c r="A8" s="1" t="s">
        <v>12</v>
      </c>
      <c r="B8">
        <v>0.171604645042892</v>
      </c>
      <c r="C8">
        <v>0.17575205863611701</v>
      </c>
      <c r="D8">
        <v>0.175791952689383</v>
      </c>
      <c r="E8">
        <v>0.17542026998756599</v>
      </c>
      <c r="F8">
        <v>0.177148983396855</v>
      </c>
    </row>
  </sheetData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zoomScaleNormal="100" workbookViewId="0">
      <selection activeCell="E2" sqref="E2"/>
    </sheetView>
  </sheetViews>
  <sheetFormatPr defaultRowHeight="15" x14ac:dyDescent="0.25"/>
  <cols>
    <col min="1" max="1" width="7.7109375" customWidth="1"/>
    <col min="2" max="6" width="12.7109375" customWidth="1"/>
    <col min="7" max="1025" width="8.570312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1" t="s">
        <v>6</v>
      </c>
      <c r="B2">
        <v>0.187584762780894</v>
      </c>
      <c r="C2">
        <v>0.183913941745215</v>
      </c>
      <c r="D2">
        <v>0.18736881854304499</v>
      </c>
      <c r="E2">
        <v>0.186517544122867</v>
      </c>
      <c r="F2">
        <v>0.18925165019502699</v>
      </c>
    </row>
    <row r="3" spans="1:6" x14ac:dyDescent="0.25">
      <c r="A3" s="1" t="s">
        <v>7</v>
      </c>
      <c r="B3">
        <v>0.183437368874036</v>
      </c>
      <c r="C3">
        <v>0.184867528495547</v>
      </c>
      <c r="D3">
        <v>0.184886388222151</v>
      </c>
      <c r="E3">
        <v>0.18636145806401699</v>
      </c>
      <c r="F3">
        <v>0.187018971343796</v>
      </c>
    </row>
    <row r="4" spans="1:6" x14ac:dyDescent="0.25">
      <c r="A4" s="1" t="s">
        <v>8</v>
      </c>
      <c r="B4">
        <v>0.187584762780894</v>
      </c>
      <c r="C4">
        <v>0.18212909111493</v>
      </c>
      <c r="D4">
        <v>0.17215285188125401</v>
      </c>
      <c r="E4">
        <v>0.166583150427348</v>
      </c>
      <c r="F4">
        <v>0.176561751296994</v>
      </c>
    </row>
    <row r="5" spans="1:6" x14ac:dyDescent="0.25">
      <c r="A5" s="1" t="s">
        <v>9</v>
      </c>
      <c r="B5">
        <v>0.187017442338625</v>
      </c>
      <c r="C5">
        <v>0.151851561627277</v>
      </c>
      <c r="D5">
        <v>0.160172186695205</v>
      </c>
      <c r="E5">
        <v>0.14987348479905599</v>
      </c>
      <c r="F5">
        <v>0.15603234684355999</v>
      </c>
    </row>
    <row r="6" spans="1:6" x14ac:dyDescent="0.25">
      <c r="A6" s="1" t="s">
        <v>10</v>
      </c>
      <c r="B6">
        <v>0.18704149960373101</v>
      </c>
      <c r="C6">
        <v>0.18726708502171299</v>
      </c>
      <c r="D6">
        <v>0.187901440313405</v>
      </c>
      <c r="E6">
        <v>0.188871546723346</v>
      </c>
      <c r="F6">
        <v>0.19127822609365899</v>
      </c>
    </row>
    <row r="7" spans="1:6" x14ac:dyDescent="0.25">
      <c r="A7" s="1" t="s">
        <v>11</v>
      </c>
      <c r="B7">
        <v>0.18704149960373101</v>
      </c>
      <c r="C7">
        <v>0.187252570171211</v>
      </c>
      <c r="D7">
        <v>0.18795194982380201</v>
      </c>
      <c r="E7">
        <v>0.18903060333132499</v>
      </c>
      <c r="F7">
        <v>0.191622130523323</v>
      </c>
    </row>
    <row r="8" spans="1:6" x14ac:dyDescent="0.25">
      <c r="A8" s="1" t="s">
        <v>12</v>
      </c>
      <c r="B8">
        <v>0.18578931152814501</v>
      </c>
      <c r="C8">
        <v>0.18436233602458901</v>
      </c>
      <c r="D8">
        <v>0.18726349559064701</v>
      </c>
      <c r="E8">
        <v>0.185824071382964</v>
      </c>
      <c r="F8">
        <v>0.18825249100736499</v>
      </c>
    </row>
  </sheetData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1"/>
  <sheetViews>
    <sheetView topLeftCell="C10" zoomScaleNormal="100" workbookViewId="0">
      <selection activeCell="G23" sqref="G23"/>
    </sheetView>
  </sheetViews>
  <sheetFormatPr defaultRowHeight="15" x14ac:dyDescent="0.25"/>
  <cols>
    <col min="1" max="1" width="15.7109375" bestFit="1" customWidth="1"/>
    <col min="2" max="2" width="16.28515625" bestFit="1" customWidth="1"/>
    <col min="3" max="3" width="18.140625" bestFit="1" customWidth="1"/>
    <col min="4" max="4" width="16.28515625" customWidth="1"/>
    <col min="5" max="5" width="27.42578125" bestFit="1" customWidth="1"/>
    <col min="6" max="6" width="30.28515625" bestFit="1" customWidth="1"/>
    <col min="7" max="7" width="29.140625" bestFit="1" customWidth="1"/>
    <col min="8" max="8" width="15.7109375" bestFit="1" customWidth="1"/>
    <col min="9" max="9" width="15.5703125" bestFit="1" customWidth="1"/>
    <col min="10" max="10" width="15.42578125" bestFit="1" customWidth="1"/>
    <col min="11" max="12" width="12" bestFit="1" customWidth="1"/>
    <col min="13" max="1025" width="8.5703125" customWidth="1"/>
  </cols>
  <sheetData>
    <row r="1" spans="1:11" x14ac:dyDescent="0.25">
      <c r="A1" s="1" t="s">
        <v>0</v>
      </c>
      <c r="B1" s="1" t="s">
        <v>19</v>
      </c>
      <c r="C1" s="1" t="s">
        <v>20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21</v>
      </c>
      <c r="I1" s="1" t="s">
        <v>22</v>
      </c>
      <c r="J1" s="1" t="s">
        <v>23</v>
      </c>
      <c r="K1" s="1" t="s">
        <v>17</v>
      </c>
    </row>
    <row r="2" spans="1:11" x14ac:dyDescent="0.25">
      <c r="A2" s="1" t="s">
        <v>18</v>
      </c>
      <c r="B2">
        <v>0.188066057041676</v>
      </c>
      <c r="C2">
        <v>0.182684390778976</v>
      </c>
      <c r="D2">
        <v>0.175812402819809</v>
      </c>
      <c r="E2">
        <v>0.17828686729040399</v>
      </c>
      <c r="F2">
        <v>0.182902784085062</v>
      </c>
      <c r="G2">
        <v>0.18623910113212699</v>
      </c>
      <c r="H2">
        <v>0.173263479898808</v>
      </c>
      <c r="I2">
        <v>0.187966818110715</v>
      </c>
      <c r="J2">
        <v>0.18534561275272299</v>
      </c>
      <c r="K2">
        <v>0.182058412963292</v>
      </c>
    </row>
    <row r="3" spans="1:11" x14ac:dyDescent="0.25">
      <c r="E3" s="1" t="s">
        <v>30</v>
      </c>
      <c r="F3" s="1" t="s">
        <v>31</v>
      </c>
      <c r="G3" s="29" t="s">
        <v>33</v>
      </c>
      <c r="H3" s="2" t="s">
        <v>32</v>
      </c>
    </row>
    <row r="4" spans="1:11" x14ac:dyDescent="0.25">
      <c r="A4" s="1" t="s">
        <v>0</v>
      </c>
      <c r="B4" s="1" t="s">
        <v>18</v>
      </c>
      <c r="E4">
        <v>0.17555668497295099</v>
      </c>
      <c r="F4">
        <v>0.18025418749920399</v>
      </c>
      <c r="G4">
        <v>0.18155190618612199</v>
      </c>
      <c r="H4">
        <v>0.18925165019502699</v>
      </c>
    </row>
    <row r="5" spans="1:11" x14ac:dyDescent="0.25">
      <c r="A5" s="1" t="s">
        <v>19</v>
      </c>
      <c r="B5">
        <v>0.188066057041676</v>
      </c>
      <c r="E5">
        <v>0.16993293946316701</v>
      </c>
      <c r="F5">
        <v>0.18046270338960499</v>
      </c>
      <c r="G5">
        <v>0.176887106811425</v>
      </c>
      <c r="H5">
        <v>0.187018971343796</v>
      </c>
    </row>
    <row r="6" spans="1:11" x14ac:dyDescent="0.25">
      <c r="A6" s="1" t="s">
        <v>20</v>
      </c>
      <c r="B6">
        <v>0.182684390778976</v>
      </c>
      <c r="E6">
        <v>0.174972301867346</v>
      </c>
      <c r="F6">
        <v>0.182939901750757</v>
      </c>
      <c r="G6">
        <v>0.17572523768588599</v>
      </c>
      <c r="H6">
        <v>0.176561751296994</v>
      </c>
    </row>
    <row r="7" spans="1:11" x14ac:dyDescent="0.25">
      <c r="A7" s="1" t="s">
        <v>13</v>
      </c>
      <c r="B7">
        <v>0.175812402819809</v>
      </c>
      <c r="E7">
        <v>0.144156336183278</v>
      </c>
      <c r="F7">
        <v>0.14477993630390901</v>
      </c>
      <c r="G7">
        <v>0.153825504965654</v>
      </c>
      <c r="H7">
        <v>0.15603234684355999</v>
      </c>
    </row>
    <row r="8" spans="1:11" x14ac:dyDescent="0.25">
      <c r="A8" s="1" t="s">
        <v>14</v>
      </c>
      <c r="B8">
        <v>0.17828686729040399</v>
      </c>
      <c r="E8">
        <v>0.180531700092744</v>
      </c>
      <c r="F8">
        <v>0.19279901590111101</v>
      </c>
      <c r="G8">
        <v>0.181199240091517</v>
      </c>
      <c r="H8">
        <v>0.19127822609365899</v>
      </c>
    </row>
    <row r="9" spans="1:11" x14ac:dyDescent="0.25">
      <c r="A9" s="1" t="s">
        <v>15</v>
      </c>
      <c r="B9">
        <v>0.182902784085062</v>
      </c>
      <c r="E9">
        <v>0.18063535367245101</v>
      </c>
      <c r="F9">
        <v>0.19289780400307799</v>
      </c>
      <c r="G9">
        <v>0.18133578789243601</v>
      </c>
      <c r="H9">
        <v>0.191622130523323</v>
      </c>
    </row>
    <row r="10" spans="1:11" x14ac:dyDescent="0.25">
      <c r="A10" s="1" t="s">
        <v>16</v>
      </c>
      <c r="B10">
        <v>0.18623910113212699</v>
      </c>
      <c r="E10">
        <v>0.17777603817204499</v>
      </c>
      <c r="F10">
        <v>0.19267527513691901</v>
      </c>
      <c r="G10">
        <v>0.177148983396855</v>
      </c>
      <c r="H10">
        <v>0.18825249100736499</v>
      </c>
    </row>
    <row r="11" spans="1:11" x14ac:dyDescent="0.25">
      <c r="A11" s="1" t="s">
        <v>21</v>
      </c>
      <c r="B11">
        <v>0.173263479898808</v>
      </c>
    </row>
    <row r="12" spans="1:11" x14ac:dyDescent="0.25">
      <c r="A12" s="1" t="s">
        <v>22</v>
      </c>
      <c r="B12">
        <v>0.187966818110715</v>
      </c>
    </row>
    <row r="13" spans="1:11" x14ac:dyDescent="0.25">
      <c r="A13" s="1" t="s">
        <v>23</v>
      </c>
      <c r="B13">
        <v>0.18534561275272299</v>
      </c>
    </row>
    <row r="14" spans="1:11" x14ac:dyDescent="0.25">
      <c r="A14" s="1" t="s">
        <v>17</v>
      </c>
      <c r="B14">
        <v>0.182058412963292</v>
      </c>
    </row>
    <row r="16" spans="1:11" x14ac:dyDescent="0.25">
      <c r="A16" s="2" t="s">
        <v>24</v>
      </c>
      <c r="B16">
        <f>MIN(B5:B14)</f>
        <v>0.173263479898808</v>
      </c>
    </row>
    <row r="17" spans="1:10" x14ac:dyDescent="0.25">
      <c r="A17" s="2" t="s">
        <v>25</v>
      </c>
      <c r="B17">
        <f>MAX(B5:B15)</f>
        <v>0.188066057041676</v>
      </c>
    </row>
    <row r="18" spans="1:10" x14ac:dyDescent="0.25">
      <c r="A18" s="2" t="s">
        <v>26</v>
      </c>
      <c r="B18">
        <f>AVERAGE(B5:B14)</f>
        <v>0.1822625926873592</v>
      </c>
    </row>
    <row r="20" spans="1:10" x14ac:dyDescent="0.25">
      <c r="A20" t="s">
        <v>24</v>
      </c>
      <c r="B20">
        <v>0.173263479898808</v>
      </c>
    </row>
    <row r="21" spans="1:10" x14ac:dyDescent="0.25">
      <c r="A21" t="s">
        <v>25</v>
      </c>
      <c r="B21">
        <v>0.188066057041676</v>
      </c>
    </row>
    <row r="22" spans="1:10" x14ac:dyDescent="0.25">
      <c r="A22" t="s">
        <v>26</v>
      </c>
      <c r="B22">
        <v>0.1822625926873592</v>
      </c>
      <c r="E22" s="10" t="s">
        <v>34</v>
      </c>
      <c r="F22" s="10" t="s">
        <v>35</v>
      </c>
      <c r="G22" s="10" t="s">
        <v>36</v>
      </c>
    </row>
    <row r="23" spans="1:10" ht="15.75" thickBot="1" x14ac:dyDescent="0.3">
      <c r="B23" s="3"/>
      <c r="C23" s="3"/>
      <c r="D23" s="1"/>
      <c r="E23">
        <v>0.173263479898808</v>
      </c>
      <c r="F23">
        <v>0.188066057041676</v>
      </c>
      <c r="G23">
        <v>0.1822625926873592</v>
      </c>
      <c r="J23" s="30"/>
    </row>
    <row r="24" spans="1:10" x14ac:dyDescent="0.25">
      <c r="B24" s="17" t="s">
        <v>30</v>
      </c>
      <c r="C24" s="11" t="s">
        <v>6</v>
      </c>
      <c r="D24" s="26">
        <v>0.17555668497295099</v>
      </c>
      <c r="E24" s="6">
        <f>D24-E23</f>
        <v>2.2932050741429899E-3</v>
      </c>
      <c r="F24" s="13">
        <f>D24-F23</f>
        <v>-1.2509372068725017E-2</v>
      </c>
      <c r="G24" s="14">
        <f>D24-G23</f>
        <v>-6.7059077144082102E-3</v>
      </c>
      <c r="J24" s="30"/>
    </row>
    <row r="25" spans="1:10" x14ac:dyDescent="0.25">
      <c r="B25" s="18"/>
      <c r="C25" s="9" t="s">
        <v>7</v>
      </c>
      <c r="D25" s="27">
        <v>0.16993293946316701</v>
      </c>
      <c r="E25" s="7">
        <f>D25-E24</f>
        <v>0.16763973438902402</v>
      </c>
      <c r="F25" s="5">
        <f t="shared" ref="F25:F51" si="0">D25-F24</f>
        <v>0.18244231153189203</v>
      </c>
      <c r="G25" s="4">
        <f t="shared" ref="G25:G51" si="1">D25-G24</f>
        <v>0.17663884717757522</v>
      </c>
    </row>
    <row r="26" spans="1:10" x14ac:dyDescent="0.25">
      <c r="B26" s="18"/>
      <c r="C26" s="9" t="s">
        <v>8</v>
      </c>
      <c r="D26" s="27">
        <v>0.174972301867346</v>
      </c>
      <c r="E26" s="7">
        <f>D26-E25</f>
        <v>7.3325674783219774E-3</v>
      </c>
      <c r="F26" s="5">
        <f t="shared" si="0"/>
        <v>-7.470009664546029E-3</v>
      </c>
      <c r="G26" s="4">
        <f t="shared" si="1"/>
        <v>-1.6665453102292227E-3</v>
      </c>
    </row>
    <row r="27" spans="1:10" x14ac:dyDescent="0.25">
      <c r="B27" s="18"/>
      <c r="C27" s="9" t="s">
        <v>9</v>
      </c>
      <c r="D27" s="27">
        <v>0.144156336183278</v>
      </c>
      <c r="E27" s="7">
        <f>D27-E26</f>
        <v>0.13682376870495602</v>
      </c>
      <c r="F27" s="5">
        <f t="shared" si="0"/>
        <v>0.15162634584782403</v>
      </c>
      <c r="G27" s="4">
        <f t="shared" si="1"/>
        <v>0.14582288149350722</v>
      </c>
    </row>
    <row r="28" spans="1:10" x14ac:dyDescent="0.25">
      <c r="B28" s="18"/>
      <c r="C28" s="9" t="s">
        <v>10</v>
      </c>
      <c r="D28" s="27">
        <v>0.180531700092744</v>
      </c>
      <c r="E28" s="7">
        <f>D28-E27</f>
        <v>4.3707931387787974E-2</v>
      </c>
      <c r="F28" s="5">
        <f t="shared" si="0"/>
        <v>2.8905354244919967E-2</v>
      </c>
      <c r="G28" s="4">
        <f t="shared" si="1"/>
        <v>3.4708818599236774E-2</v>
      </c>
    </row>
    <row r="29" spans="1:10" x14ac:dyDescent="0.25">
      <c r="B29" s="18"/>
      <c r="C29" s="9" t="s">
        <v>11</v>
      </c>
      <c r="D29" s="27">
        <v>0.18063535367245101</v>
      </c>
      <c r="E29" s="7">
        <f t="shared" ref="E25:E51" si="2">D29-E28</f>
        <v>0.13692742228466304</v>
      </c>
      <c r="F29" s="5">
        <f t="shared" si="0"/>
        <v>0.15172999942753104</v>
      </c>
      <c r="G29" s="4">
        <f t="shared" si="1"/>
        <v>0.14592653507321424</v>
      </c>
    </row>
    <row r="30" spans="1:10" ht="19.5" customHeight="1" thickBot="1" x14ac:dyDescent="0.3">
      <c r="B30" s="19"/>
      <c r="C30" s="12" t="s">
        <v>12</v>
      </c>
      <c r="D30" s="28">
        <v>0.17777603817204499</v>
      </c>
      <c r="E30" s="8">
        <f t="shared" si="2"/>
        <v>4.084861588738195E-2</v>
      </c>
      <c r="F30" s="15">
        <f t="shared" si="0"/>
        <v>2.6046038744513944E-2</v>
      </c>
      <c r="G30" s="16">
        <f t="shared" si="1"/>
        <v>3.184950309883075E-2</v>
      </c>
    </row>
    <row r="31" spans="1:10" x14ac:dyDescent="0.25">
      <c r="B31" s="20" t="s">
        <v>31</v>
      </c>
      <c r="C31" s="11" t="s">
        <v>6</v>
      </c>
      <c r="D31" s="26">
        <v>0.18025418749920399</v>
      </c>
      <c r="E31" s="6">
        <f t="shared" si="2"/>
        <v>0.13940557161182204</v>
      </c>
      <c r="F31" s="13">
        <f t="shared" si="0"/>
        <v>0.15420814875469005</v>
      </c>
      <c r="G31" s="14">
        <f t="shared" si="1"/>
        <v>0.14840468440037324</v>
      </c>
    </row>
    <row r="32" spans="1:10" x14ac:dyDescent="0.25">
      <c r="B32" s="21"/>
      <c r="C32" s="9" t="s">
        <v>7</v>
      </c>
      <c r="D32" s="27">
        <v>0.18046270338960499</v>
      </c>
      <c r="E32" s="7">
        <f t="shared" si="2"/>
        <v>4.1057131777782946E-2</v>
      </c>
      <c r="F32" s="5">
        <f t="shared" si="0"/>
        <v>2.6254554634914939E-2</v>
      </c>
      <c r="G32" s="4">
        <f t="shared" si="1"/>
        <v>3.2058018989231746E-2</v>
      </c>
    </row>
    <row r="33" spans="2:7" x14ac:dyDescent="0.25">
      <c r="B33" s="21"/>
      <c r="C33" s="9" t="s">
        <v>8</v>
      </c>
      <c r="D33" s="27">
        <v>0.182939901750757</v>
      </c>
      <c r="E33" s="7">
        <f t="shared" si="2"/>
        <v>0.14188276997297405</v>
      </c>
      <c r="F33" s="5">
        <f t="shared" si="0"/>
        <v>0.15668534711584206</v>
      </c>
      <c r="G33" s="4">
        <f t="shared" si="1"/>
        <v>0.15088188276152525</v>
      </c>
    </row>
    <row r="34" spans="2:7" x14ac:dyDescent="0.25">
      <c r="B34" s="21"/>
      <c r="C34" s="9" t="s">
        <v>9</v>
      </c>
      <c r="D34" s="27">
        <v>0.14477993630390901</v>
      </c>
      <c r="E34" s="7">
        <f t="shared" si="2"/>
        <v>2.8971663309349527E-3</v>
      </c>
      <c r="F34" s="5">
        <f t="shared" si="0"/>
        <v>-1.1905410811933054E-2</v>
      </c>
      <c r="G34" s="4">
        <f t="shared" si="1"/>
        <v>-6.1019464576162474E-3</v>
      </c>
    </row>
    <row r="35" spans="2:7" x14ac:dyDescent="0.25">
      <c r="B35" s="21"/>
      <c r="C35" s="9" t="s">
        <v>10</v>
      </c>
      <c r="D35" s="27">
        <v>0.19279901590111101</v>
      </c>
      <c r="E35" s="7">
        <f t="shared" si="2"/>
        <v>0.18990184957017606</v>
      </c>
      <c r="F35" s="5">
        <f t="shared" si="0"/>
        <v>0.20470442671304406</v>
      </c>
      <c r="G35" s="4">
        <f t="shared" si="1"/>
        <v>0.19890096235872726</v>
      </c>
    </row>
    <row r="36" spans="2:7" x14ac:dyDescent="0.25">
      <c r="B36" s="21"/>
      <c r="C36" s="9" t="s">
        <v>11</v>
      </c>
      <c r="D36" s="27">
        <v>0.19289780400307799</v>
      </c>
      <c r="E36" s="7">
        <f t="shared" si="2"/>
        <v>2.9959544329019316E-3</v>
      </c>
      <c r="F36" s="5">
        <f t="shared" si="0"/>
        <v>-1.1806622709966075E-2</v>
      </c>
      <c r="G36" s="4">
        <f t="shared" si="1"/>
        <v>-6.0031583556492685E-3</v>
      </c>
    </row>
    <row r="37" spans="2:7" ht="15.75" thickBot="1" x14ac:dyDescent="0.3">
      <c r="B37" s="22"/>
      <c r="C37" s="12" t="s">
        <v>12</v>
      </c>
      <c r="D37" s="28">
        <v>0.19267527513691901</v>
      </c>
      <c r="E37" s="8">
        <f t="shared" si="2"/>
        <v>0.18967932070401708</v>
      </c>
      <c r="F37" s="15">
        <f t="shared" si="0"/>
        <v>0.20448189784688509</v>
      </c>
      <c r="G37" s="16">
        <f t="shared" si="1"/>
        <v>0.19867843349256828</v>
      </c>
    </row>
    <row r="38" spans="2:7" x14ac:dyDescent="0.25">
      <c r="B38" s="20" t="s">
        <v>33</v>
      </c>
      <c r="C38" s="11" t="s">
        <v>6</v>
      </c>
      <c r="D38" s="26">
        <v>0.18155190618612199</v>
      </c>
      <c r="E38" s="6">
        <f t="shared" si="2"/>
        <v>-8.1274145178950874E-3</v>
      </c>
      <c r="F38" s="13">
        <f t="shared" si="0"/>
        <v>-2.2929991660763094E-2</v>
      </c>
      <c r="G38" s="14">
        <f t="shared" si="1"/>
        <v>-1.7126527306446288E-2</v>
      </c>
    </row>
    <row r="39" spans="2:7" x14ac:dyDescent="0.25">
      <c r="B39" s="21"/>
      <c r="C39" s="9" t="s">
        <v>7</v>
      </c>
      <c r="D39" s="27">
        <v>0.176887106811425</v>
      </c>
      <c r="E39" s="7">
        <f t="shared" si="2"/>
        <v>0.18501452132932009</v>
      </c>
      <c r="F39" s="5">
        <f t="shared" si="0"/>
        <v>0.19981709847218809</v>
      </c>
      <c r="G39" s="4">
        <f t="shared" si="1"/>
        <v>0.19401363411787129</v>
      </c>
    </row>
    <row r="40" spans="2:7" x14ac:dyDescent="0.25">
      <c r="B40" s="21"/>
      <c r="C40" s="9" t="s">
        <v>8</v>
      </c>
      <c r="D40" s="27">
        <v>0.17572523768588599</v>
      </c>
      <c r="E40" s="7">
        <f t="shared" si="2"/>
        <v>-9.2892836434340931E-3</v>
      </c>
      <c r="F40" s="5">
        <f t="shared" si="0"/>
        <v>-2.4091860786302099E-2</v>
      </c>
      <c r="G40" s="4">
        <f t="shared" si="1"/>
        <v>-1.8288396431985293E-2</v>
      </c>
    </row>
    <row r="41" spans="2:7" x14ac:dyDescent="0.25">
      <c r="B41" s="21"/>
      <c r="C41" s="9" t="s">
        <v>9</v>
      </c>
      <c r="D41" s="27">
        <v>0.153825504965654</v>
      </c>
      <c r="E41" s="7">
        <f t="shared" si="2"/>
        <v>0.1631147886090881</v>
      </c>
      <c r="F41" s="5">
        <f t="shared" si="0"/>
        <v>0.1779173657519561</v>
      </c>
      <c r="G41" s="4">
        <f t="shared" si="1"/>
        <v>0.1721139013976393</v>
      </c>
    </row>
    <row r="42" spans="2:7" x14ac:dyDescent="0.25">
      <c r="B42" s="21"/>
      <c r="C42" s="9" t="s">
        <v>10</v>
      </c>
      <c r="D42" s="27">
        <v>0.181199240091517</v>
      </c>
      <c r="E42" s="7">
        <f t="shared" si="2"/>
        <v>1.8084451482428904E-2</v>
      </c>
      <c r="F42" s="5">
        <f t="shared" si="0"/>
        <v>3.2818743395608974E-3</v>
      </c>
      <c r="G42" s="4">
        <f t="shared" si="1"/>
        <v>9.0853386938777037E-3</v>
      </c>
    </row>
    <row r="43" spans="2:7" x14ac:dyDescent="0.25">
      <c r="B43" s="21"/>
      <c r="C43" s="9" t="s">
        <v>11</v>
      </c>
      <c r="D43" s="27">
        <v>0.18133578789243601</v>
      </c>
      <c r="E43" s="7">
        <f t="shared" si="2"/>
        <v>0.16325133641000711</v>
      </c>
      <c r="F43" s="5">
        <f t="shared" si="0"/>
        <v>0.17805391355287511</v>
      </c>
      <c r="G43" s="4">
        <f t="shared" si="1"/>
        <v>0.17225044919855831</v>
      </c>
    </row>
    <row r="44" spans="2:7" ht="15.75" thickBot="1" x14ac:dyDescent="0.3">
      <c r="B44" s="21"/>
      <c r="C44" s="9" t="s">
        <v>12</v>
      </c>
      <c r="D44" s="28">
        <v>0.177148983396855</v>
      </c>
      <c r="E44" s="7">
        <f t="shared" si="2"/>
        <v>1.3897646986847895E-2</v>
      </c>
      <c r="F44" s="5">
        <f t="shared" si="0"/>
        <v>-9.0493015602011173E-4</v>
      </c>
      <c r="G44" s="4">
        <f t="shared" si="1"/>
        <v>4.8985341982966946E-3</v>
      </c>
    </row>
    <row r="45" spans="2:7" x14ac:dyDescent="0.25">
      <c r="B45" s="23" t="s">
        <v>32</v>
      </c>
      <c r="C45" s="11" t="s">
        <v>6</v>
      </c>
      <c r="D45" s="26">
        <v>0.18925165019502699</v>
      </c>
      <c r="E45" s="6">
        <f t="shared" si="2"/>
        <v>0.17535400320817909</v>
      </c>
      <c r="F45" s="13">
        <f t="shared" si="0"/>
        <v>0.1901565803510471</v>
      </c>
      <c r="G45" s="14">
        <f t="shared" si="1"/>
        <v>0.18435311599673029</v>
      </c>
    </row>
    <row r="46" spans="2:7" x14ac:dyDescent="0.25">
      <c r="B46" s="24"/>
      <c r="C46" s="9" t="s">
        <v>7</v>
      </c>
      <c r="D46" s="27">
        <v>0.187018971343796</v>
      </c>
      <c r="E46" s="7">
        <f t="shared" si="2"/>
        <v>1.1664968135616904E-2</v>
      </c>
      <c r="F46" s="5">
        <f t="shared" si="0"/>
        <v>-3.137609007251102E-3</v>
      </c>
      <c r="G46" s="4">
        <f t="shared" si="1"/>
        <v>2.6658553470657043E-3</v>
      </c>
    </row>
    <row r="47" spans="2:7" x14ac:dyDescent="0.25">
      <c r="B47" s="24"/>
      <c r="C47" s="9" t="s">
        <v>8</v>
      </c>
      <c r="D47" s="27">
        <v>0.176561751296994</v>
      </c>
      <c r="E47" s="7">
        <f t="shared" si="2"/>
        <v>0.1648967831613771</v>
      </c>
      <c r="F47" s="5">
        <f t="shared" si="0"/>
        <v>0.1796993603042451</v>
      </c>
      <c r="G47" s="4">
        <f t="shared" si="1"/>
        <v>0.1738958959499283</v>
      </c>
    </row>
    <row r="48" spans="2:7" x14ac:dyDescent="0.25">
      <c r="B48" s="24"/>
      <c r="C48" s="9" t="s">
        <v>9</v>
      </c>
      <c r="D48" s="27">
        <v>0.15603234684355999</v>
      </c>
      <c r="E48" s="7">
        <f t="shared" si="2"/>
        <v>-8.8644363178171093E-3</v>
      </c>
      <c r="F48" s="5">
        <f t="shared" si="0"/>
        <v>-2.3667013460685116E-2</v>
      </c>
      <c r="G48" s="4">
        <f t="shared" si="1"/>
        <v>-1.7863549106368309E-2</v>
      </c>
    </row>
    <row r="49" spans="2:7" x14ac:dyDescent="0.25">
      <c r="B49" s="24"/>
      <c r="C49" s="9" t="s">
        <v>10</v>
      </c>
      <c r="D49" s="27">
        <v>0.19127822609365899</v>
      </c>
      <c r="E49" s="7">
        <f t="shared" si="2"/>
        <v>0.2001426624114761</v>
      </c>
      <c r="F49" s="5">
        <f t="shared" si="0"/>
        <v>0.21494523955434411</v>
      </c>
      <c r="G49" s="4">
        <f t="shared" si="1"/>
        <v>0.2091417752000273</v>
      </c>
    </row>
    <row r="50" spans="2:7" x14ac:dyDescent="0.25">
      <c r="B50" s="24"/>
      <c r="C50" s="9" t="s">
        <v>11</v>
      </c>
      <c r="D50" s="27">
        <v>0.191622130523323</v>
      </c>
      <c r="E50" s="7">
        <f t="shared" si="2"/>
        <v>-8.5205318881531045E-3</v>
      </c>
      <c r="F50" s="5">
        <f t="shared" si="0"/>
        <v>-2.3323109031021111E-2</v>
      </c>
      <c r="G50" s="4">
        <f t="shared" si="1"/>
        <v>-1.7519644676704305E-2</v>
      </c>
    </row>
    <row r="51" spans="2:7" ht="15.75" thickBot="1" x14ac:dyDescent="0.3">
      <c r="B51" s="25"/>
      <c r="C51" s="12" t="s">
        <v>12</v>
      </c>
      <c r="D51" s="28">
        <v>0.18825249100736499</v>
      </c>
      <c r="E51" s="8">
        <f t="shared" si="2"/>
        <v>0.1967730228955181</v>
      </c>
      <c r="F51" s="15">
        <f t="shared" si="0"/>
        <v>0.2115756000383861</v>
      </c>
      <c r="G51" s="16">
        <f t="shared" si="1"/>
        <v>0.2057721356840693</v>
      </c>
    </row>
  </sheetData>
  <mergeCells count="4">
    <mergeCell ref="B45:B51"/>
    <mergeCell ref="B38:B44"/>
    <mergeCell ref="B31:B37"/>
    <mergeCell ref="B24:B30"/>
  </mergeCells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5</vt:i4>
      </vt:variant>
      <vt:variant>
        <vt:lpstr>Grafici</vt:lpstr>
      </vt:variant>
      <vt:variant>
        <vt:i4>4</vt:i4>
      </vt:variant>
    </vt:vector>
  </HeadingPairs>
  <TitlesOfParts>
    <vt:vector size="9" baseType="lpstr">
      <vt:lpstr>run_noSM_noSW</vt:lpstr>
      <vt:lpstr>run_noSW</vt:lpstr>
      <vt:lpstr>run_noSM</vt:lpstr>
      <vt:lpstr>runBasic</vt:lpstr>
      <vt:lpstr>10_models</vt:lpstr>
      <vt:lpstr>run_noSM_noSWGRAFICO</vt:lpstr>
      <vt:lpstr>runBaisicGRAFICO</vt:lpstr>
      <vt:lpstr>run_noSWGRAFICO</vt:lpstr>
      <vt:lpstr>run_noSTGRAFICO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Anna Bonaldo</cp:lastModifiedBy>
  <cp:revision>1</cp:revision>
  <dcterms:modified xsi:type="dcterms:W3CDTF">2018-01-27T10:49:53Z</dcterms:modified>
  <dc:language>en-US</dc:language>
</cp:coreProperties>
</file>