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agisterka\Magisterka\NeuralNetwork\"/>
    </mc:Choice>
  </mc:AlternateContent>
  <xr:revisionPtr revIDLastSave="0" documentId="13_ncr:40009_{997FDB65-D45D-45F5-B219-D343C2B4C5F6}" xr6:coauthVersionLast="47" xr6:coauthVersionMax="47" xr10:uidLastSave="{00000000-0000-0000-0000-000000000000}"/>
  <bookViews>
    <workbookView xWindow="-120" yWindow="-120" windowWidth="29040" windowHeight="15840"/>
  </bookViews>
  <sheets>
    <sheet name="AnalysisData" sheetId="1" r:id="rId1"/>
  </sheets>
  <definedNames>
    <definedName name="_xlnm._FilterDatabase" localSheetId="0" hidden="1">AnalysisData!$I$9:$I$13</definedName>
  </definedNames>
  <calcPr calcId="0"/>
</workbook>
</file>

<file path=xl/calcChain.xml><?xml version="1.0" encoding="utf-8"?>
<calcChain xmlns="http://schemas.openxmlformats.org/spreadsheetml/2006/main">
  <c r="F2" i="1" l="1"/>
  <c r="B28" i="1"/>
  <c r="C28" i="1"/>
  <c r="D28" i="1"/>
  <c r="A28" i="1"/>
  <c r="B25" i="1"/>
  <c r="C25" i="1"/>
  <c r="D25" i="1"/>
  <c r="A25" i="1"/>
  <c r="B22" i="1"/>
  <c r="C22" i="1"/>
  <c r="D22" i="1"/>
  <c r="A22" i="1"/>
  <c r="B19" i="1"/>
  <c r="C19" i="1"/>
  <c r="D19" i="1"/>
  <c r="A19" i="1"/>
  <c r="J30" i="1"/>
  <c r="J31" i="1"/>
  <c r="J32" i="1"/>
  <c r="J33" i="1"/>
  <c r="J34" i="1"/>
  <c r="J35" i="1"/>
  <c r="J36" i="1"/>
  <c r="J37" i="1"/>
  <c r="J38" i="1"/>
  <c r="J29" i="1"/>
  <c r="J17" i="1"/>
  <c r="J18" i="1"/>
  <c r="J19" i="1"/>
  <c r="J20" i="1"/>
  <c r="J21" i="1"/>
  <c r="J22" i="1"/>
  <c r="J23" i="1"/>
  <c r="J24" i="1"/>
  <c r="J25" i="1"/>
  <c r="J26" i="1"/>
  <c r="J16" i="1"/>
  <c r="J10" i="1"/>
  <c r="J11" i="1"/>
  <c r="J12" i="1"/>
  <c r="J13" i="1"/>
  <c r="J9" i="1"/>
  <c r="J3" i="1"/>
  <c r="J4" i="1"/>
  <c r="J5" i="1"/>
  <c r="J6" i="1"/>
  <c r="J2" i="1"/>
</calcChain>
</file>

<file path=xl/sharedStrings.xml><?xml version="1.0" encoding="utf-8"?>
<sst xmlns="http://schemas.openxmlformats.org/spreadsheetml/2006/main" count="17" uniqueCount="14">
  <si>
    <t>Reset</t>
  </si>
  <si>
    <t>Preserve</t>
  </si>
  <si>
    <t>Conform</t>
  </si>
  <si>
    <t>Rebel</t>
  </si>
  <si>
    <t>Wystapienia:</t>
  </si>
  <si>
    <t>Wartość punktów resetu:</t>
  </si>
  <si>
    <t>Wartość punktów utrzymania:</t>
  </si>
  <si>
    <t>Wartość punktów sprzyjania:</t>
  </si>
  <si>
    <t>Wartość punktów zaprzeczenia:</t>
  </si>
  <si>
    <t>Średnie:</t>
  </si>
  <si>
    <t>Mediany:</t>
  </si>
  <si>
    <t>Odchylenie standardowe:</t>
  </si>
  <si>
    <t>Wariancja: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</si>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</sst>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Punkty resetu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AnalysisData!$J$1</c:f>
              <c:strCache>
                <c:ptCount val="1"/>
                <c:pt idx="0">
                  <c:v>Wystapienia: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AnalysisData!$I$2:$I$6</c:f>
              <c:numCache>
                <c:formatCode>@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AnalysisData!$J$2:$J$6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8A-4C81-B0A2-5A65B107B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6989440"/>
        <c:axId val="796990096"/>
      </c:barChart>
      <c:catAx>
        <c:axId val="796989440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6990096"/>
        <c:crosses val="autoZero"/>
        <c:auto val="1"/>
        <c:lblAlgn val="ctr"/>
        <c:lblOffset val="100"/>
        <c:noMultiLvlLbl val="0"/>
      </c:catAx>
      <c:valAx>
        <c:axId val="79699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698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Punkty</a:t>
            </a:r>
            <a:r>
              <a:rPr lang="pl-PL" baseline="0"/>
              <a:t> utrzymania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AnalysisData!$J$8</c:f>
              <c:strCache>
                <c:ptCount val="1"/>
                <c:pt idx="0">
                  <c:v>Wystapienia: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AnalysisData!$I$9:$I$13</c:f>
              <c:numCache>
                <c:formatCode>@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AnalysisData!$J$9:$J$13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C4-4B57-9AF2-A7E962DC0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6944816"/>
        <c:axId val="796942520"/>
      </c:barChart>
      <c:catAx>
        <c:axId val="796944816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6942520"/>
        <c:crosses val="autoZero"/>
        <c:auto val="1"/>
        <c:lblAlgn val="ctr"/>
        <c:lblOffset val="100"/>
        <c:noMultiLvlLbl val="0"/>
      </c:catAx>
      <c:valAx>
        <c:axId val="79694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694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Punkty</a:t>
            </a:r>
            <a:r>
              <a:rPr lang="pl-PL" baseline="0"/>
              <a:t> sprzyjania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AnalysisData!$I$16:$I$26</c:f>
              <c:numCache>
                <c:formatCode>@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AnalysisData!$J$16:$J$26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9-47B3-A332-0D16702EA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2720744"/>
        <c:axId val="802718448"/>
      </c:barChart>
      <c:catAx>
        <c:axId val="802720744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2718448"/>
        <c:crosses val="autoZero"/>
        <c:auto val="1"/>
        <c:lblAlgn val="ctr"/>
        <c:lblOffset val="100"/>
        <c:noMultiLvlLbl val="0"/>
      </c:catAx>
      <c:valAx>
        <c:axId val="80271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2720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Punkty</a:t>
            </a:r>
            <a:r>
              <a:rPr lang="pl-PL" baseline="0"/>
              <a:t> zaprzeczenia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AnalysisData!$I$29:$I$38</c:f>
              <c:numCache>
                <c:formatCode>@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cat>
          <c:val>
            <c:numRef>
              <c:f>AnalysisData!$J$29:$J$38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7C-4BEA-AD04-6C49A048C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2720744"/>
        <c:axId val="802718448"/>
      </c:barChart>
      <c:catAx>
        <c:axId val="802720744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2718448"/>
        <c:crosses val="autoZero"/>
        <c:auto val="1"/>
        <c:lblAlgn val="ctr"/>
        <c:lblOffset val="100"/>
        <c:noMultiLvlLbl val="0"/>
      </c:catAx>
      <c:valAx>
        <c:axId val="80271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2720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0</xdr:row>
      <xdr:rowOff>71437</xdr:rowOff>
    </xdr:from>
    <xdr:to>
      <xdr:col>17</xdr:col>
      <xdr:colOff>47625</xdr:colOff>
      <xdr:row>11</xdr:row>
      <xdr:rowOff>123825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A75BAD72-BBC6-8F32-0585-EE6519E15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209550</xdr:colOff>
      <xdr:row>0</xdr:row>
      <xdr:rowOff>80962</xdr:rowOff>
    </xdr:from>
    <xdr:to>
      <xdr:col>23</xdr:col>
      <xdr:colOff>561975</xdr:colOff>
      <xdr:row>11</xdr:row>
      <xdr:rowOff>161925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3068A15B-496C-E240-D99E-F3DB37F7A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276224</xdr:colOff>
      <xdr:row>13</xdr:row>
      <xdr:rowOff>80962</xdr:rowOff>
    </xdr:from>
    <xdr:to>
      <xdr:col>17</xdr:col>
      <xdr:colOff>19049</xdr:colOff>
      <xdr:row>24</xdr:row>
      <xdr:rowOff>171450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1767D5C9-50FD-95F6-7C4A-DCB3E1053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295275</xdr:colOff>
      <xdr:row>13</xdr:row>
      <xdr:rowOff>104775</xdr:rowOff>
    </xdr:from>
    <xdr:to>
      <xdr:col>24</xdr:col>
      <xdr:colOff>38100</xdr:colOff>
      <xdr:row>25</xdr:row>
      <xdr:rowOff>4763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279DE72F-4766-4A45-B446-B51836239E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selection activeCell="V30" sqref="V30"/>
    </sheetView>
  </sheetViews>
  <sheetFormatPr defaultRowHeight="15" x14ac:dyDescent="0.25"/>
  <cols>
    <col min="1" max="1" width="9.85546875" bestFit="1" customWidth="1"/>
    <col min="6" max="6" width="9.85546875" bestFit="1" customWidth="1"/>
    <col min="9" max="9" width="28.42578125" customWidth="1"/>
    <col min="10" max="10" width="12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F1" t="s">
        <v>13</v>
      </c>
      <c r="I1" s="1" t="s">
        <v>5</v>
      </c>
      <c r="J1" t="s">
        <v>4</v>
      </c>
    </row>
    <row r="2" spans="1:10" x14ac:dyDescent="0.25">
      <c r="A2">
        <v>3</v>
      </c>
      <c r="B2">
        <v>3</v>
      </c>
      <c r="C2">
        <v>5</v>
      </c>
      <c r="D2">
        <v>10</v>
      </c>
      <c r="F2">
        <f>COUNT(A2:A16)</f>
        <v>15</v>
      </c>
      <c r="I2" s="1">
        <v>0</v>
      </c>
      <c r="J2">
        <f>COUNTIF($A$2:$A$16,I2)</f>
        <v>3</v>
      </c>
    </row>
    <row r="3" spans="1:10" x14ac:dyDescent="0.25">
      <c r="A3">
        <v>0</v>
      </c>
      <c r="B3">
        <v>1</v>
      </c>
      <c r="C3">
        <v>5</v>
      </c>
      <c r="D3">
        <v>2</v>
      </c>
      <c r="I3" s="1">
        <v>1</v>
      </c>
      <c r="J3">
        <f t="shared" ref="J3:J6" si="0">COUNTIF($A$2:$A$16,I3)</f>
        <v>1</v>
      </c>
    </row>
    <row r="4" spans="1:10" x14ac:dyDescent="0.25">
      <c r="A4">
        <v>4</v>
      </c>
      <c r="B4">
        <v>4</v>
      </c>
      <c r="C4">
        <v>14</v>
      </c>
      <c r="D4">
        <v>9</v>
      </c>
      <c r="I4" s="1">
        <v>2</v>
      </c>
      <c r="J4">
        <f t="shared" si="0"/>
        <v>4</v>
      </c>
    </row>
    <row r="5" spans="1:10" x14ac:dyDescent="0.25">
      <c r="A5">
        <v>3</v>
      </c>
      <c r="B5">
        <v>4</v>
      </c>
      <c r="C5">
        <v>7</v>
      </c>
      <c r="D5">
        <v>3</v>
      </c>
      <c r="I5" s="1">
        <v>3</v>
      </c>
      <c r="J5">
        <f t="shared" si="0"/>
        <v>3</v>
      </c>
    </row>
    <row r="6" spans="1:10" x14ac:dyDescent="0.25">
      <c r="A6">
        <v>4</v>
      </c>
      <c r="B6">
        <v>4</v>
      </c>
      <c r="C6">
        <v>6</v>
      </c>
      <c r="D6">
        <v>9</v>
      </c>
      <c r="I6" s="1">
        <v>4</v>
      </c>
      <c r="J6">
        <f t="shared" si="0"/>
        <v>4</v>
      </c>
    </row>
    <row r="7" spans="1:10" x14ac:dyDescent="0.25">
      <c r="A7">
        <v>2</v>
      </c>
      <c r="B7">
        <v>2</v>
      </c>
      <c r="C7">
        <v>3</v>
      </c>
      <c r="D7">
        <v>6</v>
      </c>
      <c r="I7" s="1"/>
    </row>
    <row r="8" spans="1:10" x14ac:dyDescent="0.25">
      <c r="A8">
        <v>2</v>
      </c>
      <c r="B8">
        <v>2</v>
      </c>
      <c r="C8">
        <v>12</v>
      </c>
      <c r="D8">
        <v>6</v>
      </c>
      <c r="I8" s="1" t="s">
        <v>6</v>
      </c>
      <c r="J8" t="s">
        <v>4</v>
      </c>
    </row>
    <row r="9" spans="1:10" x14ac:dyDescent="0.25">
      <c r="A9">
        <v>2</v>
      </c>
      <c r="B9">
        <v>4</v>
      </c>
      <c r="C9">
        <v>9</v>
      </c>
      <c r="D9">
        <v>7</v>
      </c>
      <c r="I9" s="1">
        <v>0</v>
      </c>
      <c r="J9">
        <f>COUNTIF($B$2:$B$16,I9)</f>
        <v>1</v>
      </c>
    </row>
    <row r="10" spans="1:10" x14ac:dyDescent="0.25">
      <c r="A10">
        <v>4</v>
      </c>
      <c r="B10">
        <v>4</v>
      </c>
      <c r="C10">
        <v>2</v>
      </c>
      <c r="D10">
        <v>7</v>
      </c>
      <c r="I10" s="1">
        <v>1</v>
      </c>
      <c r="J10">
        <f t="shared" ref="J10:J13" si="1">COUNTIF($B$2:$B$16,I10)</f>
        <v>2</v>
      </c>
    </row>
    <row r="11" spans="1:10" x14ac:dyDescent="0.25">
      <c r="A11">
        <v>2</v>
      </c>
      <c r="B11">
        <v>4</v>
      </c>
      <c r="C11">
        <v>6</v>
      </c>
      <c r="D11">
        <v>10</v>
      </c>
      <c r="I11" s="1">
        <v>2</v>
      </c>
      <c r="J11">
        <f t="shared" si="1"/>
        <v>2</v>
      </c>
    </row>
    <row r="12" spans="1:10" x14ac:dyDescent="0.25">
      <c r="A12">
        <v>0</v>
      </c>
      <c r="B12">
        <v>1</v>
      </c>
      <c r="C12">
        <v>8</v>
      </c>
      <c r="D12">
        <v>4</v>
      </c>
      <c r="I12" s="1">
        <v>3</v>
      </c>
      <c r="J12">
        <f t="shared" si="1"/>
        <v>3</v>
      </c>
    </row>
    <row r="13" spans="1:10" x14ac:dyDescent="0.25">
      <c r="A13">
        <v>3</v>
      </c>
      <c r="B13">
        <v>3</v>
      </c>
      <c r="C13">
        <v>8</v>
      </c>
      <c r="D13">
        <v>11</v>
      </c>
      <c r="I13" s="1">
        <v>4</v>
      </c>
      <c r="J13">
        <f t="shared" si="1"/>
        <v>7</v>
      </c>
    </row>
    <row r="14" spans="1:10" x14ac:dyDescent="0.25">
      <c r="A14">
        <v>4</v>
      </c>
      <c r="B14">
        <v>4</v>
      </c>
      <c r="C14">
        <v>5</v>
      </c>
      <c r="D14">
        <v>7</v>
      </c>
      <c r="I14" s="1"/>
    </row>
    <row r="15" spans="1:10" x14ac:dyDescent="0.25">
      <c r="A15">
        <v>0</v>
      </c>
      <c r="B15">
        <v>3</v>
      </c>
      <c r="C15">
        <v>15</v>
      </c>
      <c r="D15">
        <v>1</v>
      </c>
      <c r="I15" s="1" t="s">
        <v>7</v>
      </c>
      <c r="J15" t="s">
        <v>4</v>
      </c>
    </row>
    <row r="16" spans="1:10" x14ac:dyDescent="0.25">
      <c r="A16">
        <v>1</v>
      </c>
      <c r="B16">
        <v>0</v>
      </c>
      <c r="C16">
        <v>1</v>
      </c>
      <c r="D16">
        <v>5</v>
      </c>
      <c r="I16" s="1">
        <v>1</v>
      </c>
      <c r="J16">
        <f>COUNTIF($C$2:$C$16,I16)</f>
        <v>1</v>
      </c>
    </row>
    <row r="17" spans="1:10" x14ac:dyDescent="0.25">
      <c r="I17" s="1">
        <v>2</v>
      </c>
      <c r="J17">
        <f t="shared" ref="J17:J26" si="2">COUNTIF($C$2:$C$16,I17)</f>
        <v>1</v>
      </c>
    </row>
    <row r="18" spans="1:10" x14ac:dyDescent="0.25">
      <c r="A18" t="s">
        <v>9</v>
      </c>
      <c r="I18" s="1">
        <v>3</v>
      </c>
      <c r="J18">
        <f t="shared" si="2"/>
        <v>1</v>
      </c>
    </row>
    <row r="19" spans="1:10" x14ac:dyDescent="0.25">
      <c r="A19">
        <f>AVERAGE(A2:A16)</f>
        <v>2.2666666666666666</v>
      </c>
      <c r="B19">
        <f t="shared" ref="B19:D19" si="3">AVERAGE(B2:B16)</f>
        <v>2.8666666666666667</v>
      </c>
      <c r="C19">
        <f t="shared" si="3"/>
        <v>7.0666666666666664</v>
      </c>
      <c r="D19">
        <f t="shared" si="3"/>
        <v>6.4666666666666668</v>
      </c>
      <c r="I19" s="1">
        <v>5</v>
      </c>
      <c r="J19">
        <f t="shared" si="2"/>
        <v>3</v>
      </c>
    </row>
    <row r="20" spans="1:10" x14ac:dyDescent="0.25">
      <c r="I20" s="1">
        <v>6</v>
      </c>
      <c r="J20">
        <f t="shared" si="2"/>
        <v>2</v>
      </c>
    </row>
    <row r="21" spans="1:10" x14ac:dyDescent="0.25">
      <c r="A21" t="s">
        <v>10</v>
      </c>
      <c r="I21" s="1">
        <v>7</v>
      </c>
      <c r="J21">
        <f t="shared" si="2"/>
        <v>1</v>
      </c>
    </row>
    <row r="22" spans="1:10" x14ac:dyDescent="0.25">
      <c r="A22">
        <f>MEDIAN(A2:A16)</f>
        <v>2</v>
      </c>
      <c r="B22">
        <f t="shared" ref="B22:D22" si="4">MEDIAN(B2:B16)</f>
        <v>3</v>
      </c>
      <c r="C22">
        <f t="shared" si="4"/>
        <v>6</v>
      </c>
      <c r="D22">
        <f t="shared" si="4"/>
        <v>7</v>
      </c>
      <c r="I22" s="1">
        <v>8</v>
      </c>
      <c r="J22">
        <f t="shared" si="2"/>
        <v>2</v>
      </c>
    </row>
    <row r="23" spans="1:10" x14ac:dyDescent="0.25">
      <c r="I23" s="1">
        <v>9</v>
      </c>
      <c r="J23">
        <f t="shared" si="2"/>
        <v>1</v>
      </c>
    </row>
    <row r="24" spans="1:10" x14ac:dyDescent="0.25">
      <c r="A24" t="s">
        <v>11</v>
      </c>
      <c r="I24" s="1">
        <v>12</v>
      </c>
      <c r="J24">
        <f t="shared" si="2"/>
        <v>1</v>
      </c>
    </row>
    <row r="25" spans="1:10" x14ac:dyDescent="0.25">
      <c r="A25">
        <f>_xlfn.STDEV.S(A2:A16)</f>
        <v>1.4864467059144131</v>
      </c>
      <c r="B25">
        <f t="shared" ref="B25:D25" si="5">_xlfn.STDEV.S(B2:B16)</f>
        <v>1.3557637102737476</v>
      </c>
      <c r="C25">
        <f t="shared" si="5"/>
        <v>4.0964560757992237</v>
      </c>
      <c r="D25">
        <f t="shared" si="5"/>
        <v>3.0441200151548999</v>
      </c>
      <c r="I25" s="1">
        <v>14</v>
      </c>
      <c r="J25">
        <f t="shared" si="2"/>
        <v>1</v>
      </c>
    </row>
    <row r="26" spans="1:10" x14ac:dyDescent="0.25">
      <c r="I26" s="1">
        <v>15</v>
      </c>
      <c r="J26">
        <f t="shared" si="2"/>
        <v>1</v>
      </c>
    </row>
    <row r="27" spans="1:10" x14ac:dyDescent="0.25">
      <c r="A27" t="s">
        <v>12</v>
      </c>
      <c r="I27" s="1"/>
    </row>
    <row r="28" spans="1:10" x14ac:dyDescent="0.25">
      <c r="A28">
        <f>_xlfn.VAR.S(A2:A16)</f>
        <v>2.2095238095238097</v>
      </c>
      <c r="B28">
        <f t="shared" ref="B28:D28" si="6">_xlfn.VAR.S(B2:B16)</f>
        <v>1.8380952380952382</v>
      </c>
      <c r="C28">
        <f t="shared" si="6"/>
        <v>16.780952380952378</v>
      </c>
      <c r="D28">
        <f t="shared" si="6"/>
        <v>9.2666666666666675</v>
      </c>
      <c r="I28" s="1" t="s">
        <v>8</v>
      </c>
      <c r="J28" t="s">
        <v>4</v>
      </c>
    </row>
    <row r="29" spans="1:10" x14ac:dyDescent="0.25">
      <c r="I29" s="1">
        <v>1</v>
      </c>
      <c r="J29">
        <f>COUNTIF($D$2:$D$16,I29)</f>
        <v>1</v>
      </c>
    </row>
    <row r="30" spans="1:10" x14ac:dyDescent="0.25">
      <c r="I30" s="1">
        <v>2</v>
      </c>
      <c r="J30">
        <f t="shared" ref="J30:J38" si="7">COUNTIF($D$2:$D$16,I30)</f>
        <v>1</v>
      </c>
    </row>
    <row r="31" spans="1:10" x14ac:dyDescent="0.25">
      <c r="I31" s="1">
        <v>3</v>
      </c>
      <c r="J31">
        <f t="shared" si="7"/>
        <v>1</v>
      </c>
    </row>
    <row r="32" spans="1:10" x14ac:dyDescent="0.25">
      <c r="I32" s="1">
        <v>4</v>
      </c>
      <c r="J32">
        <f t="shared" si="7"/>
        <v>1</v>
      </c>
    </row>
    <row r="33" spans="9:10" x14ac:dyDescent="0.25">
      <c r="I33" s="1">
        <v>5</v>
      </c>
      <c r="J33">
        <f t="shared" si="7"/>
        <v>1</v>
      </c>
    </row>
    <row r="34" spans="9:10" x14ac:dyDescent="0.25">
      <c r="I34" s="1">
        <v>6</v>
      </c>
      <c r="J34">
        <f t="shared" si="7"/>
        <v>2</v>
      </c>
    </row>
    <row r="35" spans="9:10" x14ac:dyDescent="0.25">
      <c r="I35" s="1">
        <v>7</v>
      </c>
      <c r="J35">
        <f t="shared" si="7"/>
        <v>3</v>
      </c>
    </row>
    <row r="36" spans="9:10" x14ac:dyDescent="0.25">
      <c r="I36" s="1">
        <v>9</v>
      </c>
      <c r="J36">
        <f t="shared" si="7"/>
        <v>2</v>
      </c>
    </row>
    <row r="37" spans="9:10" x14ac:dyDescent="0.25">
      <c r="I37" s="1">
        <v>10</v>
      </c>
      <c r="J37">
        <f t="shared" si="7"/>
        <v>2</v>
      </c>
    </row>
    <row r="38" spans="9:10" x14ac:dyDescent="0.25">
      <c r="I38" s="1">
        <v>11</v>
      </c>
      <c r="J38">
        <f t="shared" si="7"/>
        <v>1</v>
      </c>
    </row>
  </sheetData>
  <sortState xmlns:xlrd2="http://schemas.microsoft.com/office/spreadsheetml/2017/richdata2" ref="I29:I38">
    <sortCondition ref="I28:I38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AnalysisData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Laxe</cp:lastModifiedBy>
  <dcterms:created xsi:type="dcterms:W3CDTF">2022-08-30T21:51:42Z</dcterms:created>
  <dcterms:modified xsi:type="dcterms:W3CDTF">2022-08-30T22:04:05Z</dcterms:modified>
</cp:coreProperties>
</file>