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/Desktop/pipeline-secondarymarket/Output/"/>
    </mc:Choice>
  </mc:AlternateContent>
  <xr:revisionPtr revIDLastSave="0" documentId="13_ncr:1_{E46240A0-F598-7445-A9A3-6085DFA31674}" xr6:coauthVersionLast="47" xr6:coauthVersionMax="47" xr10:uidLastSave="{00000000-0000-0000-0000-000000000000}"/>
  <bookViews>
    <workbookView xWindow="0" yWindow="760" windowWidth="30240" windowHeight="17540" xr2:uid="{ACFA1B1D-BF40-0A40-B034-B0BC3471C482}"/>
  </bookViews>
  <sheets>
    <sheet name="ReleaseShipper" sheetId="1" r:id="rId1"/>
    <sheet name="ReplaceShipp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6" i="2" l="1"/>
  <c r="K86" i="2" s="1"/>
  <c r="D86" i="2"/>
  <c r="E86" i="2" s="1"/>
  <c r="J85" i="2"/>
  <c r="K85" i="2" s="1"/>
  <c r="D85" i="2"/>
  <c r="E85" i="2" s="1"/>
  <c r="J84" i="2"/>
  <c r="K84" i="2" s="1"/>
  <c r="D84" i="2"/>
  <c r="E84" i="2" s="1"/>
  <c r="J83" i="2"/>
  <c r="K83" i="2" s="1"/>
  <c r="D83" i="2"/>
  <c r="E83" i="2" s="1"/>
  <c r="J82" i="2"/>
  <c r="K82" i="2" s="1"/>
  <c r="D82" i="2"/>
  <c r="E82" i="2" s="1"/>
  <c r="J81" i="2"/>
  <c r="K81" i="2" s="1"/>
  <c r="D81" i="2"/>
  <c r="E81" i="2" s="1"/>
  <c r="J80" i="2"/>
  <c r="K80" i="2" s="1"/>
  <c r="D80" i="2"/>
  <c r="E80" i="2" s="1"/>
  <c r="J79" i="2"/>
  <c r="K79" i="2" s="1"/>
  <c r="D79" i="2"/>
  <c r="E79" i="2" s="1"/>
  <c r="J78" i="2"/>
  <c r="K78" i="2" s="1"/>
  <c r="D78" i="2"/>
  <c r="E78" i="2" s="1"/>
  <c r="J77" i="2"/>
  <c r="K77" i="2" s="1"/>
  <c r="D77" i="2"/>
  <c r="E77" i="2" s="1"/>
  <c r="J72" i="2"/>
  <c r="K72" i="2" s="1"/>
  <c r="D72" i="2"/>
  <c r="E72" i="2" s="1"/>
  <c r="J71" i="2"/>
  <c r="K71" i="2" s="1"/>
  <c r="D71" i="2"/>
  <c r="E71" i="2" s="1"/>
  <c r="J70" i="2"/>
  <c r="K70" i="2" s="1"/>
  <c r="D70" i="2"/>
  <c r="E70" i="2" s="1"/>
  <c r="J69" i="2"/>
  <c r="K69" i="2" s="1"/>
  <c r="D69" i="2"/>
  <c r="E69" i="2" s="1"/>
  <c r="J68" i="2"/>
  <c r="K68" i="2" s="1"/>
  <c r="D68" i="2"/>
  <c r="E68" i="2" s="1"/>
  <c r="J67" i="2"/>
  <c r="K67" i="2" s="1"/>
  <c r="D67" i="2"/>
  <c r="E67" i="2" s="1"/>
  <c r="J66" i="2"/>
  <c r="K66" i="2" s="1"/>
  <c r="D66" i="2"/>
  <c r="E66" i="2" s="1"/>
  <c r="J65" i="2"/>
  <c r="K65" i="2" s="1"/>
  <c r="D65" i="2"/>
  <c r="E65" i="2" s="1"/>
  <c r="J64" i="2"/>
  <c r="K64" i="2" s="1"/>
  <c r="D64" i="2"/>
  <c r="E64" i="2" s="1"/>
  <c r="J63" i="2"/>
  <c r="K63" i="2" s="1"/>
  <c r="D63" i="2"/>
  <c r="E63" i="2" s="1"/>
  <c r="J58" i="2"/>
  <c r="K58" i="2" s="1"/>
  <c r="D58" i="2"/>
  <c r="E58" i="2" s="1"/>
  <c r="J57" i="2"/>
  <c r="K57" i="2" s="1"/>
  <c r="D57" i="2"/>
  <c r="E57" i="2" s="1"/>
  <c r="J56" i="2"/>
  <c r="K56" i="2" s="1"/>
  <c r="D56" i="2"/>
  <c r="E56" i="2" s="1"/>
  <c r="J55" i="2"/>
  <c r="K55" i="2" s="1"/>
  <c r="D55" i="2"/>
  <c r="E55" i="2" s="1"/>
  <c r="J54" i="2"/>
  <c r="K54" i="2" s="1"/>
  <c r="D54" i="2"/>
  <c r="E54" i="2" s="1"/>
  <c r="J53" i="2"/>
  <c r="K53" i="2" s="1"/>
  <c r="D53" i="2"/>
  <c r="E53" i="2" s="1"/>
  <c r="J52" i="2"/>
  <c r="K52" i="2" s="1"/>
  <c r="D52" i="2"/>
  <c r="E52" i="2" s="1"/>
  <c r="J51" i="2"/>
  <c r="K51" i="2" s="1"/>
  <c r="D51" i="2"/>
  <c r="E51" i="2" s="1"/>
  <c r="J50" i="2"/>
  <c r="K50" i="2" s="1"/>
  <c r="D50" i="2"/>
  <c r="E50" i="2" s="1"/>
  <c r="J49" i="2"/>
  <c r="K49" i="2" s="1"/>
  <c r="D49" i="2"/>
  <c r="E49" i="2" s="1"/>
  <c r="J44" i="2"/>
  <c r="K44" i="2" s="1"/>
  <c r="D44" i="2"/>
  <c r="E44" i="2" s="1"/>
  <c r="J43" i="2"/>
  <c r="K43" i="2" s="1"/>
  <c r="D43" i="2"/>
  <c r="E43" i="2" s="1"/>
  <c r="J42" i="2"/>
  <c r="K42" i="2" s="1"/>
  <c r="D42" i="2"/>
  <c r="E42" i="2" s="1"/>
  <c r="J41" i="2"/>
  <c r="K41" i="2" s="1"/>
  <c r="D41" i="2"/>
  <c r="E41" i="2" s="1"/>
  <c r="J40" i="2"/>
  <c r="K40" i="2" s="1"/>
  <c r="D40" i="2"/>
  <c r="E40" i="2" s="1"/>
  <c r="J39" i="2"/>
  <c r="K39" i="2" s="1"/>
  <c r="D39" i="2"/>
  <c r="E39" i="2" s="1"/>
  <c r="J38" i="2"/>
  <c r="K38" i="2" s="1"/>
  <c r="D38" i="2"/>
  <c r="E38" i="2" s="1"/>
  <c r="J37" i="2"/>
  <c r="K37" i="2" s="1"/>
  <c r="D37" i="2"/>
  <c r="E37" i="2" s="1"/>
  <c r="J36" i="2"/>
  <c r="K36" i="2" s="1"/>
  <c r="D36" i="2"/>
  <c r="E36" i="2" s="1"/>
  <c r="J35" i="2"/>
  <c r="K35" i="2" s="1"/>
  <c r="D35" i="2"/>
  <c r="E35" i="2" s="1"/>
  <c r="D11" i="2"/>
  <c r="C11" i="2"/>
  <c r="B11" i="2"/>
  <c r="J63" i="1"/>
  <c r="J64" i="1"/>
  <c r="J65" i="1"/>
  <c r="J66" i="1"/>
  <c r="J67" i="1"/>
  <c r="J68" i="1"/>
  <c r="J69" i="1"/>
  <c r="J70" i="1"/>
  <c r="J71" i="1"/>
  <c r="J72" i="1"/>
  <c r="J50" i="1"/>
  <c r="J51" i="1"/>
  <c r="J52" i="1"/>
  <c r="J53" i="1"/>
  <c r="J54" i="1"/>
  <c r="J55" i="1"/>
  <c r="J56" i="1"/>
  <c r="J57" i="1"/>
  <c r="J58" i="1"/>
  <c r="J49" i="1"/>
  <c r="J36" i="1"/>
  <c r="J37" i="1"/>
  <c r="J38" i="1"/>
  <c r="J39" i="1"/>
  <c r="J40" i="1"/>
  <c r="J41" i="1"/>
  <c r="J42" i="1"/>
  <c r="J43" i="1"/>
  <c r="J44" i="1"/>
  <c r="J35" i="1"/>
  <c r="J86" i="1" l="1"/>
  <c r="K86" i="1" s="1"/>
  <c r="D86" i="1"/>
  <c r="E86" i="1" s="1"/>
  <c r="J85" i="1"/>
  <c r="K85" i="1" s="1"/>
  <c r="D85" i="1"/>
  <c r="E85" i="1" s="1"/>
  <c r="J84" i="1"/>
  <c r="K84" i="1" s="1"/>
  <c r="D84" i="1"/>
  <c r="E84" i="1" s="1"/>
  <c r="J83" i="1"/>
  <c r="K83" i="1" s="1"/>
  <c r="D83" i="1"/>
  <c r="E83" i="1" s="1"/>
  <c r="J82" i="1"/>
  <c r="K82" i="1" s="1"/>
  <c r="D82" i="1"/>
  <c r="E82" i="1" s="1"/>
  <c r="J81" i="1"/>
  <c r="K81" i="1" s="1"/>
  <c r="D81" i="1"/>
  <c r="E81" i="1" s="1"/>
  <c r="J80" i="1"/>
  <c r="K80" i="1" s="1"/>
  <c r="D80" i="1"/>
  <c r="E80" i="1" s="1"/>
  <c r="J79" i="1"/>
  <c r="K79" i="1" s="1"/>
  <c r="D79" i="1"/>
  <c r="E79" i="1" s="1"/>
  <c r="J78" i="1"/>
  <c r="K78" i="1" s="1"/>
  <c r="D78" i="1"/>
  <c r="E78" i="1" s="1"/>
  <c r="J77" i="1"/>
  <c r="K77" i="1" s="1"/>
  <c r="D77" i="1"/>
  <c r="E77" i="1" s="1"/>
  <c r="K72" i="1"/>
  <c r="D72" i="1"/>
  <c r="E72" i="1" s="1"/>
  <c r="K71" i="1"/>
  <c r="D71" i="1"/>
  <c r="E71" i="1" s="1"/>
  <c r="K70" i="1"/>
  <c r="D70" i="1"/>
  <c r="E70" i="1" s="1"/>
  <c r="K69" i="1"/>
  <c r="D69" i="1"/>
  <c r="E69" i="1" s="1"/>
  <c r="K68" i="1"/>
  <c r="D68" i="1"/>
  <c r="E68" i="1" s="1"/>
  <c r="K67" i="1"/>
  <c r="D67" i="1"/>
  <c r="E67" i="1" s="1"/>
  <c r="K66" i="1"/>
  <c r="D66" i="1"/>
  <c r="E66" i="1" s="1"/>
  <c r="K65" i="1"/>
  <c r="D65" i="1"/>
  <c r="E65" i="1" s="1"/>
  <c r="K64" i="1"/>
  <c r="D64" i="1"/>
  <c r="E64" i="1" s="1"/>
  <c r="K63" i="1"/>
  <c r="D63" i="1"/>
  <c r="E63" i="1" s="1"/>
  <c r="K58" i="1"/>
  <c r="D58" i="1"/>
  <c r="E58" i="1" s="1"/>
  <c r="K57" i="1"/>
  <c r="D57" i="1"/>
  <c r="E57" i="1" s="1"/>
  <c r="K56" i="1"/>
  <c r="D56" i="1"/>
  <c r="E56" i="1" s="1"/>
  <c r="K55" i="1"/>
  <c r="D55" i="1"/>
  <c r="E55" i="1" s="1"/>
  <c r="K54" i="1"/>
  <c r="D54" i="1"/>
  <c r="E54" i="1" s="1"/>
  <c r="K53" i="1"/>
  <c r="D53" i="1"/>
  <c r="E53" i="1" s="1"/>
  <c r="K52" i="1"/>
  <c r="D52" i="1"/>
  <c r="E52" i="1" s="1"/>
  <c r="K51" i="1"/>
  <c r="E51" i="1"/>
  <c r="D51" i="1"/>
  <c r="K50" i="1"/>
  <c r="D50" i="1"/>
  <c r="E50" i="1" s="1"/>
  <c r="K49" i="1"/>
  <c r="D49" i="1"/>
  <c r="E49" i="1" s="1"/>
  <c r="K44" i="1"/>
  <c r="D44" i="1"/>
  <c r="E44" i="1" s="1"/>
  <c r="K43" i="1"/>
  <c r="D43" i="1"/>
  <c r="E43" i="1" s="1"/>
  <c r="K42" i="1"/>
  <c r="D42" i="1"/>
  <c r="E42" i="1" s="1"/>
  <c r="K41" i="1"/>
  <c r="D41" i="1"/>
  <c r="E41" i="1" s="1"/>
  <c r="K40" i="1"/>
  <c r="D40" i="1"/>
  <c r="E40" i="1" s="1"/>
  <c r="K39" i="1"/>
  <c r="D39" i="1"/>
  <c r="E39" i="1" s="1"/>
  <c r="K38" i="1"/>
  <c r="D38" i="1"/>
  <c r="E38" i="1" s="1"/>
  <c r="K37" i="1"/>
  <c r="D37" i="1"/>
  <c r="E37" i="1" s="1"/>
  <c r="K36" i="1"/>
  <c r="D36" i="1"/>
  <c r="E36" i="1" s="1"/>
  <c r="K35" i="1"/>
  <c r="D35" i="1"/>
  <c r="E35" i="1" s="1"/>
  <c r="D11" i="1"/>
  <c r="C11" i="1"/>
  <c r="B11" i="1"/>
</calcChain>
</file>

<file path=xl/sharedStrings.xml><?xml version="1.0" encoding="utf-8"?>
<sst xmlns="http://schemas.openxmlformats.org/spreadsheetml/2006/main" count="600" uniqueCount="171">
  <si>
    <t>Table 1. Pipeline Summary Statistics</t>
  </si>
  <si>
    <t>Pipeline</t>
  </si>
  <si>
    <t>Total Contracts</t>
  </si>
  <si>
    <t>El Paso</t>
  </si>
  <si>
    <t>Natural Gas</t>
  </si>
  <si>
    <t>Texas</t>
  </si>
  <si>
    <t>Transwestern</t>
  </si>
  <si>
    <t>Total</t>
  </si>
  <si>
    <t>Table 2. Market Concentration Using Contracts by Pipeline</t>
  </si>
  <si>
    <t>CR1</t>
  </si>
  <si>
    <t>CR2</t>
  </si>
  <si>
    <t>CR3</t>
  </si>
  <si>
    <t>CR4</t>
  </si>
  <si>
    <t>CR5</t>
  </si>
  <si>
    <t>CR6</t>
  </si>
  <si>
    <t>CR7</t>
  </si>
  <si>
    <t>CR8</t>
  </si>
  <si>
    <t>CR9</t>
  </si>
  <si>
    <t>CR10</t>
  </si>
  <si>
    <t>CR20</t>
  </si>
  <si>
    <t>CR50</t>
  </si>
  <si>
    <t>CR100</t>
  </si>
  <si>
    <t>HHI</t>
  </si>
  <si>
    <t>Table 2. Market Concentration Using Quantity by Pipeline</t>
  </si>
  <si>
    <t>Table 4a-4d. Largest 10 Shippers by Pipeline, Using Contracts</t>
  </si>
  <si>
    <t>Table 5a-5d. Largest 10 Shippers by Pipeline, Using Quantity</t>
  </si>
  <si>
    <t>Quantity uses MaxDailyTransport</t>
  </si>
  <si>
    <t>Table 4a. El Paso</t>
  </si>
  <si>
    <t>Table 5a. El Paso</t>
  </si>
  <si>
    <t>Rank</t>
  </si>
  <si>
    <t>Shipper Name</t>
  </si>
  <si>
    <t>Raw Contract Number</t>
  </si>
  <si>
    <t>Pipeline Total</t>
  </si>
  <si>
    <t>Market Share</t>
  </si>
  <si>
    <t>Quantity</t>
  </si>
  <si>
    <t>Mex Gas Supply SL</t>
  </si>
  <si>
    <t>Southern California Gas Co.</t>
  </si>
  <si>
    <t>Southwest Gas Corp.</t>
  </si>
  <si>
    <t>Comisión Fed de Electricidad</t>
  </si>
  <si>
    <t>El Paso Marketing Co. L.L.C.</t>
  </si>
  <si>
    <t>Chevron Usa Products Inc</t>
  </si>
  <si>
    <t>Table 4b. Natural</t>
  </si>
  <si>
    <t>Table 5b. Natural</t>
  </si>
  <si>
    <t>Northern Illinois Gas Co.</t>
  </si>
  <si>
    <t>MidAmerican Energy Co.</t>
  </si>
  <si>
    <t>Northern IN Public Svc Co. LLC</t>
  </si>
  <si>
    <t>Table 4c. Texas</t>
  </si>
  <si>
    <t>Table 5c. Texas</t>
  </si>
  <si>
    <t>Atmos Energy Corp.</t>
  </si>
  <si>
    <t>Chesapeake Energy Corp.</t>
  </si>
  <si>
    <t>UGI Utilities Inc.</t>
  </si>
  <si>
    <t>Table 4d. Transwestern</t>
  </si>
  <si>
    <t>Table 5d. Transwestern</t>
  </si>
  <si>
    <t>Pacific Gas and Electric Co.</t>
  </si>
  <si>
    <t>Table 6a. Most frequently occurring Shippers of top 10</t>
  </si>
  <si>
    <t>Table 6b. Pipeline Summary of Most Frequently Occurring Shippers of Top 10</t>
  </si>
  <si>
    <t>Name</t>
  </si>
  <si>
    <t># times appears across diff market share definitions?</t>
  </si>
  <si>
    <t>Pipeline Names</t>
  </si>
  <si>
    <t>Appear in same pipeline both market share definitions?</t>
  </si>
  <si>
    <t>In what Pipeline?</t>
  </si>
  <si>
    <t>Notes</t>
  </si>
  <si>
    <t>Number of Overlap times</t>
  </si>
  <si>
    <t>Number of times occur in both market def solely in this pipeline</t>
  </si>
  <si>
    <t>El Paso, Natural, Texas, Transwestern</t>
  </si>
  <si>
    <t>Yes</t>
  </si>
  <si>
    <t>El Paso, Natural</t>
  </si>
  <si>
    <t>Natural</t>
  </si>
  <si>
    <t>El Paso, Transwestern</t>
  </si>
  <si>
    <t>Natural, Texas</t>
  </si>
  <si>
    <t>No</t>
  </si>
  <si>
    <t>NA</t>
  </si>
  <si>
    <t>Table 7a. Market Share Summary Stats by Pipeline using Contracts</t>
  </si>
  <si>
    <t>Observations</t>
  </si>
  <si>
    <t xml:space="preserve">Mean </t>
  </si>
  <si>
    <t>Sd</t>
  </si>
  <si>
    <t>Min</t>
  </si>
  <si>
    <t>Max</t>
  </si>
  <si>
    <t>Table 7b. Market Share Summary Stats by Pipeline using Quantity</t>
  </si>
  <si>
    <t>Filtered for unique contracts using criteria: Pipeline ReleaseShipper ReplaceShipper StartDate EndDate</t>
  </si>
  <si>
    <t>Total Release Quantity</t>
  </si>
  <si>
    <t>Total Release Shippers</t>
  </si>
  <si>
    <t>Kinder Morgan Texas PL</t>
  </si>
  <si>
    <t>SCM Gas Marketing, LLC</t>
  </si>
  <si>
    <t>MRC Permian Company</t>
  </si>
  <si>
    <t>Mexicana De Cobre S. A. De C.</t>
  </si>
  <si>
    <t>Salt Creek Midstream, LLC</t>
  </si>
  <si>
    <t>Arizona Electric Power Cooperative, Inc.</t>
  </si>
  <si>
    <t>Freeport Minerals Corp.</t>
  </si>
  <si>
    <t>Saavi Energy Solutions LLC</t>
  </si>
  <si>
    <t>AmerenIP</t>
  </si>
  <si>
    <t>Ameren Illinois</t>
  </si>
  <si>
    <t>Wisconsin Electric Power Co.</t>
  </si>
  <si>
    <t>Central Illinois Light Co.</t>
  </si>
  <si>
    <t>Arkansas Electric Cooperative</t>
  </si>
  <si>
    <t>Spire Missouri Inc.</t>
  </si>
  <si>
    <t>Union Electric Co.</t>
  </si>
  <si>
    <t>PECO Energy Co</t>
  </si>
  <si>
    <t>Vectren Energy Delivery Ohio</t>
  </si>
  <si>
    <t>Philadelphia Gas Works</t>
  </si>
  <si>
    <t>The Brooklyn Union Gas Co.</t>
  </si>
  <si>
    <t>KeySpan Gas East Corp.</t>
  </si>
  <si>
    <t>Boston Gas Co.</t>
  </si>
  <si>
    <t>Consolidated Edison Company of</t>
  </si>
  <si>
    <t>UGI Energy Services LLC</t>
  </si>
  <si>
    <t>The Narragansett Electric Co.</t>
  </si>
  <si>
    <t>SG Interests I, Ltd.</t>
  </si>
  <si>
    <t>Talen Energy Marketing, LLC</t>
  </si>
  <si>
    <t>UNS Gas Inc.</t>
  </si>
  <si>
    <t>Lake Region Electric Cooperative, Inc.</t>
  </si>
  <si>
    <t>Arizona Public Service Co.</t>
  </si>
  <si>
    <t>Interstate Gas Supply Inc.</t>
  </si>
  <si>
    <t>Peak Six Power and Gas LLC</t>
  </si>
  <si>
    <t>CenterPoint Energy Resources</t>
  </si>
  <si>
    <t>FPLE Forney LLC</t>
  </si>
  <si>
    <t>Antero Resources Corp.</t>
  </si>
  <si>
    <t>EOG Resources Inc.</t>
  </si>
  <si>
    <t>Liberty Utilities Co.</t>
  </si>
  <si>
    <t>Eap Ohio LLC</t>
  </si>
  <si>
    <t>Liberty Utilities (Midstates)</t>
  </si>
  <si>
    <t>PSEG Energy Resources</t>
  </si>
  <si>
    <t>Red Willow Production Co.</t>
  </si>
  <si>
    <t>Gila River Power LLC</t>
  </si>
  <si>
    <t xml:space="preserve">El Paso </t>
  </si>
  <si>
    <t xml:space="preserve">Yes </t>
  </si>
  <si>
    <t>El Pas</t>
  </si>
  <si>
    <t>Market Concentration, using ReleaseShippers</t>
  </si>
  <si>
    <t>Market Concentration, using ReplaceShippers</t>
  </si>
  <si>
    <t>BP Energy Company, Inc.</t>
  </si>
  <si>
    <t>ConocoPhillips Company</t>
  </si>
  <si>
    <t>Tenaska Marketing Ventures, Inc.</t>
  </si>
  <si>
    <t>Sequent Energy Management, L.P.</t>
  </si>
  <si>
    <t>Spotlight Energy, Inc.</t>
  </si>
  <si>
    <t>Sierra Southwest Co-op Services Incorporated</t>
  </si>
  <si>
    <t>EDF Trading North America, LLC</t>
  </si>
  <si>
    <t>Occidental Energy Marketing, Inc.</t>
  </si>
  <si>
    <t>Enserco Energy Inc.</t>
  </si>
  <si>
    <t>Twin Eagle Resource Management, LLC</t>
  </si>
  <si>
    <t>Macquarie Cook Energy, LLC</t>
  </si>
  <si>
    <t>Nicor Enerchange L.L.C</t>
  </si>
  <si>
    <t>Symmetry Energy Solutions, LLC</t>
  </si>
  <si>
    <t>Continuum Energy Services, LLC</t>
  </si>
  <si>
    <t>Illinois Power Fuels and Services Company</t>
  </si>
  <si>
    <t>WoodRiver Energy LLC</t>
  </si>
  <si>
    <t>Spire Marketing Inc.</t>
  </si>
  <si>
    <t>Direct Energy Business Marketing, LLC</t>
  </si>
  <si>
    <t>UGI Energy Services, LLC</t>
  </si>
  <si>
    <t>Spark Energy Gas, LP</t>
  </si>
  <si>
    <t>Hess Corporation</t>
  </si>
  <si>
    <t>Metromedia Energy, Inc.</t>
  </si>
  <si>
    <t>Interstate Gas Supply, Inc.</t>
  </si>
  <si>
    <t>Sprague Resources LP</t>
  </si>
  <si>
    <t>North American Power &amp; Gas, LLC</t>
  </si>
  <si>
    <t>Hartree Partners, LP</t>
  </si>
  <si>
    <t>Enbridge Marketing (U.S.) Inc.</t>
  </si>
  <si>
    <t>RBS Sempra Commodities LLP</t>
  </si>
  <si>
    <t>Tucson Electric Power Company</t>
  </si>
  <si>
    <t>Mex Gas Supply, S.L.</t>
  </si>
  <si>
    <t>Constellation Energy Commodities Group, Inc.</t>
  </si>
  <si>
    <t>Koch Energy Services, LLC</t>
  </si>
  <si>
    <t>NextEra Energy Power Marketing, LLC</t>
  </si>
  <si>
    <t>J.P. Morgan Ventures Energy Corporation</t>
  </si>
  <si>
    <t>Southwest Energy, L.P.</t>
  </si>
  <si>
    <t>Texla Energy Management, Inc.</t>
  </si>
  <si>
    <t>DTE Energy Trading, Inc.</t>
  </si>
  <si>
    <t>Dynegy Marketing and Trade, LLC</t>
  </si>
  <si>
    <t>Avangrid Renewables, LLC</t>
  </si>
  <si>
    <t>Astra Power LLC</t>
  </si>
  <si>
    <t>El Paso, Natural, Transwestern</t>
  </si>
  <si>
    <t>El Paso, Texas</t>
  </si>
  <si>
    <t>El Paso, Natural, 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</si>
</sst>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0000_);_(* \(#,##0.000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DED1F3"/>
        <bgColor indexed="64"/>
      </patternFill>
    </fill>
    <fill>
      <patternFill patternType="solid">
        <fgColor rgb="FFF6C8F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8E6CFF"/>
        <bgColor indexed="64"/>
      </patternFill>
    </fill>
    <fill>
      <patternFill patternType="solid">
        <fgColor rgb="FFF129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6D6FF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0" applyFont="1"/>
    <xf numFmtId="0" fontId="2" fillId="0" borderId="0" xfId="0" applyFont="1"/>
    <xf numFmtId="0" fontId="3" fillId="0" borderId="1" xfId="0" applyFont="1" applyBorder="1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0" fillId="2" borderId="0" xfId="0" applyFill="1"/>
    <xf numFmtId="164" fontId="0" fillId="0" borderId="0" xfId="0" applyNumberFormat="1"/>
    <xf numFmtId="10" fontId="0" fillId="0" borderId="0" xfId="2" applyNumberFormat="1" applyFont="1" applyFill="1"/>
    <xf numFmtId="11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1" xfId="0" applyFill="1" applyBorder="1"/>
    <xf numFmtId="164" fontId="0" fillId="0" borderId="1" xfId="0" applyNumberFormat="1" applyBorder="1"/>
    <xf numFmtId="10" fontId="0" fillId="0" borderId="1" xfId="2" applyNumberFormat="1" applyFont="1" applyFill="1" applyBorder="1"/>
    <xf numFmtId="0" fontId="0" fillId="5" borderId="1" xfId="0" applyFill="1" applyBorder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11" fontId="0" fillId="0" borderId="1" xfId="0" applyNumberFormat="1" applyBorder="1"/>
    <xf numFmtId="0" fontId="0" fillId="0" borderId="2" xfId="0" applyBorder="1"/>
    <xf numFmtId="164" fontId="0" fillId="0" borderId="2" xfId="1" applyNumberFormat="1" applyFont="1" applyBorder="1"/>
    <xf numFmtId="164" fontId="0" fillId="0" borderId="0" xfId="1" applyNumberFormat="1" applyFont="1" applyBorder="1"/>
    <xf numFmtId="164" fontId="0" fillId="0" borderId="2" xfId="0" applyNumberFormat="1" applyBorder="1"/>
    <xf numFmtId="165" fontId="0" fillId="0" borderId="0" xfId="1" applyNumberFormat="1" applyFont="1"/>
    <xf numFmtId="165" fontId="0" fillId="0" borderId="0" xfId="1" applyNumberFormat="1" applyFont="1" applyAlignment="1">
      <alignment horizontal="center"/>
    </xf>
    <xf numFmtId="165" fontId="0" fillId="0" borderId="0" xfId="1" applyNumberFormat="1" applyFont="1" applyFill="1" applyBorder="1"/>
    <xf numFmtId="165" fontId="0" fillId="0" borderId="0" xfId="1" applyNumberFormat="1" applyFont="1" applyBorder="1" applyAlignment="1">
      <alignment horizontal="center"/>
    </xf>
    <xf numFmtId="165" fontId="0" fillId="0" borderId="0" xfId="1" applyNumberFormat="1" applyFont="1" applyBorder="1"/>
    <xf numFmtId="165" fontId="0" fillId="0" borderId="1" xfId="1" applyNumberFormat="1" applyFont="1" applyBorder="1"/>
    <xf numFmtId="165" fontId="3" fillId="0" borderId="0" xfId="1" applyNumberFormat="1" applyFont="1"/>
    <xf numFmtId="165" fontId="3" fillId="0" borderId="1" xfId="1" applyNumberFormat="1" applyFont="1" applyBorder="1"/>
    <xf numFmtId="0" fontId="0" fillId="2" borderId="2" xfId="0" applyFill="1" applyBorder="1"/>
    <xf numFmtId="0" fontId="0" fillId="3" borderId="2" xfId="0" applyFill="1" applyBorder="1"/>
    <xf numFmtId="0" fontId="0" fillId="16" borderId="0" xfId="0" applyFill="1"/>
    <xf numFmtId="0" fontId="0" fillId="17" borderId="2" xfId="0" applyFill="1" applyBorder="1"/>
    <xf numFmtId="0" fontId="0" fillId="17" borderId="0" xfId="0" applyFill="1"/>
    <xf numFmtId="0" fontId="0" fillId="8" borderId="2" xfId="0" applyFill="1" applyBorder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8" borderId="0" xfId="0" applyFill="1"/>
    <xf numFmtId="0" fontId="0" fillId="18" borderId="2" xfId="0" applyFill="1" applyBorder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0" borderId="1" xfId="2" applyNumberFormat="1" applyFont="1" applyBorder="1"/>
    <xf numFmtId="0" fontId="0" fillId="4" borderId="2" xfId="0" applyFill="1" applyBorder="1"/>
    <xf numFmtId="0" fontId="0" fillId="9" borderId="2" xfId="0" applyFill="1" applyBorder="1"/>
    <xf numFmtId="0" fontId="0" fillId="24" borderId="0" xfId="0" applyFill="1"/>
    <xf numFmtId="0" fontId="0" fillId="23" borderId="2" xfId="0" applyFill="1" applyBorder="1"/>
    <xf numFmtId="0" fontId="0" fillId="12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0" fillId="0" borderId="1" xfId="0" applyBorder="1" applyAlignment="1">
      <alignment wrapText="1"/>
    </xf>
    <xf numFmtId="0" fontId="0" fillId="23" borderId="1" xfId="0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8E6CFF"/>
      <color rgb="FF76D6FF"/>
      <color rgb="FFD883FF"/>
      <color rgb="FFDED1F3"/>
      <color rgb="FFF6C8F2"/>
      <color rgb="FFF12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A98E0-3B51-3440-AF59-9C221062CB69}">
  <dimension ref="A1:R130"/>
  <sheetViews>
    <sheetView tabSelected="1" workbookViewId="0">
      <selection activeCell="A2" sqref="A2"/>
    </sheetView>
  </sheetViews>
  <sheetFormatPr baseColWidth="10" defaultRowHeight="16" x14ac:dyDescent="0.2"/>
  <cols>
    <col min="1" max="1" width="31.5" customWidth="1"/>
    <col min="2" max="2" width="32.83203125" customWidth="1"/>
    <col min="3" max="3" width="32.6640625" bestFit="1" customWidth="1"/>
    <col min="4" max="4" width="32.6640625" customWidth="1"/>
    <col min="5" max="5" width="32.6640625" bestFit="1" customWidth="1"/>
    <col min="6" max="6" width="23" bestFit="1" customWidth="1"/>
    <col min="7" max="7" width="12" bestFit="1" customWidth="1"/>
    <col min="8" max="8" width="29.1640625" bestFit="1" customWidth="1"/>
    <col min="9" max="9" width="22.5" bestFit="1" customWidth="1"/>
    <col min="10" max="10" width="19" bestFit="1" customWidth="1"/>
    <col min="11" max="11" width="12" bestFit="1" customWidth="1"/>
    <col min="12" max="12" width="12.5" bestFit="1" customWidth="1"/>
    <col min="13" max="14" width="12.5" customWidth="1"/>
    <col min="15" max="15" width="12" bestFit="1" customWidth="1"/>
  </cols>
  <sheetData>
    <row r="1" spans="1:15" x14ac:dyDescent="0.2">
      <c r="A1" s="1" t="s">
        <v>126</v>
      </c>
      <c r="C1" s="2"/>
    </row>
    <row r="2" spans="1:15" x14ac:dyDescent="0.2">
      <c r="A2" t="s">
        <v>79</v>
      </c>
    </row>
    <row r="4" spans="1:15" x14ac:dyDescent="0.2">
      <c r="A4" s="1" t="s">
        <v>0</v>
      </c>
    </row>
    <row r="6" spans="1:15" x14ac:dyDescent="0.2">
      <c r="A6" s="3" t="s">
        <v>1</v>
      </c>
      <c r="B6" s="3" t="s">
        <v>2</v>
      </c>
      <c r="C6" s="3" t="s">
        <v>80</v>
      </c>
      <c r="D6" s="3" t="s">
        <v>81</v>
      </c>
      <c r="E6" s="1"/>
      <c r="F6" s="1"/>
      <c r="G6" s="1"/>
    </row>
    <row r="7" spans="1:15" x14ac:dyDescent="0.2">
      <c r="A7" t="s">
        <v>3</v>
      </c>
      <c r="B7" s="4">
        <v>1922</v>
      </c>
      <c r="C7" s="4">
        <v>10531640</v>
      </c>
      <c r="D7">
        <v>87</v>
      </c>
      <c r="E7" s="30"/>
      <c r="F7" s="30"/>
    </row>
    <row r="8" spans="1:15" x14ac:dyDescent="0.2">
      <c r="A8" t="s">
        <v>4</v>
      </c>
      <c r="B8" s="4">
        <v>2644</v>
      </c>
      <c r="C8" s="4">
        <v>18938789</v>
      </c>
      <c r="D8">
        <v>137</v>
      </c>
      <c r="E8" s="30"/>
      <c r="F8" s="30"/>
    </row>
    <row r="9" spans="1:15" x14ac:dyDescent="0.2">
      <c r="A9" t="s">
        <v>5</v>
      </c>
      <c r="B9" s="4">
        <v>28945</v>
      </c>
      <c r="C9" s="4">
        <v>69541798</v>
      </c>
      <c r="D9">
        <v>218</v>
      </c>
      <c r="E9" s="30"/>
      <c r="F9" s="30"/>
    </row>
    <row r="10" spans="1:15" x14ac:dyDescent="0.2">
      <c r="A10" s="5" t="s">
        <v>6</v>
      </c>
      <c r="B10" s="6">
        <v>1378</v>
      </c>
      <c r="C10" s="6">
        <v>13712601</v>
      </c>
      <c r="D10" s="5">
        <v>39</v>
      </c>
      <c r="E10" s="30"/>
      <c r="F10" s="30"/>
    </row>
    <row r="11" spans="1:15" x14ac:dyDescent="0.2">
      <c r="A11" s="1" t="s">
        <v>7</v>
      </c>
      <c r="B11" s="4">
        <f>SUM(B7:B10)</f>
        <v>34889</v>
      </c>
      <c r="C11" s="4">
        <f>SUM(C7:C10)</f>
        <v>112724828</v>
      </c>
      <c r="D11">
        <f>SUM(D7:D10)</f>
        <v>481</v>
      </c>
      <c r="E11" s="30"/>
      <c r="F11" s="30"/>
    </row>
    <row r="13" spans="1:15" x14ac:dyDescent="0.2">
      <c r="A13" s="1" t="s">
        <v>8</v>
      </c>
    </row>
    <row r="15" spans="1:15" x14ac:dyDescent="0.2">
      <c r="A15" s="3" t="s">
        <v>1</v>
      </c>
      <c r="B15" s="3" t="s">
        <v>9</v>
      </c>
      <c r="C15" s="3" t="s">
        <v>10</v>
      </c>
      <c r="D15" s="3" t="s">
        <v>11</v>
      </c>
      <c r="E15" s="3" t="s">
        <v>12</v>
      </c>
      <c r="F15" s="3" t="s">
        <v>13</v>
      </c>
      <c r="G15" s="3" t="s">
        <v>14</v>
      </c>
      <c r="H15" s="3" t="s">
        <v>15</v>
      </c>
      <c r="I15" s="3" t="s">
        <v>16</v>
      </c>
      <c r="J15" s="3" t="s">
        <v>17</v>
      </c>
      <c r="K15" s="3" t="s">
        <v>18</v>
      </c>
      <c r="L15" s="3" t="s">
        <v>19</v>
      </c>
      <c r="M15" s="3" t="s">
        <v>20</v>
      </c>
      <c r="N15" s="3" t="s">
        <v>21</v>
      </c>
      <c r="O15" s="3" t="s">
        <v>22</v>
      </c>
    </row>
    <row r="16" spans="1:15" s="32" customFormat="1" x14ac:dyDescent="0.2">
      <c r="A16" s="32" t="s">
        <v>3</v>
      </c>
      <c r="B16" s="33">
        <v>0.40842872000000002</v>
      </c>
      <c r="C16" s="33">
        <v>0.52861601999999996</v>
      </c>
      <c r="D16" s="33">
        <v>0.58428720000000001</v>
      </c>
      <c r="E16" s="33">
        <v>0.62382934000000001</v>
      </c>
      <c r="F16" s="33">
        <v>0.65660770000000002</v>
      </c>
      <c r="G16" s="33">
        <v>0.68574402000000001</v>
      </c>
      <c r="H16" s="33">
        <v>0.70499480000000003</v>
      </c>
      <c r="I16" s="33">
        <v>0.72372528999999997</v>
      </c>
      <c r="J16" s="33">
        <v>0.73725286000000001</v>
      </c>
      <c r="K16" s="33">
        <v>0.74817898000000005</v>
      </c>
      <c r="L16" s="34">
        <v>0.83558792999999998</v>
      </c>
      <c r="M16" s="35">
        <v>0.95213318999999996</v>
      </c>
      <c r="N16" s="35">
        <v>1</v>
      </c>
      <c r="O16" s="32">
        <v>0.19021766000000001</v>
      </c>
    </row>
    <row r="17" spans="1:15" s="32" customFormat="1" x14ac:dyDescent="0.2">
      <c r="A17" s="32" t="s">
        <v>4</v>
      </c>
      <c r="B17" s="35">
        <v>0.16225416000000001</v>
      </c>
      <c r="C17" s="35">
        <v>0.24167927</v>
      </c>
      <c r="D17" s="35">
        <v>0.30786687000000001</v>
      </c>
      <c r="E17" s="35">
        <v>0.36270802000000002</v>
      </c>
      <c r="F17" s="35">
        <v>0.40809380000000001</v>
      </c>
      <c r="G17" s="35">
        <v>0.44591528000000002</v>
      </c>
      <c r="H17" s="35">
        <v>0.48184568999999999</v>
      </c>
      <c r="I17" s="35">
        <v>0.51588502000000003</v>
      </c>
      <c r="J17" s="35">
        <v>0.54689863999999999</v>
      </c>
      <c r="K17" s="35">
        <v>0.57639938999999996</v>
      </c>
      <c r="L17" s="36">
        <v>0.74546142000000004</v>
      </c>
      <c r="M17" s="36">
        <v>0.90809379999999995</v>
      </c>
      <c r="N17" s="36">
        <v>0.98222390000000004</v>
      </c>
      <c r="O17" s="32">
        <v>5.2129559999999998E-2</v>
      </c>
    </row>
    <row r="18" spans="1:15" s="32" customFormat="1" x14ac:dyDescent="0.2">
      <c r="A18" s="32" t="s">
        <v>5</v>
      </c>
      <c r="B18" s="36">
        <v>0.18365866</v>
      </c>
      <c r="C18" s="36">
        <v>0.34240801999999998</v>
      </c>
      <c r="D18" s="36">
        <v>0.42335464</v>
      </c>
      <c r="E18" s="36">
        <v>0.48616341000000002</v>
      </c>
      <c r="F18" s="36">
        <v>0.54693384</v>
      </c>
      <c r="G18" s="36">
        <v>0.59509414000000005</v>
      </c>
      <c r="H18" s="36">
        <v>0.63344274</v>
      </c>
      <c r="I18" s="36">
        <v>0.67110035999999995</v>
      </c>
      <c r="J18" s="36">
        <v>0.68865089000000002</v>
      </c>
      <c r="K18" s="36">
        <v>0.70589047999999999</v>
      </c>
      <c r="L18" s="36">
        <v>0.82684400999999996</v>
      </c>
      <c r="M18" s="36">
        <v>0.94268439999999998</v>
      </c>
      <c r="N18" s="36">
        <v>0.98203488999999999</v>
      </c>
      <c r="O18" s="36">
        <v>8.0999920000000003E-2</v>
      </c>
    </row>
    <row r="19" spans="1:15" s="32" customFormat="1" x14ac:dyDescent="0.2">
      <c r="A19" s="37" t="s">
        <v>6</v>
      </c>
      <c r="B19" s="37">
        <v>0.24528301999999999</v>
      </c>
      <c r="C19" s="37">
        <v>0.40203192999999998</v>
      </c>
      <c r="D19" s="37">
        <v>0.49854862</v>
      </c>
      <c r="E19" s="37">
        <v>0.58272858999999999</v>
      </c>
      <c r="F19" s="37">
        <v>0.63642960999999998</v>
      </c>
      <c r="G19" s="37">
        <v>0.69013062000000003</v>
      </c>
      <c r="H19" s="37">
        <v>0.74092888000000001</v>
      </c>
      <c r="I19" s="37">
        <v>0.78447025000000004</v>
      </c>
      <c r="J19" s="37">
        <v>0.82002903000000005</v>
      </c>
      <c r="K19" s="37">
        <v>0.84833091000000005</v>
      </c>
      <c r="L19" s="37">
        <v>0.97097241999999995</v>
      </c>
      <c r="M19" s="37">
        <v>1</v>
      </c>
      <c r="N19" s="37">
        <v>1</v>
      </c>
      <c r="O19" s="37">
        <v>0.11541305</v>
      </c>
    </row>
    <row r="20" spans="1:15" s="32" customFormat="1" x14ac:dyDescent="0.2"/>
    <row r="21" spans="1:15" s="32" customFormat="1" x14ac:dyDescent="0.2">
      <c r="A21" s="38" t="s">
        <v>23</v>
      </c>
    </row>
    <row r="22" spans="1:15" s="32" customFormat="1" x14ac:dyDescent="0.2"/>
    <row r="23" spans="1:15" s="32" customFormat="1" x14ac:dyDescent="0.2">
      <c r="A23" s="39" t="s">
        <v>1</v>
      </c>
      <c r="B23" s="39" t="s">
        <v>9</v>
      </c>
      <c r="C23" s="39" t="s">
        <v>10</v>
      </c>
      <c r="D23" s="39" t="s">
        <v>11</v>
      </c>
      <c r="E23" s="39" t="s">
        <v>12</v>
      </c>
      <c r="F23" s="39" t="s">
        <v>13</v>
      </c>
      <c r="G23" s="39" t="s">
        <v>14</v>
      </c>
      <c r="H23" s="39" t="s">
        <v>15</v>
      </c>
      <c r="I23" s="39" t="s">
        <v>16</v>
      </c>
      <c r="J23" s="39" t="s">
        <v>17</v>
      </c>
      <c r="K23" s="39" t="s">
        <v>18</v>
      </c>
      <c r="L23" s="39" t="s">
        <v>19</v>
      </c>
      <c r="M23" s="39" t="s">
        <v>20</v>
      </c>
      <c r="N23" s="39" t="s">
        <v>21</v>
      </c>
      <c r="O23" s="39" t="s">
        <v>22</v>
      </c>
    </row>
    <row r="24" spans="1:15" s="32" customFormat="1" x14ac:dyDescent="0.2">
      <c r="A24" s="32" t="s">
        <v>3</v>
      </c>
      <c r="B24" s="32">
        <v>0.48021684999999997</v>
      </c>
      <c r="C24" s="32">
        <v>0.53773002000000003</v>
      </c>
      <c r="D24" s="32">
        <v>0.58442559999999999</v>
      </c>
      <c r="E24" s="32">
        <v>0.62227944000000002</v>
      </c>
      <c r="F24" s="32">
        <v>0.65931070999999997</v>
      </c>
      <c r="G24" s="32">
        <v>0.69546063000000002</v>
      </c>
      <c r="H24" s="32">
        <v>0.73066160999999996</v>
      </c>
      <c r="I24" s="32">
        <v>0.75765901999999996</v>
      </c>
      <c r="J24" s="32">
        <v>0.78202720999999997</v>
      </c>
      <c r="K24" s="32">
        <v>0.8010176</v>
      </c>
      <c r="L24" s="32">
        <v>0.91251333999999995</v>
      </c>
      <c r="M24" s="32">
        <v>0.99668570000000001</v>
      </c>
      <c r="N24" s="32">
        <v>1</v>
      </c>
      <c r="O24" s="32">
        <v>0.24479935999999999</v>
      </c>
    </row>
    <row r="25" spans="1:15" s="32" customFormat="1" x14ac:dyDescent="0.2">
      <c r="A25" s="32" t="s">
        <v>4</v>
      </c>
      <c r="B25" s="32">
        <v>0.11537728</v>
      </c>
      <c r="C25" s="32">
        <v>0.18620672999999999</v>
      </c>
      <c r="D25" s="32">
        <v>0.23939820000000001</v>
      </c>
      <c r="E25" s="32">
        <v>0.29193893999999998</v>
      </c>
      <c r="F25" s="32">
        <v>0.34051649000000001</v>
      </c>
      <c r="G25" s="32">
        <v>0.37985374999999999</v>
      </c>
      <c r="H25" s="32">
        <v>0.41851867999999998</v>
      </c>
      <c r="I25" s="32">
        <v>0.45595508000000001</v>
      </c>
      <c r="J25" s="32">
        <v>0.49325629999999998</v>
      </c>
      <c r="K25" s="32">
        <v>0.53018063000000004</v>
      </c>
      <c r="L25" s="32">
        <v>0.75606001</v>
      </c>
      <c r="M25" s="32">
        <v>0.9394361</v>
      </c>
      <c r="N25" s="32">
        <v>0.99857461999999997</v>
      </c>
      <c r="O25" s="32">
        <v>4.0441449999999997E-2</v>
      </c>
    </row>
    <row r="26" spans="1:15" s="32" customFormat="1" x14ac:dyDescent="0.2">
      <c r="A26" s="32" t="s">
        <v>5</v>
      </c>
      <c r="B26" s="32">
        <v>0.12753491</v>
      </c>
      <c r="C26" s="32">
        <v>0.20313628</v>
      </c>
      <c r="D26" s="32">
        <v>0.25328975999999997</v>
      </c>
      <c r="E26" s="32">
        <v>0.30018470000000003</v>
      </c>
      <c r="F26" s="32">
        <v>0.33945605000000001</v>
      </c>
      <c r="G26" s="32">
        <v>0.37849488999999997</v>
      </c>
      <c r="H26" s="32">
        <v>0.41264167000000002</v>
      </c>
      <c r="I26" s="32">
        <v>0.44583476</v>
      </c>
      <c r="J26" s="32">
        <v>0.47561398999999999</v>
      </c>
      <c r="K26" s="32">
        <v>0.49918038999999997</v>
      </c>
      <c r="L26" s="32">
        <v>0.67840436999999998</v>
      </c>
      <c r="M26" s="32">
        <v>0.90461217000000005</v>
      </c>
      <c r="N26" s="32">
        <v>0.98695396000000002</v>
      </c>
      <c r="O26" s="32">
        <v>3.8913129999999997E-2</v>
      </c>
    </row>
    <row r="27" spans="1:15" s="32" customFormat="1" x14ac:dyDescent="0.2">
      <c r="A27" s="37" t="s">
        <v>6</v>
      </c>
      <c r="B27" s="37">
        <v>0.18869155000000001</v>
      </c>
      <c r="C27" s="37">
        <v>0.35261057000000001</v>
      </c>
      <c r="D27" s="37">
        <v>0.47796971999999999</v>
      </c>
      <c r="E27" s="37">
        <v>0.56084968999999996</v>
      </c>
      <c r="F27" s="37">
        <v>0.64327023000000005</v>
      </c>
      <c r="G27" s="37">
        <v>0.70963255000000003</v>
      </c>
      <c r="H27" s="37">
        <v>0.77344246999999999</v>
      </c>
      <c r="I27" s="37">
        <v>0.82058889000000002</v>
      </c>
      <c r="J27" s="37">
        <v>0.86562046000000004</v>
      </c>
      <c r="K27" s="37">
        <v>0.88778984999999999</v>
      </c>
      <c r="L27" s="37">
        <v>0.97821835999999995</v>
      </c>
      <c r="M27" s="37">
        <v>1</v>
      </c>
      <c r="N27" s="37">
        <v>1</v>
      </c>
      <c r="O27" s="37">
        <v>0.10623803</v>
      </c>
    </row>
    <row r="30" spans="1:15" x14ac:dyDescent="0.2">
      <c r="A30" s="1" t="s">
        <v>24</v>
      </c>
      <c r="G30" s="1" t="s">
        <v>25</v>
      </c>
    </row>
    <row r="31" spans="1:15" x14ac:dyDescent="0.2">
      <c r="G31" t="s">
        <v>26</v>
      </c>
    </row>
    <row r="33" spans="1:18" x14ac:dyDescent="0.2">
      <c r="A33" s="1" t="s">
        <v>27</v>
      </c>
      <c r="G33" s="1" t="s">
        <v>28</v>
      </c>
    </row>
    <row r="34" spans="1:18" x14ac:dyDescent="0.2">
      <c r="A34" s="3" t="s">
        <v>29</v>
      </c>
      <c r="B34" s="3" t="s">
        <v>30</v>
      </c>
      <c r="C34" s="3" t="s">
        <v>31</v>
      </c>
      <c r="D34" s="3" t="s">
        <v>32</v>
      </c>
      <c r="E34" s="3" t="s">
        <v>33</v>
      </c>
      <c r="G34" s="3" t="s">
        <v>29</v>
      </c>
      <c r="H34" s="3" t="s">
        <v>30</v>
      </c>
      <c r="I34" s="3" t="s">
        <v>34</v>
      </c>
      <c r="J34" s="3" t="s">
        <v>32</v>
      </c>
      <c r="K34" s="3" t="s">
        <v>33</v>
      </c>
    </row>
    <row r="35" spans="1:18" x14ac:dyDescent="0.2">
      <c r="A35">
        <v>1</v>
      </c>
      <c r="B35" s="7" t="s">
        <v>82</v>
      </c>
      <c r="C35">
        <v>785</v>
      </c>
      <c r="D35" s="8">
        <f>$B$7</f>
        <v>1922</v>
      </c>
      <c r="E35" s="9">
        <f t="shared" ref="E35:E44" si="0">C35/D35</f>
        <v>0.4084287200832466</v>
      </c>
      <c r="G35">
        <v>1</v>
      </c>
      <c r="H35" s="40" t="s">
        <v>82</v>
      </c>
      <c r="I35" s="29">
        <v>5057471</v>
      </c>
      <c r="J35" s="8">
        <f>$C$7</f>
        <v>10531640</v>
      </c>
      <c r="K35" s="9">
        <f>I35/J35</f>
        <v>0.48021685131660408</v>
      </c>
      <c r="Q35" s="10"/>
      <c r="R35" s="10"/>
    </row>
    <row r="36" spans="1:18" x14ac:dyDescent="0.2">
      <c r="A36">
        <v>2</v>
      </c>
      <c r="B36" s="11" t="s">
        <v>53</v>
      </c>
      <c r="C36">
        <v>231</v>
      </c>
      <c r="D36" s="8">
        <f t="shared" ref="D36:D44" si="1">$B$7</f>
        <v>1922</v>
      </c>
      <c r="E36" s="9">
        <f t="shared" si="0"/>
        <v>0.12018730489073881</v>
      </c>
      <c r="G36">
        <v>2</v>
      </c>
      <c r="H36" s="11" t="s">
        <v>53</v>
      </c>
      <c r="I36" s="30">
        <v>605708</v>
      </c>
      <c r="J36" s="8">
        <f t="shared" ref="J36:J44" si="2">$C$7</f>
        <v>10531640</v>
      </c>
      <c r="K36" s="9">
        <f t="shared" ref="K36:K44" si="3">I36/J36</f>
        <v>5.7513169838695588E-2</v>
      </c>
      <c r="Q36" s="10"/>
      <c r="R36" s="10"/>
    </row>
    <row r="37" spans="1:18" x14ac:dyDescent="0.2">
      <c r="A37">
        <v>3</v>
      </c>
      <c r="B37" s="12" t="s">
        <v>37</v>
      </c>
      <c r="C37">
        <v>107</v>
      </c>
      <c r="D37" s="8">
        <f t="shared" si="1"/>
        <v>1922</v>
      </c>
      <c r="E37" s="9">
        <f t="shared" si="0"/>
        <v>5.5671175858480748E-2</v>
      </c>
      <c r="G37">
        <v>3</v>
      </c>
      <c r="H37" s="15" t="s">
        <v>38</v>
      </c>
      <c r="I37" s="30">
        <v>491781</v>
      </c>
      <c r="J37" s="8">
        <f t="shared" si="2"/>
        <v>10531640</v>
      </c>
      <c r="K37" s="9">
        <f t="shared" si="3"/>
        <v>4.6695576377468274E-2</v>
      </c>
      <c r="Q37" s="10"/>
      <c r="R37" s="10"/>
    </row>
    <row r="38" spans="1:18" x14ac:dyDescent="0.2">
      <c r="A38">
        <v>4</v>
      </c>
      <c r="B38" t="s">
        <v>36</v>
      </c>
      <c r="C38">
        <v>76</v>
      </c>
      <c r="D38" s="8">
        <f t="shared" si="1"/>
        <v>1922</v>
      </c>
      <c r="E38" s="9">
        <f t="shared" si="0"/>
        <v>3.9542143600416232E-2</v>
      </c>
      <c r="G38">
        <v>4</v>
      </c>
      <c r="H38" s="14" t="s">
        <v>39</v>
      </c>
      <c r="I38" s="30">
        <v>398663</v>
      </c>
      <c r="J38" s="8">
        <f t="shared" si="2"/>
        <v>10531640</v>
      </c>
      <c r="K38" s="9">
        <f t="shared" si="3"/>
        <v>3.7853838528472301E-2</v>
      </c>
      <c r="Q38" s="10"/>
      <c r="R38" s="10"/>
    </row>
    <row r="39" spans="1:18" x14ac:dyDescent="0.2">
      <c r="A39">
        <v>5</v>
      </c>
      <c r="B39" s="14" t="s">
        <v>39</v>
      </c>
      <c r="C39">
        <v>63</v>
      </c>
      <c r="D39" s="8">
        <f t="shared" si="1"/>
        <v>1922</v>
      </c>
      <c r="E39" s="9">
        <f t="shared" si="0"/>
        <v>3.2778355879292405E-2</v>
      </c>
      <c r="G39">
        <v>5</v>
      </c>
      <c r="H39" s="42" t="s">
        <v>83</v>
      </c>
      <c r="I39" s="30">
        <v>390000</v>
      </c>
      <c r="J39" s="8">
        <f t="shared" si="2"/>
        <v>10531640</v>
      </c>
      <c r="K39" s="9">
        <f t="shared" si="3"/>
        <v>3.7031269583844492E-2</v>
      </c>
      <c r="Q39" s="10"/>
      <c r="R39" s="10"/>
    </row>
    <row r="40" spans="1:18" x14ac:dyDescent="0.2">
      <c r="A40">
        <v>6</v>
      </c>
      <c r="B40" s="15" t="s">
        <v>38</v>
      </c>
      <c r="C40">
        <v>56</v>
      </c>
      <c r="D40" s="8">
        <f t="shared" si="1"/>
        <v>1922</v>
      </c>
      <c r="E40" s="9">
        <f t="shared" si="0"/>
        <v>2.9136316337148804E-2</v>
      </c>
      <c r="G40">
        <v>6</v>
      </c>
      <c r="H40" t="s">
        <v>84</v>
      </c>
      <c r="I40" s="30">
        <v>380718</v>
      </c>
      <c r="J40" s="8">
        <f t="shared" si="2"/>
        <v>10531640</v>
      </c>
      <c r="K40" s="9">
        <f t="shared" si="3"/>
        <v>3.614992536774899E-2</v>
      </c>
      <c r="Q40" s="10"/>
      <c r="R40" s="10"/>
    </row>
    <row r="41" spans="1:18" x14ac:dyDescent="0.2">
      <c r="A41">
        <v>7</v>
      </c>
      <c r="B41" t="s">
        <v>87</v>
      </c>
      <c r="C41">
        <v>37</v>
      </c>
      <c r="D41" s="8">
        <f t="shared" si="1"/>
        <v>1922</v>
      </c>
      <c r="E41" s="9">
        <f t="shared" si="0"/>
        <v>1.9250780437044746E-2</v>
      </c>
      <c r="G41">
        <v>7</v>
      </c>
      <c r="H41" s="12" t="s">
        <v>37</v>
      </c>
      <c r="I41" s="30">
        <v>370724</v>
      </c>
      <c r="J41" s="8">
        <f t="shared" si="2"/>
        <v>10531640</v>
      </c>
      <c r="K41" s="9">
        <f t="shared" si="3"/>
        <v>3.5200975346669654E-2</v>
      </c>
      <c r="Q41" s="10"/>
      <c r="R41" s="10"/>
    </row>
    <row r="42" spans="1:18" x14ac:dyDescent="0.2">
      <c r="A42">
        <v>8</v>
      </c>
      <c r="B42" t="s">
        <v>88</v>
      </c>
      <c r="C42">
        <v>36</v>
      </c>
      <c r="D42" s="8">
        <f t="shared" si="1"/>
        <v>1922</v>
      </c>
      <c r="E42" s="9">
        <f t="shared" si="0"/>
        <v>1.8730489073881373E-2</v>
      </c>
      <c r="G42">
        <v>8</v>
      </c>
      <c r="H42" t="s">
        <v>35</v>
      </c>
      <c r="I42" s="30">
        <v>284327</v>
      </c>
      <c r="J42" s="8">
        <f t="shared" si="2"/>
        <v>10531640</v>
      </c>
      <c r="K42" s="9">
        <f t="shared" si="3"/>
        <v>2.6997409710168598E-2</v>
      </c>
      <c r="Q42" s="10"/>
      <c r="R42" s="10"/>
    </row>
    <row r="43" spans="1:18" x14ac:dyDescent="0.2">
      <c r="A43">
        <v>9</v>
      </c>
      <c r="B43" s="42" t="s">
        <v>83</v>
      </c>
      <c r="C43">
        <v>26</v>
      </c>
      <c r="D43" s="8">
        <f t="shared" si="1"/>
        <v>1922</v>
      </c>
      <c r="E43" s="9">
        <f t="shared" si="0"/>
        <v>1.3527575442247659E-2</v>
      </c>
      <c r="G43">
        <v>9</v>
      </c>
      <c r="H43" t="s">
        <v>85</v>
      </c>
      <c r="I43" s="30">
        <v>256637</v>
      </c>
      <c r="J43" s="8">
        <f t="shared" si="2"/>
        <v>10531640</v>
      </c>
      <c r="K43" s="9">
        <f t="shared" si="3"/>
        <v>2.4368189569715638E-2</v>
      </c>
      <c r="Q43" s="10"/>
      <c r="R43" s="10"/>
    </row>
    <row r="44" spans="1:18" x14ac:dyDescent="0.2">
      <c r="A44" s="5">
        <v>10</v>
      </c>
      <c r="B44" s="5" t="s">
        <v>89</v>
      </c>
      <c r="C44" s="5">
        <v>21</v>
      </c>
      <c r="D44" s="18">
        <f t="shared" si="1"/>
        <v>1922</v>
      </c>
      <c r="E44" s="19">
        <f t="shared" si="0"/>
        <v>1.0926118626430802E-2</v>
      </c>
      <c r="G44" s="5">
        <v>10</v>
      </c>
      <c r="H44" s="5" t="s">
        <v>86</v>
      </c>
      <c r="I44" s="6">
        <v>200000</v>
      </c>
      <c r="J44" s="18">
        <f t="shared" si="2"/>
        <v>10531640</v>
      </c>
      <c r="K44" s="19">
        <f t="shared" si="3"/>
        <v>1.8990394658381791E-2</v>
      </c>
      <c r="Q44" s="10"/>
      <c r="R44" s="10"/>
    </row>
    <row r="47" spans="1:18" x14ac:dyDescent="0.2">
      <c r="A47" s="1" t="s">
        <v>41</v>
      </c>
      <c r="G47" s="1" t="s">
        <v>42</v>
      </c>
    </row>
    <row r="48" spans="1:18" x14ac:dyDescent="0.2">
      <c r="A48" s="3" t="s">
        <v>29</v>
      </c>
      <c r="B48" s="3" t="s">
        <v>30</v>
      </c>
      <c r="C48" s="3" t="s">
        <v>31</v>
      </c>
      <c r="D48" s="3" t="s">
        <v>32</v>
      </c>
      <c r="E48" s="3" t="s">
        <v>33</v>
      </c>
      <c r="G48" s="3" t="s">
        <v>29</v>
      </c>
      <c r="H48" s="3" t="s">
        <v>30</v>
      </c>
      <c r="I48" s="3" t="s">
        <v>34</v>
      </c>
      <c r="J48" s="3" t="s">
        <v>32</v>
      </c>
      <c r="K48" s="3" t="s">
        <v>33</v>
      </c>
    </row>
    <row r="49" spans="1:18" x14ac:dyDescent="0.2">
      <c r="A49">
        <v>1</v>
      </c>
      <c r="B49" s="43" t="s">
        <v>45</v>
      </c>
      <c r="C49" s="28">
        <v>429</v>
      </c>
      <c r="D49" s="8">
        <f>$B$8</f>
        <v>2644</v>
      </c>
      <c r="E49" s="9">
        <f>C49/D49</f>
        <v>0.16225416036308624</v>
      </c>
      <c r="G49">
        <v>1</v>
      </c>
      <c r="H49" s="45" t="s">
        <v>90</v>
      </c>
      <c r="I49" s="29">
        <v>2185106</v>
      </c>
      <c r="J49" s="8">
        <f>$C$8</f>
        <v>18938789</v>
      </c>
      <c r="K49" s="9">
        <f>I49/J49</f>
        <v>0.11537728204269027</v>
      </c>
      <c r="Q49" s="10"/>
    </row>
    <row r="50" spans="1:18" x14ac:dyDescent="0.2">
      <c r="A50">
        <v>2</v>
      </c>
      <c r="B50" t="s">
        <v>44</v>
      </c>
      <c r="C50">
        <v>210</v>
      </c>
      <c r="D50" s="8">
        <f t="shared" ref="D50:D58" si="4">$B$8</f>
        <v>2644</v>
      </c>
      <c r="E50" s="9">
        <f t="shared" ref="E50:E58" si="5">C50/D50</f>
        <v>7.9425113464447805E-2</v>
      </c>
      <c r="G50">
        <v>2</v>
      </c>
      <c r="H50" t="s">
        <v>113</v>
      </c>
      <c r="I50" s="30">
        <v>1341424</v>
      </c>
      <c r="J50" s="8">
        <f t="shared" ref="J50:J58" si="6">$C$8</f>
        <v>18938789</v>
      </c>
      <c r="K50" s="9">
        <f t="shared" ref="K50:K58" si="7">I50/J50</f>
        <v>7.0829449549282164E-2</v>
      </c>
      <c r="Q50" s="10"/>
    </row>
    <row r="51" spans="1:18" x14ac:dyDescent="0.2">
      <c r="A51">
        <v>3</v>
      </c>
      <c r="B51" s="16" t="s">
        <v>90</v>
      </c>
      <c r="C51">
        <v>175</v>
      </c>
      <c r="D51" s="8">
        <f t="shared" si="4"/>
        <v>2644</v>
      </c>
      <c r="E51" s="9">
        <f t="shared" si="5"/>
        <v>6.61875945537065E-2</v>
      </c>
      <c r="G51">
        <v>3</v>
      </c>
      <c r="H51" s="48" t="s">
        <v>94</v>
      </c>
      <c r="I51" s="30">
        <v>1007382</v>
      </c>
      <c r="J51" s="8">
        <f t="shared" si="6"/>
        <v>18938789</v>
      </c>
      <c r="K51" s="9">
        <f t="shared" si="7"/>
        <v>5.3191468578059557E-2</v>
      </c>
      <c r="Q51" s="10"/>
    </row>
    <row r="52" spans="1:18" x14ac:dyDescent="0.2">
      <c r="A52">
        <v>4</v>
      </c>
      <c r="B52" s="46" t="s">
        <v>91</v>
      </c>
      <c r="C52">
        <v>145</v>
      </c>
      <c r="D52" s="8">
        <f t="shared" si="4"/>
        <v>2644</v>
      </c>
      <c r="E52" s="9">
        <f t="shared" si="5"/>
        <v>5.4841149773071106E-2</v>
      </c>
      <c r="G52">
        <v>4</v>
      </c>
      <c r="H52" s="47" t="s">
        <v>43</v>
      </c>
      <c r="I52" s="30">
        <v>995058</v>
      </c>
      <c r="J52" s="8">
        <f t="shared" si="6"/>
        <v>18938789</v>
      </c>
      <c r="K52" s="9">
        <f t="shared" si="7"/>
        <v>5.2540740593287144E-2</v>
      </c>
      <c r="Q52" s="10"/>
    </row>
    <row r="53" spans="1:18" x14ac:dyDescent="0.2">
      <c r="A53">
        <v>5</v>
      </c>
      <c r="B53" t="s">
        <v>92</v>
      </c>
      <c r="C53">
        <v>120</v>
      </c>
      <c r="D53" s="8">
        <f t="shared" si="4"/>
        <v>2644</v>
      </c>
      <c r="E53" s="9">
        <f t="shared" si="5"/>
        <v>4.5385779122541603E-2</v>
      </c>
      <c r="G53">
        <v>5</v>
      </c>
      <c r="H53" t="s">
        <v>114</v>
      </c>
      <c r="I53" s="30">
        <v>920000</v>
      </c>
      <c r="J53" s="8">
        <f t="shared" si="6"/>
        <v>18938789</v>
      </c>
      <c r="K53" s="9">
        <f t="shared" si="7"/>
        <v>4.8577551605860331E-2</v>
      </c>
      <c r="Q53" s="10"/>
    </row>
    <row r="54" spans="1:18" x14ac:dyDescent="0.2">
      <c r="A54">
        <v>6</v>
      </c>
      <c r="B54" s="47" t="s">
        <v>43</v>
      </c>
      <c r="C54">
        <v>100</v>
      </c>
      <c r="D54" s="8">
        <f t="shared" si="4"/>
        <v>2644</v>
      </c>
      <c r="E54" s="9">
        <f t="shared" si="5"/>
        <v>3.7821482602118005E-2</v>
      </c>
      <c r="G54">
        <v>6</v>
      </c>
      <c r="H54" t="s">
        <v>115</v>
      </c>
      <c r="I54" s="30">
        <v>745000</v>
      </c>
      <c r="J54" s="8">
        <f t="shared" si="6"/>
        <v>18938789</v>
      </c>
      <c r="K54" s="9">
        <f t="shared" si="7"/>
        <v>3.9337256463441245E-2</v>
      </c>
      <c r="Q54" s="10"/>
    </row>
    <row r="55" spans="1:18" x14ac:dyDescent="0.2">
      <c r="A55">
        <v>7</v>
      </c>
      <c r="B55" t="s">
        <v>93</v>
      </c>
      <c r="C55">
        <v>95</v>
      </c>
      <c r="D55" s="8">
        <f t="shared" si="4"/>
        <v>2644</v>
      </c>
      <c r="E55" s="9">
        <f t="shared" si="5"/>
        <v>3.59304084720121E-2</v>
      </c>
      <c r="G55">
        <v>7</v>
      </c>
      <c r="H55" s="44" t="s">
        <v>45</v>
      </c>
      <c r="I55" s="30">
        <v>732267</v>
      </c>
      <c r="J55" s="8">
        <f t="shared" si="6"/>
        <v>18938789</v>
      </c>
      <c r="K55" s="9">
        <f t="shared" si="7"/>
        <v>3.8664932588878834E-2</v>
      </c>
      <c r="Q55" s="10"/>
    </row>
    <row r="56" spans="1:18" x14ac:dyDescent="0.2">
      <c r="A56">
        <v>8</v>
      </c>
      <c r="B56" s="48" t="s">
        <v>94</v>
      </c>
      <c r="C56">
        <v>90</v>
      </c>
      <c r="D56" s="8">
        <f t="shared" si="4"/>
        <v>2644</v>
      </c>
      <c r="E56" s="9">
        <f t="shared" si="5"/>
        <v>3.4039334341906202E-2</v>
      </c>
      <c r="G56">
        <v>8</v>
      </c>
      <c r="H56" t="s">
        <v>116</v>
      </c>
      <c r="I56" s="30">
        <v>709000</v>
      </c>
      <c r="J56" s="8">
        <f t="shared" si="6"/>
        <v>18938789</v>
      </c>
      <c r="K56" s="9">
        <f t="shared" si="7"/>
        <v>3.7436395748429323E-2</v>
      </c>
      <c r="Q56" s="10"/>
    </row>
    <row r="57" spans="1:18" x14ac:dyDescent="0.2">
      <c r="A57">
        <v>9</v>
      </c>
      <c r="B57" s="13" t="s">
        <v>95</v>
      </c>
      <c r="C57">
        <v>82</v>
      </c>
      <c r="D57" s="8">
        <f t="shared" si="4"/>
        <v>2644</v>
      </c>
      <c r="E57" s="9">
        <f t="shared" si="5"/>
        <v>3.1013615733736764E-2</v>
      </c>
      <c r="G57">
        <v>9</v>
      </c>
      <c r="H57" s="13" t="s">
        <v>95</v>
      </c>
      <c r="I57" s="30">
        <v>706440</v>
      </c>
      <c r="J57" s="8">
        <f t="shared" si="6"/>
        <v>18938789</v>
      </c>
      <c r="K57" s="9">
        <f t="shared" si="7"/>
        <v>3.7301223430917366E-2</v>
      </c>
      <c r="Q57" s="10"/>
    </row>
    <row r="58" spans="1:18" x14ac:dyDescent="0.2">
      <c r="A58" s="5">
        <v>10</v>
      </c>
      <c r="B58" s="5" t="s">
        <v>96</v>
      </c>
      <c r="C58" s="5">
        <v>78</v>
      </c>
      <c r="D58" s="18">
        <f t="shared" si="4"/>
        <v>2644</v>
      </c>
      <c r="E58" s="19">
        <f t="shared" si="5"/>
        <v>2.9500756429652043E-2</v>
      </c>
      <c r="G58" s="5">
        <v>10</v>
      </c>
      <c r="H58" s="17" t="s">
        <v>91</v>
      </c>
      <c r="I58" s="6">
        <v>699302</v>
      </c>
      <c r="J58" s="18">
        <f t="shared" si="6"/>
        <v>18938789</v>
      </c>
      <c r="K58" s="19">
        <f t="shared" si="7"/>
        <v>3.6924324992479718E-2</v>
      </c>
      <c r="Q58" s="10"/>
    </row>
    <row r="59" spans="1:18" x14ac:dyDescent="0.2">
      <c r="K59" s="10"/>
      <c r="O59" s="10"/>
    </row>
    <row r="60" spans="1:18" x14ac:dyDescent="0.2">
      <c r="O60" s="10"/>
    </row>
    <row r="61" spans="1:18" x14ac:dyDescent="0.2">
      <c r="A61" s="1" t="s">
        <v>46</v>
      </c>
      <c r="G61" s="1" t="s">
        <v>47</v>
      </c>
      <c r="O61" s="10"/>
    </row>
    <row r="62" spans="1:18" x14ac:dyDescent="0.2">
      <c r="A62" s="3" t="s">
        <v>29</v>
      </c>
      <c r="B62" s="3" t="s">
        <v>30</v>
      </c>
      <c r="C62" s="3" t="s">
        <v>31</v>
      </c>
      <c r="D62" s="3" t="s">
        <v>32</v>
      </c>
      <c r="E62" s="3" t="s">
        <v>33</v>
      </c>
      <c r="G62" s="3" t="s">
        <v>29</v>
      </c>
      <c r="H62" s="3" t="s">
        <v>30</v>
      </c>
      <c r="I62" s="3" t="s">
        <v>34</v>
      </c>
      <c r="J62" s="3" t="s">
        <v>32</v>
      </c>
      <c r="K62" s="3" t="s">
        <v>33</v>
      </c>
    </row>
    <row r="63" spans="1:18" x14ac:dyDescent="0.2">
      <c r="A63">
        <v>1</v>
      </c>
      <c r="B63" s="23" t="s">
        <v>97</v>
      </c>
      <c r="C63" s="28">
        <v>5316</v>
      </c>
      <c r="D63" s="8">
        <f>$B$9</f>
        <v>28945</v>
      </c>
      <c r="E63" s="9">
        <f t="shared" ref="E63:E72" si="8">C63/D63</f>
        <v>0.18365866298151667</v>
      </c>
      <c r="G63">
        <v>1</v>
      </c>
      <c r="H63" s="50" t="s">
        <v>102</v>
      </c>
      <c r="I63" s="29">
        <v>8869007</v>
      </c>
      <c r="J63" s="31">
        <f>$C$9</f>
        <v>69541798</v>
      </c>
      <c r="K63" s="9">
        <f>I63/J63</f>
        <v>0.12753491073095349</v>
      </c>
      <c r="P63" s="10"/>
      <c r="Q63" s="10"/>
      <c r="R63" s="10"/>
    </row>
    <row r="64" spans="1:18" x14ac:dyDescent="0.2">
      <c r="A64">
        <v>2</v>
      </c>
      <c r="B64" s="21" t="s">
        <v>50</v>
      </c>
      <c r="C64">
        <v>4595</v>
      </c>
      <c r="D64" s="8">
        <f t="shared" ref="D64:D72" si="9">$B$9</f>
        <v>28945</v>
      </c>
      <c r="E64" s="9">
        <f t="shared" si="8"/>
        <v>0.15874935221972708</v>
      </c>
      <c r="G64">
        <v>2</v>
      </c>
      <c r="H64" s="21" t="s">
        <v>50</v>
      </c>
      <c r="I64" s="30">
        <v>5257455</v>
      </c>
      <c r="J64" s="8">
        <f t="shared" ref="J64:J72" si="10">$C$9</f>
        <v>69541798</v>
      </c>
      <c r="K64" s="9">
        <f t="shared" ref="K64:K72" si="11">I64/J64</f>
        <v>7.5601367108742282E-2</v>
      </c>
      <c r="P64" s="10"/>
      <c r="Q64" s="10"/>
      <c r="R64" s="10"/>
    </row>
    <row r="65" spans="1:18" x14ac:dyDescent="0.2">
      <c r="A65">
        <v>3</v>
      </c>
      <c r="B65" t="s">
        <v>98</v>
      </c>
      <c r="C65">
        <v>2343</v>
      </c>
      <c r="D65" s="8">
        <f t="shared" si="9"/>
        <v>28945</v>
      </c>
      <c r="E65" s="9">
        <f t="shared" si="8"/>
        <v>8.0946622905510454E-2</v>
      </c>
      <c r="G65">
        <v>3</v>
      </c>
      <c r="H65" s="24" t="s">
        <v>104</v>
      </c>
      <c r="I65" s="30">
        <v>3487763</v>
      </c>
      <c r="J65" s="8">
        <f t="shared" si="10"/>
        <v>69541798</v>
      </c>
      <c r="K65" s="9">
        <f t="shared" si="11"/>
        <v>5.0153477481269609E-2</v>
      </c>
      <c r="P65" s="10"/>
      <c r="Q65" s="10"/>
      <c r="R65" s="10"/>
    </row>
    <row r="66" spans="1:18" x14ac:dyDescent="0.2">
      <c r="A66">
        <v>4</v>
      </c>
      <c r="B66" t="s">
        <v>99</v>
      </c>
      <c r="C66">
        <v>1818</v>
      </c>
      <c r="D66" s="8">
        <f t="shared" si="9"/>
        <v>28945</v>
      </c>
      <c r="E66" s="9">
        <f t="shared" si="8"/>
        <v>6.280877526343065E-2</v>
      </c>
      <c r="G66">
        <v>4</v>
      </c>
      <c r="H66" t="s">
        <v>117</v>
      </c>
      <c r="I66" s="30">
        <v>3261159</v>
      </c>
      <c r="J66" s="8">
        <f t="shared" si="10"/>
        <v>69541798</v>
      </c>
      <c r="K66" s="9">
        <f t="shared" si="11"/>
        <v>4.6894947985095234E-2</v>
      </c>
      <c r="P66" s="10"/>
      <c r="Q66" s="10"/>
      <c r="R66" s="10"/>
    </row>
    <row r="67" spans="1:18" x14ac:dyDescent="0.2">
      <c r="A67">
        <v>5</v>
      </c>
      <c r="B67" t="s">
        <v>100</v>
      </c>
      <c r="C67">
        <v>1759</v>
      </c>
      <c r="D67" s="8">
        <f t="shared" si="9"/>
        <v>28945</v>
      </c>
      <c r="E67" s="9">
        <f t="shared" si="8"/>
        <v>6.0770426671273102E-2</v>
      </c>
      <c r="G67">
        <v>5</v>
      </c>
      <c r="H67" t="s">
        <v>118</v>
      </c>
      <c r="I67" s="30">
        <v>2731000</v>
      </c>
      <c r="J67" s="8">
        <f t="shared" si="10"/>
        <v>69541798</v>
      </c>
      <c r="K67" s="9">
        <f t="shared" si="11"/>
        <v>3.9271345845846552E-2</v>
      </c>
      <c r="P67" s="10"/>
      <c r="Q67" s="10"/>
      <c r="R67" s="10"/>
    </row>
    <row r="68" spans="1:18" x14ac:dyDescent="0.2">
      <c r="A68">
        <v>6</v>
      </c>
      <c r="B68" t="s">
        <v>101</v>
      </c>
      <c r="C68">
        <v>1394</v>
      </c>
      <c r="D68" s="8">
        <f t="shared" si="9"/>
        <v>28945</v>
      </c>
      <c r="E68" s="9">
        <f t="shared" si="8"/>
        <v>4.8160304024874763E-2</v>
      </c>
      <c r="G68">
        <v>6</v>
      </c>
      <c r="H68" s="23" t="s">
        <v>97</v>
      </c>
      <c r="I68" s="30">
        <v>2714831</v>
      </c>
      <c r="J68" s="8">
        <f t="shared" si="10"/>
        <v>69541798</v>
      </c>
      <c r="K68" s="9">
        <f t="shared" si="11"/>
        <v>3.903883819627442E-2</v>
      </c>
      <c r="P68" s="10"/>
      <c r="Q68" s="10"/>
      <c r="R68" s="10"/>
    </row>
    <row r="69" spans="1:18" x14ac:dyDescent="0.2">
      <c r="A69">
        <v>7</v>
      </c>
      <c r="B69" s="49" t="s">
        <v>102</v>
      </c>
      <c r="C69">
        <v>1110</v>
      </c>
      <c r="D69" s="8">
        <f t="shared" si="9"/>
        <v>28945</v>
      </c>
      <c r="E69" s="9">
        <f t="shared" si="8"/>
        <v>3.8348592157540162E-2</v>
      </c>
      <c r="G69">
        <v>7</v>
      </c>
      <c r="H69" t="s">
        <v>40</v>
      </c>
      <c r="I69" s="30">
        <v>2374629</v>
      </c>
      <c r="J69" s="8">
        <f t="shared" si="10"/>
        <v>69541798</v>
      </c>
      <c r="K69" s="9">
        <f t="shared" si="11"/>
        <v>3.4146787519068751E-2</v>
      </c>
      <c r="P69" s="10"/>
      <c r="Q69" s="10"/>
      <c r="R69" s="10"/>
    </row>
    <row r="70" spans="1:18" x14ac:dyDescent="0.2">
      <c r="A70">
        <v>8</v>
      </c>
      <c r="B70" t="s">
        <v>103</v>
      </c>
      <c r="C70">
        <v>1090</v>
      </c>
      <c r="D70" s="8">
        <f t="shared" si="9"/>
        <v>28945</v>
      </c>
      <c r="E70" s="9">
        <f t="shared" si="8"/>
        <v>3.7657626533079983E-2</v>
      </c>
      <c r="G70">
        <v>8</v>
      </c>
      <c r="H70" t="s">
        <v>119</v>
      </c>
      <c r="I70" s="30">
        <v>2308307</v>
      </c>
      <c r="J70" s="8">
        <f t="shared" si="10"/>
        <v>69541798</v>
      </c>
      <c r="K70" s="9">
        <f t="shared" si="11"/>
        <v>3.3193087702449109E-2</v>
      </c>
      <c r="P70" s="10"/>
      <c r="Q70" s="10"/>
      <c r="R70" s="10"/>
    </row>
    <row r="71" spans="1:18" x14ac:dyDescent="0.2">
      <c r="A71">
        <v>9</v>
      </c>
      <c r="B71" s="24" t="s">
        <v>104</v>
      </c>
      <c r="C71">
        <v>508</v>
      </c>
      <c r="D71" s="8">
        <f t="shared" si="9"/>
        <v>28945</v>
      </c>
      <c r="E71" s="9">
        <f t="shared" si="8"/>
        <v>1.7550526861288652E-2</v>
      </c>
      <c r="G71">
        <v>9</v>
      </c>
      <c r="H71" t="s">
        <v>120</v>
      </c>
      <c r="I71" s="30">
        <v>2070901</v>
      </c>
      <c r="J71" s="8">
        <f t="shared" si="10"/>
        <v>69541798</v>
      </c>
      <c r="K71" s="9">
        <f t="shared" si="11"/>
        <v>2.9779227163496694E-2</v>
      </c>
      <c r="P71" s="10"/>
      <c r="Q71" s="10"/>
      <c r="R71" s="10"/>
    </row>
    <row r="72" spans="1:18" x14ac:dyDescent="0.2">
      <c r="A72" s="5">
        <v>10</v>
      </c>
      <c r="B72" s="5" t="s">
        <v>105</v>
      </c>
      <c r="C72" s="5">
        <v>499</v>
      </c>
      <c r="D72" s="18">
        <f t="shared" si="9"/>
        <v>28945</v>
      </c>
      <c r="E72" s="19">
        <f t="shared" si="8"/>
        <v>1.7239592330281567E-2</v>
      </c>
      <c r="G72" s="5">
        <v>10</v>
      </c>
      <c r="H72" s="5" t="s">
        <v>49</v>
      </c>
      <c r="I72" s="6">
        <v>1638850</v>
      </c>
      <c r="J72" s="18">
        <f t="shared" si="10"/>
        <v>69541798</v>
      </c>
      <c r="K72" s="19">
        <f t="shared" si="11"/>
        <v>2.3566402467764782E-2</v>
      </c>
      <c r="P72" s="10"/>
      <c r="Q72" s="10"/>
      <c r="R72" s="10"/>
    </row>
    <row r="73" spans="1:18" x14ac:dyDescent="0.2">
      <c r="O73" s="10"/>
      <c r="P73" s="10"/>
      <c r="Q73" s="10"/>
      <c r="R73" s="10"/>
    </row>
    <row r="74" spans="1:18" x14ac:dyDescent="0.2">
      <c r="O74" s="10"/>
    </row>
    <row r="75" spans="1:18" x14ac:dyDescent="0.2">
      <c r="A75" s="1" t="s">
        <v>51</v>
      </c>
      <c r="G75" s="1" t="s">
        <v>52</v>
      </c>
      <c r="O75" s="10"/>
    </row>
    <row r="76" spans="1:18" x14ac:dyDescent="0.2">
      <c r="A76" s="3" t="s">
        <v>29</v>
      </c>
      <c r="B76" s="3" t="s">
        <v>30</v>
      </c>
      <c r="C76" s="3" t="s">
        <v>31</v>
      </c>
      <c r="D76" s="3" t="s">
        <v>32</v>
      </c>
      <c r="E76" s="3" t="s">
        <v>33</v>
      </c>
      <c r="G76" s="3" t="s">
        <v>29</v>
      </c>
      <c r="H76" s="3" t="s">
        <v>30</v>
      </c>
      <c r="I76" s="3" t="s">
        <v>34</v>
      </c>
      <c r="J76" s="3" t="s">
        <v>32</v>
      </c>
      <c r="K76" s="3" t="s">
        <v>33</v>
      </c>
    </row>
    <row r="77" spans="1:18" x14ac:dyDescent="0.2">
      <c r="A77">
        <v>1</v>
      </c>
      <c r="B77" s="41" t="s">
        <v>53</v>
      </c>
      <c r="C77" s="28">
        <v>338</v>
      </c>
      <c r="D77" s="8">
        <f>$B$10</f>
        <v>1378</v>
      </c>
      <c r="E77" s="9">
        <f>C77/D77</f>
        <v>0.24528301886792453</v>
      </c>
      <c r="G77">
        <v>1</v>
      </c>
      <c r="H77" s="12" t="s">
        <v>37</v>
      </c>
      <c r="I77" s="4">
        <v>2587452</v>
      </c>
      <c r="J77" s="8">
        <f>$C$10</f>
        <v>13712601</v>
      </c>
      <c r="K77" s="9">
        <f>I77/J77</f>
        <v>0.1886915545781577</v>
      </c>
      <c r="Q77" s="10"/>
    </row>
    <row r="78" spans="1:18" x14ac:dyDescent="0.2">
      <c r="A78">
        <v>2</v>
      </c>
      <c r="B78" s="51" t="s">
        <v>48</v>
      </c>
      <c r="C78">
        <v>216</v>
      </c>
      <c r="D78" s="8">
        <f t="shared" ref="D78:D86" si="12">$B$10</f>
        <v>1378</v>
      </c>
      <c r="E78" s="9">
        <f t="shared" ref="E78:E86" si="13">C78/D78</f>
        <v>0.15674891146589259</v>
      </c>
      <c r="G78">
        <v>2</v>
      </c>
      <c r="H78" s="11" t="s">
        <v>53</v>
      </c>
      <c r="I78" s="4">
        <v>2247756</v>
      </c>
      <c r="J78" s="8">
        <f t="shared" ref="J78:J86" si="14">$C$10</f>
        <v>13712601</v>
      </c>
      <c r="K78" s="9">
        <f t="shared" ref="K78:K86" si="15">I78/J78</f>
        <v>0.16391901142605986</v>
      </c>
      <c r="Q78" s="10"/>
    </row>
    <row r="79" spans="1:18" x14ac:dyDescent="0.2">
      <c r="A79">
        <v>3</v>
      </c>
      <c r="B79" s="12" t="s">
        <v>37</v>
      </c>
      <c r="C79">
        <v>133</v>
      </c>
      <c r="D79" s="8">
        <f t="shared" si="12"/>
        <v>1378</v>
      </c>
      <c r="E79" s="9">
        <f t="shared" si="13"/>
        <v>9.6516690856313495E-2</v>
      </c>
      <c r="G79">
        <v>3</v>
      </c>
      <c r="H79" s="51" t="s">
        <v>48</v>
      </c>
      <c r="I79" s="4">
        <v>1719000</v>
      </c>
      <c r="J79" s="8">
        <f t="shared" si="14"/>
        <v>13712601</v>
      </c>
      <c r="K79" s="9">
        <f t="shared" si="15"/>
        <v>0.12535914958803221</v>
      </c>
      <c r="Q79" s="10"/>
    </row>
    <row r="80" spans="1:18" x14ac:dyDescent="0.2">
      <c r="A80">
        <v>4</v>
      </c>
      <c r="B80" s="52" t="s">
        <v>106</v>
      </c>
      <c r="C80">
        <v>116</v>
      </c>
      <c r="D80" s="8">
        <f t="shared" si="12"/>
        <v>1378</v>
      </c>
      <c r="E80" s="9">
        <f t="shared" si="13"/>
        <v>8.4179970972423801E-2</v>
      </c>
      <c r="G80">
        <v>4</v>
      </c>
      <c r="H80" s="55" t="s">
        <v>110</v>
      </c>
      <c r="I80" s="4">
        <v>1136500</v>
      </c>
      <c r="J80" s="8">
        <f t="shared" si="14"/>
        <v>13712601</v>
      </c>
      <c r="K80" s="9">
        <f t="shared" si="15"/>
        <v>8.287997295334415E-2</v>
      </c>
      <c r="Q80" s="10"/>
    </row>
    <row r="81" spans="1:17" x14ac:dyDescent="0.2">
      <c r="A81">
        <v>5</v>
      </c>
      <c r="B81" s="53" t="s">
        <v>107</v>
      </c>
      <c r="C81">
        <v>74</v>
      </c>
      <c r="D81" s="8">
        <f t="shared" si="12"/>
        <v>1378</v>
      </c>
      <c r="E81" s="9">
        <f t="shared" si="13"/>
        <v>5.3701015965166909E-2</v>
      </c>
      <c r="G81">
        <v>5</v>
      </c>
      <c r="H81" s="52" t="s">
        <v>106</v>
      </c>
      <c r="I81" s="4">
        <v>1130200</v>
      </c>
      <c r="J81" s="8">
        <f t="shared" si="14"/>
        <v>13712601</v>
      </c>
      <c r="K81" s="9">
        <f t="shared" si="15"/>
        <v>8.2420541515063409E-2</v>
      </c>
      <c r="Q81" s="10"/>
    </row>
    <row r="82" spans="1:17" x14ac:dyDescent="0.2">
      <c r="A82">
        <v>6</v>
      </c>
      <c r="B82" s="22" t="s">
        <v>108</v>
      </c>
      <c r="C82">
        <v>74</v>
      </c>
      <c r="D82" s="8">
        <f t="shared" si="12"/>
        <v>1378</v>
      </c>
      <c r="E82" s="9">
        <f t="shared" si="13"/>
        <v>5.3701015965166909E-2</v>
      </c>
      <c r="G82">
        <v>6</v>
      </c>
      <c r="H82" s="54" t="s">
        <v>109</v>
      </c>
      <c r="I82" s="4">
        <v>910000</v>
      </c>
      <c r="J82" s="8">
        <f t="shared" si="14"/>
        <v>13712601</v>
      </c>
      <c r="K82" s="9">
        <f t="shared" si="15"/>
        <v>6.6362318862774466E-2</v>
      </c>
      <c r="Q82" s="10"/>
    </row>
    <row r="83" spans="1:17" x14ac:dyDescent="0.2">
      <c r="A83">
        <v>7</v>
      </c>
      <c r="B83" s="54" t="s">
        <v>109</v>
      </c>
      <c r="C83">
        <v>70</v>
      </c>
      <c r="D83" s="8">
        <f t="shared" si="12"/>
        <v>1378</v>
      </c>
      <c r="E83" s="9">
        <f t="shared" si="13"/>
        <v>5.0798258345428157E-2</v>
      </c>
      <c r="G83">
        <v>7</v>
      </c>
      <c r="H83" t="s">
        <v>121</v>
      </c>
      <c r="I83" s="4">
        <v>875000</v>
      </c>
      <c r="J83" s="8">
        <f t="shared" si="14"/>
        <v>13712601</v>
      </c>
      <c r="K83" s="9">
        <f t="shared" si="15"/>
        <v>6.380992198343699E-2</v>
      </c>
      <c r="Q83" s="10"/>
    </row>
    <row r="84" spans="1:17" x14ac:dyDescent="0.2">
      <c r="A84">
        <v>8</v>
      </c>
      <c r="B84" s="55" t="s">
        <v>110</v>
      </c>
      <c r="C84">
        <v>60</v>
      </c>
      <c r="D84" s="8">
        <f t="shared" si="12"/>
        <v>1378</v>
      </c>
      <c r="E84" s="9">
        <f t="shared" si="13"/>
        <v>4.3541364296081277E-2</v>
      </c>
      <c r="G84">
        <v>8</v>
      </c>
      <c r="H84" s="22" t="s">
        <v>108</v>
      </c>
      <c r="I84" s="4">
        <v>646500</v>
      </c>
      <c r="J84" s="8">
        <f t="shared" si="14"/>
        <v>13712601</v>
      </c>
      <c r="K84" s="9">
        <f t="shared" si="15"/>
        <v>4.714641664261944E-2</v>
      </c>
      <c r="Q84" s="10"/>
    </row>
    <row r="85" spans="1:17" x14ac:dyDescent="0.2">
      <c r="A85">
        <v>9</v>
      </c>
      <c r="B85" t="s">
        <v>111</v>
      </c>
      <c r="C85">
        <v>49</v>
      </c>
      <c r="D85" s="8">
        <f t="shared" si="12"/>
        <v>1378</v>
      </c>
      <c r="E85" s="9">
        <f t="shared" si="13"/>
        <v>3.5558780841799711E-2</v>
      </c>
      <c r="G85">
        <v>9</v>
      </c>
      <c r="H85" s="53" t="s">
        <v>107</v>
      </c>
      <c r="I85" s="4">
        <v>617500</v>
      </c>
      <c r="J85" s="8">
        <f t="shared" si="14"/>
        <v>13712601</v>
      </c>
      <c r="K85" s="9">
        <f t="shared" si="15"/>
        <v>4.5031573514025529E-2</v>
      </c>
      <c r="Q85" s="10"/>
    </row>
    <row r="86" spans="1:17" x14ac:dyDescent="0.2">
      <c r="A86" s="5">
        <v>10</v>
      </c>
      <c r="B86" s="5" t="s">
        <v>112</v>
      </c>
      <c r="C86" s="5">
        <v>39</v>
      </c>
      <c r="D86" s="18">
        <f t="shared" si="12"/>
        <v>1378</v>
      </c>
      <c r="E86" s="19">
        <f t="shared" si="13"/>
        <v>2.8301886792452831E-2</v>
      </c>
      <c r="G86" s="5">
        <v>10</v>
      </c>
      <c r="H86" s="5" t="s">
        <v>122</v>
      </c>
      <c r="I86" s="6">
        <v>304000</v>
      </c>
      <c r="J86" s="18">
        <f t="shared" si="14"/>
        <v>13712601</v>
      </c>
      <c r="K86" s="19">
        <f t="shared" si="15"/>
        <v>2.2169390037674108E-2</v>
      </c>
      <c r="Q86" s="10"/>
    </row>
    <row r="87" spans="1:17" x14ac:dyDescent="0.2">
      <c r="Q87" s="10"/>
    </row>
    <row r="89" spans="1:17" x14ac:dyDescent="0.2">
      <c r="A89" s="1" t="s">
        <v>54</v>
      </c>
    </row>
    <row r="90" spans="1:17" x14ac:dyDescent="0.2">
      <c r="H90" s="1" t="s">
        <v>55</v>
      </c>
    </row>
    <row r="91" spans="1:17" ht="68" x14ac:dyDescent="0.2">
      <c r="A91" s="3" t="s">
        <v>56</v>
      </c>
      <c r="B91" s="25" t="s">
        <v>57</v>
      </c>
      <c r="C91" s="3" t="s">
        <v>58</v>
      </c>
      <c r="D91" s="25" t="s">
        <v>59</v>
      </c>
      <c r="E91" s="3" t="s">
        <v>60</v>
      </c>
      <c r="F91" s="3" t="s">
        <v>61</v>
      </c>
      <c r="H91" s="3" t="s">
        <v>1</v>
      </c>
      <c r="I91" s="3" t="s">
        <v>62</v>
      </c>
      <c r="J91" s="25" t="s">
        <v>63</v>
      </c>
    </row>
    <row r="92" spans="1:17" ht="17" x14ac:dyDescent="0.2">
      <c r="A92" s="11" t="s">
        <v>53</v>
      </c>
      <c r="B92">
        <v>4</v>
      </c>
      <c r="C92" t="s">
        <v>68</v>
      </c>
      <c r="D92" s="26" t="s">
        <v>65</v>
      </c>
      <c r="E92" t="s">
        <v>68</v>
      </c>
      <c r="F92" s="1"/>
      <c r="H92" t="s">
        <v>3</v>
      </c>
      <c r="I92">
        <v>2</v>
      </c>
      <c r="J92">
        <v>4</v>
      </c>
    </row>
    <row r="93" spans="1:17" ht="17" x14ac:dyDescent="0.2">
      <c r="A93" s="12" t="s">
        <v>37</v>
      </c>
      <c r="B93">
        <v>4</v>
      </c>
      <c r="C93" t="s">
        <v>68</v>
      </c>
      <c r="D93" s="26" t="s">
        <v>65</v>
      </c>
      <c r="E93" t="s">
        <v>68</v>
      </c>
      <c r="F93" s="1"/>
      <c r="H93" t="s">
        <v>4</v>
      </c>
      <c r="I93">
        <v>0</v>
      </c>
      <c r="J93">
        <v>6</v>
      </c>
    </row>
    <row r="94" spans="1:17" ht="17" x14ac:dyDescent="0.2">
      <c r="A94" s="7" t="s">
        <v>82</v>
      </c>
      <c r="B94">
        <v>2</v>
      </c>
      <c r="C94" t="s">
        <v>3</v>
      </c>
      <c r="D94" s="26" t="s">
        <v>65</v>
      </c>
      <c r="E94" t="s">
        <v>123</v>
      </c>
      <c r="F94" s="1"/>
      <c r="H94" t="s">
        <v>5</v>
      </c>
      <c r="I94">
        <v>0</v>
      </c>
      <c r="J94">
        <v>4</v>
      </c>
    </row>
    <row r="95" spans="1:17" ht="17" x14ac:dyDescent="0.2">
      <c r="A95" s="14" t="s">
        <v>39</v>
      </c>
      <c r="B95">
        <v>2</v>
      </c>
      <c r="C95" t="s">
        <v>3</v>
      </c>
      <c r="D95" s="26" t="s">
        <v>65</v>
      </c>
      <c r="E95" t="s">
        <v>3</v>
      </c>
      <c r="H95" s="5" t="s">
        <v>6</v>
      </c>
      <c r="I95" s="5">
        <v>2</v>
      </c>
      <c r="J95" s="5">
        <v>6</v>
      </c>
    </row>
    <row r="96" spans="1:17" ht="17" x14ac:dyDescent="0.2">
      <c r="A96" s="15" t="s">
        <v>38</v>
      </c>
      <c r="B96">
        <v>2</v>
      </c>
      <c r="C96" t="s">
        <v>3</v>
      </c>
      <c r="D96" s="26" t="s">
        <v>65</v>
      </c>
      <c r="E96" t="s">
        <v>3</v>
      </c>
    </row>
    <row r="97" spans="1:5" ht="17" x14ac:dyDescent="0.2">
      <c r="A97" s="42" t="s">
        <v>83</v>
      </c>
      <c r="B97">
        <v>2</v>
      </c>
      <c r="C97" t="s">
        <v>3</v>
      </c>
      <c r="D97" s="26" t="s">
        <v>124</v>
      </c>
      <c r="E97" t="s">
        <v>125</v>
      </c>
    </row>
    <row r="98" spans="1:5" ht="17" x14ac:dyDescent="0.2">
      <c r="A98" s="44" t="s">
        <v>45</v>
      </c>
      <c r="B98">
        <v>2</v>
      </c>
      <c r="C98" t="s">
        <v>67</v>
      </c>
      <c r="D98" s="26" t="s">
        <v>65</v>
      </c>
      <c r="E98" t="s">
        <v>67</v>
      </c>
    </row>
    <row r="99" spans="1:5" ht="17" x14ac:dyDescent="0.2">
      <c r="A99" s="16" t="s">
        <v>90</v>
      </c>
      <c r="B99">
        <v>2</v>
      </c>
      <c r="C99" t="s">
        <v>67</v>
      </c>
      <c r="D99" s="26" t="s">
        <v>65</v>
      </c>
      <c r="E99" t="s">
        <v>67</v>
      </c>
    </row>
    <row r="100" spans="1:5" ht="17" x14ac:dyDescent="0.2">
      <c r="A100" s="46" t="s">
        <v>91</v>
      </c>
      <c r="B100">
        <v>2</v>
      </c>
      <c r="C100" t="s">
        <v>67</v>
      </c>
      <c r="D100" s="26" t="s">
        <v>65</v>
      </c>
      <c r="E100" t="s">
        <v>67</v>
      </c>
    </row>
    <row r="101" spans="1:5" ht="17" x14ac:dyDescent="0.2">
      <c r="A101" s="47" t="s">
        <v>43</v>
      </c>
      <c r="B101">
        <v>2</v>
      </c>
      <c r="C101" t="s">
        <v>67</v>
      </c>
      <c r="D101" s="26" t="s">
        <v>65</v>
      </c>
      <c r="E101" t="s">
        <v>67</v>
      </c>
    </row>
    <row r="102" spans="1:5" ht="17" customHeight="1" x14ac:dyDescent="0.2">
      <c r="A102" s="48" t="s">
        <v>94</v>
      </c>
      <c r="B102">
        <v>2</v>
      </c>
      <c r="C102" t="s">
        <v>67</v>
      </c>
      <c r="D102" s="26" t="s">
        <v>65</v>
      </c>
      <c r="E102" t="s">
        <v>67</v>
      </c>
    </row>
    <row r="103" spans="1:5" ht="17" x14ac:dyDescent="0.2">
      <c r="A103" s="13" t="s">
        <v>95</v>
      </c>
      <c r="B103">
        <v>2</v>
      </c>
      <c r="C103" t="s">
        <v>67</v>
      </c>
      <c r="D103" s="26" t="s">
        <v>65</v>
      </c>
      <c r="E103" t="s">
        <v>67</v>
      </c>
    </row>
    <row r="104" spans="1:5" ht="17" x14ac:dyDescent="0.2">
      <c r="A104" s="23" t="s">
        <v>97</v>
      </c>
      <c r="B104">
        <v>2</v>
      </c>
      <c r="C104" t="s">
        <v>5</v>
      </c>
      <c r="D104" s="26" t="s">
        <v>65</v>
      </c>
      <c r="E104" t="s">
        <v>5</v>
      </c>
    </row>
    <row r="105" spans="1:5" ht="17" x14ac:dyDescent="0.2">
      <c r="A105" s="21" t="s">
        <v>50</v>
      </c>
      <c r="B105">
        <v>2</v>
      </c>
      <c r="C105" t="s">
        <v>5</v>
      </c>
      <c r="D105" s="26" t="s">
        <v>65</v>
      </c>
      <c r="E105" t="s">
        <v>5</v>
      </c>
    </row>
    <row r="106" spans="1:5" ht="17" x14ac:dyDescent="0.2">
      <c r="A106" s="49" t="s">
        <v>102</v>
      </c>
      <c r="B106">
        <v>2</v>
      </c>
      <c r="C106" t="s">
        <v>5</v>
      </c>
      <c r="D106" s="26" t="s">
        <v>65</v>
      </c>
      <c r="E106" t="s">
        <v>5</v>
      </c>
    </row>
    <row r="107" spans="1:5" ht="17" x14ac:dyDescent="0.2">
      <c r="A107" s="24" t="s">
        <v>104</v>
      </c>
      <c r="B107">
        <v>2</v>
      </c>
      <c r="C107" t="s">
        <v>5</v>
      </c>
      <c r="D107" s="26" t="s">
        <v>65</v>
      </c>
      <c r="E107" t="s">
        <v>5</v>
      </c>
    </row>
    <row r="108" spans="1:5" ht="17" x14ac:dyDescent="0.2">
      <c r="A108" s="51" t="s">
        <v>48</v>
      </c>
      <c r="B108">
        <v>2</v>
      </c>
      <c r="C108" t="s">
        <v>6</v>
      </c>
      <c r="D108" s="26" t="s">
        <v>65</v>
      </c>
      <c r="E108" t="s">
        <v>6</v>
      </c>
    </row>
    <row r="109" spans="1:5" ht="17" x14ac:dyDescent="0.2">
      <c r="A109" s="52" t="s">
        <v>106</v>
      </c>
      <c r="B109">
        <v>2</v>
      </c>
      <c r="C109" t="s">
        <v>6</v>
      </c>
      <c r="D109" s="26" t="s">
        <v>65</v>
      </c>
      <c r="E109" t="s">
        <v>6</v>
      </c>
    </row>
    <row r="110" spans="1:5" ht="17" x14ac:dyDescent="0.2">
      <c r="A110" s="53" t="s">
        <v>107</v>
      </c>
      <c r="B110">
        <v>2</v>
      </c>
      <c r="C110" t="s">
        <v>6</v>
      </c>
      <c r="D110" s="26" t="s">
        <v>65</v>
      </c>
      <c r="E110" t="s">
        <v>6</v>
      </c>
    </row>
    <row r="111" spans="1:5" ht="17" x14ac:dyDescent="0.2">
      <c r="A111" s="22" t="s">
        <v>108</v>
      </c>
      <c r="B111">
        <v>2</v>
      </c>
      <c r="C111" t="s">
        <v>6</v>
      </c>
      <c r="D111" s="26" t="s">
        <v>65</v>
      </c>
      <c r="E111" t="s">
        <v>6</v>
      </c>
    </row>
    <row r="112" spans="1:5" ht="17" x14ac:dyDescent="0.2">
      <c r="A112" s="54" t="s">
        <v>109</v>
      </c>
      <c r="B112">
        <v>2</v>
      </c>
      <c r="C112" t="s">
        <v>6</v>
      </c>
      <c r="D112" s="26" t="s">
        <v>65</v>
      </c>
      <c r="E112" t="s">
        <v>6</v>
      </c>
    </row>
    <row r="113" spans="1:6" ht="17" x14ac:dyDescent="0.2">
      <c r="A113" s="65" t="s">
        <v>110</v>
      </c>
      <c r="B113" s="5">
        <v>2</v>
      </c>
      <c r="C113" s="5" t="s">
        <v>6</v>
      </c>
      <c r="D113" s="64" t="s">
        <v>65</v>
      </c>
      <c r="E113" s="5" t="s">
        <v>6</v>
      </c>
      <c r="F113" s="5"/>
    </row>
    <row r="115" spans="1:6" x14ac:dyDescent="0.2">
      <c r="A115" s="1" t="s">
        <v>72</v>
      </c>
    </row>
    <row r="116" spans="1:6" x14ac:dyDescent="0.2">
      <c r="A116" s="1"/>
    </row>
    <row r="117" spans="1:6" x14ac:dyDescent="0.2">
      <c r="A117" s="3" t="s">
        <v>1</v>
      </c>
      <c r="B117" s="3" t="s">
        <v>73</v>
      </c>
      <c r="C117" s="3" t="s">
        <v>74</v>
      </c>
      <c r="D117" s="3" t="s">
        <v>75</v>
      </c>
      <c r="E117" s="3" t="s">
        <v>76</v>
      </c>
      <c r="F117" s="3" t="s">
        <v>77</v>
      </c>
    </row>
    <row r="118" spans="1:6" x14ac:dyDescent="0.2">
      <c r="A118" t="s">
        <v>3</v>
      </c>
      <c r="B118">
        <v>87</v>
      </c>
      <c r="C118">
        <v>1.1494300000000001E-2</v>
      </c>
      <c r="D118">
        <v>4.5587000000000003E-2</v>
      </c>
      <c r="E118">
        <v>5.2030000000000002E-4</v>
      </c>
      <c r="F118">
        <v>0.40842869999999998</v>
      </c>
    </row>
    <row r="119" spans="1:6" x14ac:dyDescent="0.2">
      <c r="A119" t="s">
        <v>4</v>
      </c>
      <c r="B119">
        <v>137</v>
      </c>
      <c r="C119">
        <v>7.2992999999999999E-3</v>
      </c>
      <c r="D119">
        <v>1.81558E-2</v>
      </c>
      <c r="E119">
        <v>3.7819999999999998E-4</v>
      </c>
      <c r="F119">
        <v>0.16225419999999999</v>
      </c>
    </row>
    <row r="120" spans="1:6" x14ac:dyDescent="0.2">
      <c r="A120" t="s">
        <v>5</v>
      </c>
      <c r="B120">
        <v>218</v>
      </c>
      <c r="C120">
        <v>4.5871999999999996E-3</v>
      </c>
      <c r="D120">
        <v>1.8765199999999999E-2</v>
      </c>
      <c r="E120">
        <v>3.4499999999999998E-5</v>
      </c>
      <c r="F120">
        <v>0.18365870000000001</v>
      </c>
    </row>
    <row r="121" spans="1:6" x14ac:dyDescent="0.2">
      <c r="A121" s="5" t="s">
        <v>6</v>
      </c>
      <c r="B121" s="5">
        <v>39</v>
      </c>
      <c r="C121" s="5">
        <v>2.5641000000000001E-2</v>
      </c>
      <c r="D121" s="5">
        <v>4.8604799999999997E-2</v>
      </c>
      <c r="E121" s="5">
        <v>7.2570000000000002E-4</v>
      </c>
      <c r="F121" s="5">
        <v>0.245283</v>
      </c>
    </row>
    <row r="124" spans="1:6" x14ac:dyDescent="0.2">
      <c r="A124" s="1" t="s">
        <v>78</v>
      </c>
    </row>
    <row r="125" spans="1:6" x14ac:dyDescent="0.2">
      <c r="A125" s="1"/>
    </row>
    <row r="126" spans="1:6" x14ac:dyDescent="0.2">
      <c r="A126" s="3" t="s">
        <v>1</v>
      </c>
      <c r="B126" s="3" t="s">
        <v>73</v>
      </c>
      <c r="C126" s="3" t="s">
        <v>74</v>
      </c>
      <c r="D126" s="3" t="s">
        <v>75</v>
      </c>
      <c r="E126" s="3" t="s">
        <v>76</v>
      </c>
      <c r="F126" s="3" t="s">
        <v>77</v>
      </c>
    </row>
    <row r="127" spans="1:6" x14ac:dyDescent="0.2">
      <c r="A127" t="s">
        <v>3</v>
      </c>
      <c r="B127">
        <v>87</v>
      </c>
      <c r="C127">
        <v>1.1494300000000001E-2</v>
      </c>
      <c r="D127">
        <v>5.2084999999999999E-2</v>
      </c>
      <c r="E127">
        <v>0</v>
      </c>
      <c r="F127">
        <v>0.4802169</v>
      </c>
    </row>
    <row r="128" spans="1:6" x14ac:dyDescent="0.2">
      <c r="A128" t="s">
        <v>4</v>
      </c>
      <c r="B128">
        <v>137</v>
      </c>
      <c r="C128">
        <v>7.2992999999999999E-3</v>
      </c>
      <c r="D128">
        <v>1.56107E-2</v>
      </c>
      <c r="E128">
        <v>0</v>
      </c>
      <c r="F128">
        <v>0.1153773</v>
      </c>
    </row>
    <row r="129" spans="1:6" x14ac:dyDescent="0.2">
      <c r="A129" t="s">
        <v>5</v>
      </c>
      <c r="B129">
        <v>218</v>
      </c>
      <c r="C129">
        <v>4.5871999999999996E-3</v>
      </c>
      <c r="D129">
        <v>1.2577100000000001E-2</v>
      </c>
      <c r="E129">
        <v>0</v>
      </c>
      <c r="F129">
        <v>0.12753490000000001</v>
      </c>
    </row>
    <row r="130" spans="1:6" x14ac:dyDescent="0.2">
      <c r="A130" s="5" t="s">
        <v>6</v>
      </c>
      <c r="B130" s="5">
        <v>39</v>
      </c>
      <c r="C130" s="5">
        <v>2.5641000000000001E-2</v>
      </c>
      <c r="D130" s="5">
        <v>4.6053999999999998E-2</v>
      </c>
      <c r="E130" s="27">
        <v>0</v>
      </c>
      <c r="F130" s="5">
        <v>0.18869159999999999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04053-9DB0-A845-ABF4-90EE384AB62A}">
  <dimension ref="A1:R127"/>
  <sheetViews>
    <sheetView zoomScale="85" workbookViewId="0">
      <selection activeCell="H109" sqref="H109"/>
    </sheetView>
  </sheetViews>
  <sheetFormatPr baseColWidth="10" defaultRowHeight="16" x14ac:dyDescent="0.2"/>
  <cols>
    <col min="1" max="1" width="38.33203125" customWidth="1"/>
    <col min="2" max="2" width="42" customWidth="1"/>
    <col min="3" max="3" width="32.6640625" bestFit="1" customWidth="1"/>
    <col min="4" max="4" width="32.6640625" customWidth="1"/>
    <col min="5" max="5" width="32.6640625" bestFit="1" customWidth="1"/>
    <col min="6" max="6" width="23" bestFit="1" customWidth="1"/>
    <col min="7" max="7" width="12" bestFit="1" customWidth="1"/>
    <col min="8" max="8" width="45.1640625" customWidth="1"/>
    <col min="9" max="9" width="22.5" bestFit="1" customWidth="1"/>
    <col min="10" max="10" width="19" bestFit="1" customWidth="1"/>
    <col min="11" max="11" width="12" bestFit="1" customWidth="1"/>
    <col min="12" max="12" width="12.5" bestFit="1" customWidth="1"/>
    <col min="13" max="14" width="12.5" customWidth="1"/>
    <col min="15" max="15" width="12" bestFit="1" customWidth="1"/>
  </cols>
  <sheetData>
    <row r="1" spans="1:15" x14ac:dyDescent="0.2">
      <c r="A1" s="1" t="s">
        <v>127</v>
      </c>
      <c r="C1" s="2"/>
    </row>
    <row r="2" spans="1:15" x14ac:dyDescent="0.2">
      <c r="A2" t="s">
        <v>79</v>
      </c>
    </row>
    <row r="4" spans="1:15" x14ac:dyDescent="0.2">
      <c r="A4" s="1" t="s">
        <v>0</v>
      </c>
    </row>
    <row r="6" spans="1:15" x14ac:dyDescent="0.2">
      <c r="A6" s="3" t="s">
        <v>1</v>
      </c>
      <c r="B6" s="3" t="s">
        <v>2</v>
      </c>
      <c r="C6" s="3" t="s">
        <v>80</v>
      </c>
      <c r="D6" s="3" t="s">
        <v>81</v>
      </c>
      <c r="E6" s="1"/>
      <c r="F6" s="1"/>
      <c r="G6" s="1"/>
    </row>
    <row r="7" spans="1:15" x14ac:dyDescent="0.2">
      <c r="A7" t="s">
        <v>3</v>
      </c>
      <c r="B7" s="4">
        <v>1922</v>
      </c>
      <c r="C7" s="4">
        <v>10531640</v>
      </c>
      <c r="D7">
        <v>157</v>
      </c>
      <c r="E7" s="30"/>
      <c r="F7" s="30"/>
    </row>
    <row r="8" spans="1:15" x14ac:dyDescent="0.2">
      <c r="A8" t="s">
        <v>4</v>
      </c>
      <c r="B8" s="4">
        <v>2644</v>
      </c>
      <c r="C8" s="4">
        <v>18938789</v>
      </c>
      <c r="D8">
        <v>153</v>
      </c>
      <c r="E8" s="30"/>
      <c r="F8" s="30"/>
    </row>
    <row r="9" spans="1:15" x14ac:dyDescent="0.2">
      <c r="A9" t="s">
        <v>5</v>
      </c>
      <c r="B9" s="4">
        <v>28945</v>
      </c>
      <c r="C9" s="4">
        <v>69541798</v>
      </c>
      <c r="D9">
        <v>367</v>
      </c>
      <c r="E9" s="30"/>
      <c r="F9" s="30"/>
    </row>
    <row r="10" spans="1:15" x14ac:dyDescent="0.2">
      <c r="A10" s="5" t="s">
        <v>6</v>
      </c>
      <c r="B10" s="6">
        <v>1378</v>
      </c>
      <c r="C10" s="6">
        <v>13712601</v>
      </c>
      <c r="D10" s="5">
        <v>68</v>
      </c>
      <c r="E10" s="30"/>
      <c r="F10" s="30"/>
    </row>
    <row r="11" spans="1:15" x14ac:dyDescent="0.2">
      <c r="A11" s="1" t="s">
        <v>7</v>
      </c>
      <c r="B11" s="4">
        <f>SUM(B7:B10)</f>
        <v>34889</v>
      </c>
      <c r="C11" s="4">
        <f>SUM(C7:C10)</f>
        <v>112724828</v>
      </c>
      <c r="D11">
        <f>SUM(D7:D10)</f>
        <v>745</v>
      </c>
      <c r="E11" s="30"/>
      <c r="F11" s="30"/>
    </row>
    <row r="13" spans="1:15" x14ac:dyDescent="0.2">
      <c r="A13" s="1" t="s">
        <v>8</v>
      </c>
    </row>
    <row r="15" spans="1:15" x14ac:dyDescent="0.2">
      <c r="A15" s="3" t="s">
        <v>1</v>
      </c>
      <c r="B15" s="3" t="s">
        <v>9</v>
      </c>
      <c r="C15" s="3" t="s">
        <v>10</v>
      </c>
      <c r="D15" s="3" t="s">
        <v>11</v>
      </c>
      <c r="E15" s="3" t="s">
        <v>12</v>
      </c>
      <c r="F15" s="3" t="s">
        <v>13</v>
      </c>
      <c r="G15" s="3" t="s">
        <v>14</v>
      </c>
      <c r="H15" s="3" t="s">
        <v>15</v>
      </c>
      <c r="I15" s="3" t="s">
        <v>16</v>
      </c>
      <c r="J15" s="3" t="s">
        <v>17</v>
      </c>
      <c r="K15" s="3" t="s">
        <v>18</v>
      </c>
      <c r="L15" s="3" t="s">
        <v>19</v>
      </c>
      <c r="M15" s="3" t="s">
        <v>20</v>
      </c>
      <c r="N15" s="3" t="s">
        <v>21</v>
      </c>
      <c r="O15" s="3" t="s">
        <v>22</v>
      </c>
    </row>
    <row r="16" spans="1:15" s="32" customFormat="1" x14ac:dyDescent="0.2">
      <c r="A16" s="32" t="s">
        <v>3</v>
      </c>
      <c r="B16" s="35">
        <v>9.5213320000000004E-2</v>
      </c>
      <c r="C16" s="35">
        <v>0.1628512</v>
      </c>
      <c r="D16" s="35">
        <v>0.22476587000000001</v>
      </c>
      <c r="E16" s="35">
        <v>0.26326743000000002</v>
      </c>
      <c r="F16" s="35">
        <v>0.29240375000000002</v>
      </c>
      <c r="G16" s="35">
        <v>0.31581685999999998</v>
      </c>
      <c r="H16" s="35">
        <v>0.33818938999999998</v>
      </c>
      <c r="I16" s="35">
        <v>0.36004162000000001</v>
      </c>
      <c r="J16" s="35">
        <v>0.38085328000000002</v>
      </c>
      <c r="K16" s="35">
        <v>0.40166492999999998</v>
      </c>
      <c r="L16" s="36">
        <v>0.57388136999999995</v>
      </c>
      <c r="M16" s="36">
        <v>0.80280956999999997</v>
      </c>
      <c r="N16" s="36">
        <v>0.95681581999999998</v>
      </c>
      <c r="O16" s="32">
        <v>2.7635E-2</v>
      </c>
    </row>
    <row r="17" spans="1:15" s="32" customFormat="1" x14ac:dyDescent="0.2">
      <c r="A17" s="32" t="s">
        <v>4</v>
      </c>
      <c r="B17" s="36">
        <v>8.3585480000000004E-2</v>
      </c>
      <c r="C17" s="36">
        <v>0.15166415</v>
      </c>
      <c r="D17" s="36">
        <v>0.19326778</v>
      </c>
      <c r="E17" s="36">
        <v>0.23411498</v>
      </c>
      <c r="F17" s="36">
        <v>0.27080182000000003</v>
      </c>
      <c r="G17" s="36">
        <v>0.30711043999999998</v>
      </c>
      <c r="H17" s="36">
        <v>0.34077155999999997</v>
      </c>
      <c r="I17" s="36">
        <v>0.37291982000000001</v>
      </c>
      <c r="J17" s="36">
        <v>0.40317700000000001</v>
      </c>
      <c r="K17" s="36">
        <v>0.43003026</v>
      </c>
      <c r="L17" s="36">
        <v>0.61535552000000004</v>
      </c>
      <c r="M17" s="36">
        <v>0.84341906</v>
      </c>
      <c r="N17" s="36">
        <v>0.96709531000000004</v>
      </c>
      <c r="O17" s="36">
        <v>2.747894E-2</v>
      </c>
    </row>
    <row r="18" spans="1:15" s="32" customFormat="1" x14ac:dyDescent="0.2">
      <c r="A18" s="32" t="s">
        <v>5</v>
      </c>
      <c r="B18" s="36">
        <v>4.978407E-2</v>
      </c>
      <c r="C18" s="36">
        <v>7.7664540000000004E-2</v>
      </c>
      <c r="D18" s="36">
        <v>0.10105372</v>
      </c>
      <c r="E18" s="36">
        <v>0.12043531</v>
      </c>
      <c r="F18" s="36">
        <v>0.13712213000000001</v>
      </c>
      <c r="G18" s="36">
        <v>0.15301434</v>
      </c>
      <c r="H18" s="36">
        <v>0.16880290000000001</v>
      </c>
      <c r="I18" s="36">
        <v>0.18400415000000001</v>
      </c>
      <c r="J18" s="36">
        <v>0.19799620000000001</v>
      </c>
      <c r="K18" s="36">
        <v>0.21178095999999999</v>
      </c>
      <c r="L18" s="36">
        <v>0.336673</v>
      </c>
      <c r="M18" s="36">
        <v>0.60241838000000003</v>
      </c>
      <c r="N18" s="36">
        <v>0.82826049000000002</v>
      </c>
      <c r="O18" s="36">
        <v>1.089362E-2</v>
      </c>
    </row>
    <row r="19" spans="1:15" s="32" customFormat="1" x14ac:dyDescent="0.2">
      <c r="A19" s="37" t="s">
        <v>6</v>
      </c>
      <c r="B19" s="37">
        <v>0.11103048</v>
      </c>
      <c r="C19" s="37">
        <v>0.19230769</v>
      </c>
      <c r="D19" s="37">
        <v>0.25253990999999998</v>
      </c>
      <c r="E19" s="37">
        <v>0.30551524000000002</v>
      </c>
      <c r="F19" s="37">
        <v>0.35849057000000001</v>
      </c>
      <c r="G19" s="37">
        <v>0.4107402</v>
      </c>
      <c r="H19" s="37">
        <v>0.45428157000000002</v>
      </c>
      <c r="I19" s="37">
        <v>0.49129172999999998</v>
      </c>
      <c r="J19" s="37">
        <v>0.52830189000000005</v>
      </c>
      <c r="K19" s="37">
        <v>0.56531204999999995</v>
      </c>
      <c r="L19" s="37">
        <v>0.80624092999999997</v>
      </c>
      <c r="M19" s="37">
        <v>0.98185776000000002</v>
      </c>
      <c r="N19" s="37">
        <v>1</v>
      </c>
      <c r="O19" s="37">
        <v>4.4382909999999998E-2</v>
      </c>
    </row>
    <row r="20" spans="1:15" s="32" customFormat="1" x14ac:dyDescent="0.2"/>
    <row r="21" spans="1:15" s="32" customFormat="1" x14ac:dyDescent="0.2">
      <c r="A21" s="38" t="s">
        <v>23</v>
      </c>
    </row>
    <row r="22" spans="1:15" s="32" customFormat="1" x14ac:dyDescent="0.2"/>
    <row r="23" spans="1:15" s="32" customFormat="1" x14ac:dyDescent="0.2">
      <c r="A23" s="39" t="s">
        <v>1</v>
      </c>
      <c r="B23" s="39" t="s">
        <v>9</v>
      </c>
      <c r="C23" s="39" t="s">
        <v>10</v>
      </c>
      <c r="D23" s="39" t="s">
        <v>11</v>
      </c>
      <c r="E23" s="39" t="s">
        <v>12</v>
      </c>
      <c r="F23" s="39" t="s">
        <v>13</v>
      </c>
      <c r="G23" s="39" t="s">
        <v>14</v>
      </c>
      <c r="H23" s="39" t="s">
        <v>15</v>
      </c>
      <c r="I23" s="39" t="s">
        <v>16</v>
      </c>
      <c r="J23" s="39" t="s">
        <v>17</v>
      </c>
      <c r="K23" s="39" t="s">
        <v>18</v>
      </c>
      <c r="L23" s="39" t="s">
        <v>19</v>
      </c>
      <c r="M23" s="39" t="s">
        <v>20</v>
      </c>
      <c r="N23" s="39" t="s">
        <v>21</v>
      </c>
      <c r="O23" s="39" t="s">
        <v>22</v>
      </c>
    </row>
    <row r="24" spans="1:15" s="32" customFormat="1" x14ac:dyDescent="0.2">
      <c r="A24" s="32" t="s">
        <v>3</v>
      </c>
      <c r="B24" s="32">
        <v>0.13656591000000001</v>
      </c>
      <c r="C24" s="32">
        <v>0.21361601999999999</v>
      </c>
      <c r="D24" s="32">
        <v>0.27608444999999998</v>
      </c>
      <c r="E24" s="32">
        <v>0.31314514999999998</v>
      </c>
      <c r="F24" s="32">
        <v>0.34979310000000002</v>
      </c>
      <c r="G24" s="32">
        <v>0.38444060000000002</v>
      </c>
      <c r="H24" s="32">
        <v>0.41745986000000002</v>
      </c>
      <c r="I24" s="32">
        <v>0.44893235999999997</v>
      </c>
      <c r="J24" s="32">
        <v>0.47741794999999998</v>
      </c>
      <c r="K24" s="32">
        <v>0.50171673000000006</v>
      </c>
      <c r="L24" s="32">
        <v>0.68757506000000002</v>
      </c>
      <c r="M24" s="32">
        <v>0.92342550999999995</v>
      </c>
      <c r="N24" s="32">
        <v>0.99896967999999997</v>
      </c>
      <c r="O24" s="32">
        <v>4.1688250000000003E-2</v>
      </c>
    </row>
    <row r="25" spans="1:15" s="32" customFormat="1" x14ac:dyDescent="0.2">
      <c r="A25" s="32" t="s">
        <v>4</v>
      </c>
      <c r="B25" s="32">
        <v>0.18015312</v>
      </c>
      <c r="C25" s="32">
        <v>0.25902306000000003</v>
      </c>
      <c r="D25" s="32">
        <v>0.32801469</v>
      </c>
      <c r="E25" s="32">
        <v>0.38160840000000001</v>
      </c>
      <c r="F25" s="32">
        <v>0.43516716</v>
      </c>
      <c r="G25" s="32">
        <v>0.48722961999999997</v>
      </c>
      <c r="H25" s="32">
        <v>0.52576814999999999</v>
      </c>
      <c r="I25" s="32">
        <v>0.55048989999999998</v>
      </c>
      <c r="J25" s="32">
        <v>0.57384963</v>
      </c>
      <c r="K25" s="32">
        <v>0.59704630999999997</v>
      </c>
      <c r="L25" s="32">
        <v>0.76293226000000003</v>
      </c>
      <c r="M25" s="32">
        <v>0.93248226999999995</v>
      </c>
      <c r="N25" s="32">
        <v>0.99744091000000001</v>
      </c>
      <c r="O25" s="32">
        <v>5.9081410000000001E-2</v>
      </c>
    </row>
    <row r="26" spans="1:15" s="32" customFormat="1" x14ac:dyDescent="0.2">
      <c r="A26" s="32" t="s">
        <v>5</v>
      </c>
      <c r="B26" s="36">
        <v>0.14125721999999999</v>
      </c>
      <c r="C26" s="36">
        <v>0.20698957000000001</v>
      </c>
      <c r="D26" s="36">
        <v>0.27054317999999999</v>
      </c>
      <c r="E26" s="36">
        <v>0.32059939999999998</v>
      </c>
      <c r="F26" s="36">
        <v>0.36144175000000001</v>
      </c>
      <c r="G26" s="36">
        <v>0.40013472</v>
      </c>
      <c r="H26" s="36">
        <v>0.42957989000000002</v>
      </c>
      <c r="I26" s="36">
        <v>0.45543958000000001</v>
      </c>
      <c r="J26" s="36">
        <v>0.47754744999999998</v>
      </c>
      <c r="K26" s="36">
        <v>0.49908913999999999</v>
      </c>
      <c r="L26" s="36">
        <v>0.65726359000000001</v>
      </c>
      <c r="M26" s="36">
        <v>0.86857907000000001</v>
      </c>
      <c r="N26" s="36">
        <v>0.96905697000000002</v>
      </c>
      <c r="O26" s="36">
        <v>4.0975629999999999E-2</v>
      </c>
    </row>
    <row r="27" spans="1:15" s="32" customFormat="1" x14ac:dyDescent="0.2">
      <c r="A27" s="37" t="s">
        <v>6</v>
      </c>
      <c r="B27" s="5">
        <v>0.18100585</v>
      </c>
      <c r="C27" s="5">
        <v>0.31916373999999997</v>
      </c>
      <c r="D27" s="5">
        <v>0.40754960000000001</v>
      </c>
      <c r="E27" s="5">
        <v>0.48869139</v>
      </c>
      <c r="F27" s="5">
        <v>0.55464539999999996</v>
      </c>
      <c r="G27" s="5">
        <v>0.58894283000000003</v>
      </c>
      <c r="H27" s="5">
        <v>0.62047156000000003</v>
      </c>
      <c r="I27" s="5">
        <v>0.65148465</v>
      </c>
      <c r="J27" s="5">
        <v>0.68084917</v>
      </c>
      <c r="K27" s="5">
        <v>0.70960475999999995</v>
      </c>
      <c r="L27" s="5">
        <v>0.90285585000000002</v>
      </c>
      <c r="M27" s="5">
        <v>0.99845061999999996</v>
      </c>
      <c r="N27" s="5">
        <v>1</v>
      </c>
      <c r="O27" s="5">
        <v>7.9806589999999997E-2</v>
      </c>
    </row>
    <row r="30" spans="1:15" x14ac:dyDescent="0.2">
      <c r="A30" s="1" t="s">
        <v>24</v>
      </c>
      <c r="G30" s="1" t="s">
        <v>25</v>
      </c>
    </row>
    <row r="31" spans="1:15" x14ac:dyDescent="0.2">
      <c r="G31" t="s">
        <v>26</v>
      </c>
    </row>
    <row r="33" spans="1:18" x14ac:dyDescent="0.2">
      <c r="A33" s="1" t="s">
        <v>27</v>
      </c>
      <c r="G33" s="1" t="s">
        <v>28</v>
      </c>
    </row>
    <row r="34" spans="1:18" x14ac:dyDescent="0.2">
      <c r="A34" s="3" t="s">
        <v>29</v>
      </c>
      <c r="B34" s="3" t="s">
        <v>30</v>
      </c>
      <c r="C34" s="3" t="s">
        <v>31</v>
      </c>
      <c r="D34" s="3" t="s">
        <v>32</v>
      </c>
      <c r="E34" s="3" t="s">
        <v>33</v>
      </c>
      <c r="G34" s="3" t="s">
        <v>29</v>
      </c>
      <c r="H34" s="3" t="s">
        <v>30</v>
      </c>
      <c r="I34" s="3" t="s">
        <v>34</v>
      </c>
      <c r="J34" s="3" t="s">
        <v>32</v>
      </c>
      <c r="K34" s="3" t="s">
        <v>33</v>
      </c>
    </row>
    <row r="35" spans="1:18" x14ac:dyDescent="0.2">
      <c r="A35">
        <v>1</v>
      </c>
      <c r="B35" s="7" t="s">
        <v>128</v>
      </c>
      <c r="C35">
        <v>183</v>
      </c>
      <c r="D35" s="8">
        <f>$B$7</f>
        <v>1922</v>
      </c>
      <c r="E35" s="9">
        <f t="shared" ref="E35:E44" si="0">C35/D35</f>
        <v>9.5213319458896981E-2</v>
      </c>
      <c r="G35">
        <v>1</v>
      </c>
      <c r="H35" s="11" t="s">
        <v>129</v>
      </c>
      <c r="I35" s="4">
        <v>1438263</v>
      </c>
      <c r="J35" s="8">
        <f>$C$7</f>
        <v>10531640</v>
      </c>
      <c r="K35" s="9">
        <f>I35/J35</f>
        <v>0.13656590996274084</v>
      </c>
      <c r="Q35" s="10"/>
      <c r="R35" s="10"/>
    </row>
    <row r="36" spans="1:18" x14ac:dyDescent="0.2">
      <c r="A36">
        <v>2</v>
      </c>
      <c r="B36" s="11" t="s">
        <v>129</v>
      </c>
      <c r="C36">
        <v>130</v>
      </c>
      <c r="D36" s="8">
        <f t="shared" ref="D36:D44" si="1">$B$7</f>
        <v>1922</v>
      </c>
      <c r="E36" s="9">
        <f t="shared" si="0"/>
        <v>6.763787721123829E-2</v>
      </c>
      <c r="G36">
        <v>2</v>
      </c>
      <c r="H36" s="12" t="s">
        <v>130</v>
      </c>
      <c r="I36" s="4">
        <v>811464</v>
      </c>
      <c r="J36" s="8">
        <f t="shared" ref="J36:J44" si="2">$C$7</f>
        <v>10531640</v>
      </c>
      <c r="K36" s="9">
        <f t="shared" ref="K36:K44" si="3">I36/J36</f>
        <v>7.7050108055345609E-2</v>
      </c>
      <c r="Q36" s="10"/>
      <c r="R36" s="10"/>
    </row>
    <row r="37" spans="1:18" x14ac:dyDescent="0.2">
      <c r="A37">
        <v>3</v>
      </c>
      <c r="B37" s="12" t="s">
        <v>130</v>
      </c>
      <c r="C37">
        <v>119</v>
      </c>
      <c r="D37" s="8">
        <f t="shared" si="1"/>
        <v>1922</v>
      </c>
      <c r="E37" s="9">
        <f t="shared" si="0"/>
        <v>6.1914672216441209E-2</v>
      </c>
      <c r="G37">
        <v>3</v>
      </c>
      <c r="H37" s="7" t="s">
        <v>128</v>
      </c>
      <c r="I37" s="4">
        <v>657895</v>
      </c>
      <c r="J37" s="8">
        <f t="shared" si="2"/>
        <v>10531640</v>
      </c>
      <c r="K37" s="9">
        <f t="shared" si="3"/>
        <v>6.2468428468880441E-2</v>
      </c>
      <c r="Q37" s="10"/>
      <c r="R37" s="10"/>
    </row>
    <row r="38" spans="1:18" x14ac:dyDescent="0.2">
      <c r="A38">
        <v>4</v>
      </c>
      <c r="B38" s="14" t="s">
        <v>131</v>
      </c>
      <c r="C38">
        <v>74</v>
      </c>
      <c r="D38" s="8">
        <f t="shared" si="1"/>
        <v>1922</v>
      </c>
      <c r="E38" s="9">
        <f t="shared" si="0"/>
        <v>3.8501560874089492E-2</v>
      </c>
      <c r="G38">
        <v>4</v>
      </c>
      <c r="H38" s="44" t="s">
        <v>132</v>
      </c>
      <c r="I38" s="4">
        <v>390310</v>
      </c>
      <c r="J38" s="8">
        <f t="shared" si="2"/>
        <v>10531640</v>
      </c>
      <c r="K38" s="9">
        <f t="shared" si="3"/>
        <v>3.706070469556498E-2</v>
      </c>
      <c r="Q38" s="10"/>
      <c r="R38" s="10"/>
    </row>
    <row r="39" spans="1:18" x14ac:dyDescent="0.2">
      <c r="A39">
        <v>5</v>
      </c>
      <c r="B39" s="44" t="s">
        <v>132</v>
      </c>
      <c r="C39">
        <v>56</v>
      </c>
      <c r="D39" s="8">
        <f t="shared" si="1"/>
        <v>1922</v>
      </c>
      <c r="E39" s="9">
        <f t="shared" si="0"/>
        <v>2.9136316337148804E-2</v>
      </c>
      <c r="G39">
        <v>5</v>
      </c>
      <c r="H39" s="42" t="s">
        <v>134</v>
      </c>
      <c r="I39" s="4">
        <v>385963</v>
      </c>
      <c r="J39" s="8">
        <f t="shared" si="2"/>
        <v>10531640</v>
      </c>
      <c r="K39" s="9">
        <f t="shared" si="3"/>
        <v>3.6647948467665052E-2</v>
      </c>
      <c r="Q39" s="10"/>
      <c r="R39" s="10"/>
    </row>
    <row r="40" spans="1:18" x14ac:dyDescent="0.2">
      <c r="A40">
        <v>6</v>
      </c>
      <c r="B40" t="s">
        <v>133</v>
      </c>
      <c r="C40">
        <v>45</v>
      </c>
      <c r="D40" s="8">
        <f t="shared" si="1"/>
        <v>1922</v>
      </c>
      <c r="E40" s="9">
        <f t="shared" si="0"/>
        <v>2.3413111342351717E-2</v>
      </c>
      <c r="G40">
        <v>6</v>
      </c>
      <c r="H40" t="s">
        <v>157</v>
      </c>
      <c r="I40" s="4">
        <v>364895</v>
      </c>
      <c r="J40" s="8">
        <f t="shared" si="2"/>
        <v>10531640</v>
      </c>
      <c r="K40" s="9">
        <f t="shared" si="3"/>
        <v>3.4647500294351118E-2</v>
      </c>
      <c r="Q40" s="10"/>
      <c r="R40" s="10"/>
    </row>
    <row r="41" spans="1:18" x14ac:dyDescent="0.2">
      <c r="A41">
        <v>7</v>
      </c>
      <c r="B41" s="42" t="s">
        <v>134</v>
      </c>
      <c r="C41">
        <v>43</v>
      </c>
      <c r="D41" s="8">
        <f t="shared" si="1"/>
        <v>1922</v>
      </c>
      <c r="E41" s="9">
        <f t="shared" si="0"/>
        <v>2.2372528616024973E-2</v>
      </c>
      <c r="G41">
        <v>7</v>
      </c>
      <c r="H41" s="14" t="s">
        <v>131</v>
      </c>
      <c r="I41" s="4">
        <v>347747</v>
      </c>
      <c r="J41" s="8">
        <f t="shared" si="2"/>
        <v>10531640</v>
      </c>
      <c r="K41" s="9">
        <f t="shared" si="3"/>
        <v>3.3019263856341463E-2</v>
      </c>
      <c r="Q41" s="10"/>
      <c r="R41" s="10"/>
    </row>
    <row r="42" spans="1:18" x14ac:dyDescent="0.2">
      <c r="A42">
        <v>8</v>
      </c>
      <c r="B42" s="15" t="s">
        <v>135</v>
      </c>
      <c r="C42">
        <v>42</v>
      </c>
      <c r="D42" s="8">
        <f t="shared" si="1"/>
        <v>1922</v>
      </c>
      <c r="E42" s="9">
        <f t="shared" si="0"/>
        <v>2.1852237252861603E-2</v>
      </c>
      <c r="G42">
        <v>8</v>
      </c>
      <c r="H42" s="13" t="s">
        <v>137</v>
      </c>
      <c r="I42" s="4">
        <v>331457</v>
      </c>
      <c r="J42" s="8">
        <f t="shared" si="2"/>
        <v>10531640</v>
      </c>
      <c r="K42" s="9">
        <f t="shared" si="3"/>
        <v>3.1472496211416269E-2</v>
      </c>
      <c r="Q42" s="10"/>
      <c r="R42" s="10"/>
    </row>
    <row r="43" spans="1:18" x14ac:dyDescent="0.2">
      <c r="A43">
        <v>9</v>
      </c>
      <c r="B43" s="16" t="s">
        <v>136</v>
      </c>
      <c r="C43">
        <v>40</v>
      </c>
      <c r="D43" s="8">
        <f t="shared" si="1"/>
        <v>1922</v>
      </c>
      <c r="E43" s="9">
        <f t="shared" si="0"/>
        <v>2.081165452653486E-2</v>
      </c>
      <c r="G43">
        <v>9</v>
      </c>
      <c r="H43" t="s">
        <v>158</v>
      </c>
      <c r="I43" s="4">
        <v>300000</v>
      </c>
      <c r="J43" s="8">
        <f t="shared" si="2"/>
        <v>10531640</v>
      </c>
      <c r="K43" s="9">
        <f t="shared" si="3"/>
        <v>2.8485591987572684E-2</v>
      </c>
      <c r="Q43" s="10"/>
      <c r="R43" s="10"/>
    </row>
    <row r="44" spans="1:18" x14ac:dyDescent="0.2">
      <c r="A44" s="5">
        <v>10</v>
      </c>
      <c r="B44" s="20" t="s">
        <v>137</v>
      </c>
      <c r="C44" s="5">
        <v>40</v>
      </c>
      <c r="D44" s="18">
        <f t="shared" si="1"/>
        <v>1922</v>
      </c>
      <c r="E44" s="19">
        <f t="shared" si="0"/>
        <v>2.081165452653486E-2</v>
      </c>
      <c r="G44" s="5">
        <v>10</v>
      </c>
      <c r="H44" s="5" t="s">
        <v>159</v>
      </c>
      <c r="I44" s="6">
        <v>255906</v>
      </c>
      <c r="J44" s="18">
        <f t="shared" si="2"/>
        <v>10531640</v>
      </c>
      <c r="K44" s="19">
        <f t="shared" si="3"/>
        <v>2.4298779677239254E-2</v>
      </c>
      <c r="Q44" s="10"/>
      <c r="R44" s="10"/>
    </row>
    <row r="47" spans="1:18" x14ac:dyDescent="0.2">
      <c r="A47" s="1" t="s">
        <v>41</v>
      </c>
      <c r="G47" s="1" t="s">
        <v>42</v>
      </c>
    </row>
    <row r="48" spans="1:18" x14ac:dyDescent="0.2">
      <c r="A48" s="3" t="s">
        <v>29</v>
      </c>
      <c r="B48" s="3" t="s">
        <v>30</v>
      </c>
      <c r="C48" s="3" t="s">
        <v>31</v>
      </c>
      <c r="D48" s="3" t="s">
        <v>32</v>
      </c>
      <c r="E48" s="3" t="s">
        <v>33</v>
      </c>
      <c r="G48" s="3" t="s">
        <v>29</v>
      </c>
      <c r="H48" s="3" t="s">
        <v>30</v>
      </c>
      <c r="I48" s="3" t="s">
        <v>34</v>
      </c>
      <c r="J48" s="3" t="s">
        <v>32</v>
      </c>
      <c r="K48" s="3" t="s">
        <v>33</v>
      </c>
    </row>
    <row r="49" spans="1:18" x14ac:dyDescent="0.2">
      <c r="A49">
        <v>1</v>
      </c>
      <c r="B49" s="58" t="s">
        <v>138</v>
      </c>
      <c r="C49">
        <v>221</v>
      </c>
      <c r="D49" s="8">
        <f>$B$8</f>
        <v>2644</v>
      </c>
      <c r="E49" s="9">
        <f>C49/D49</f>
        <v>8.3585476550680785E-2</v>
      </c>
      <c r="G49">
        <v>1</v>
      </c>
      <c r="H49" s="57" t="s">
        <v>130</v>
      </c>
      <c r="I49" s="29">
        <v>3411882</v>
      </c>
      <c r="J49" s="8">
        <f>$C$8</f>
        <v>18938789</v>
      </c>
      <c r="K49" s="9">
        <f>I49/J49</f>
        <v>0.18015312383489779</v>
      </c>
      <c r="Q49" s="10"/>
    </row>
    <row r="50" spans="1:18" x14ac:dyDescent="0.2">
      <c r="A50">
        <v>2</v>
      </c>
      <c r="B50" s="12" t="s">
        <v>130</v>
      </c>
      <c r="C50">
        <v>180</v>
      </c>
      <c r="D50" s="8">
        <f t="shared" ref="D50:D58" si="4">$B$8</f>
        <v>2644</v>
      </c>
      <c r="E50" s="9">
        <f t="shared" ref="E50:E58" si="5">C50/D50</f>
        <v>6.8078668683812404E-2</v>
      </c>
      <c r="G50">
        <v>2</v>
      </c>
      <c r="H50" s="46" t="s">
        <v>138</v>
      </c>
      <c r="I50" s="30">
        <v>1493701</v>
      </c>
      <c r="J50" s="8">
        <f t="shared" ref="J50:J58" si="6">$C$8</f>
        <v>18938789</v>
      </c>
      <c r="K50" s="9">
        <f t="shared" ref="K50:K58" si="7">I50/J50</f>
        <v>7.8869931968723023E-2</v>
      </c>
      <c r="Q50" s="10"/>
    </row>
    <row r="51" spans="1:18" x14ac:dyDescent="0.2">
      <c r="A51">
        <v>3</v>
      </c>
      <c r="B51" s="47" t="s">
        <v>139</v>
      </c>
      <c r="C51">
        <v>110</v>
      </c>
      <c r="D51" s="8">
        <f t="shared" si="4"/>
        <v>2644</v>
      </c>
      <c r="E51" s="9">
        <f t="shared" si="5"/>
        <v>4.16036308623298E-2</v>
      </c>
      <c r="G51">
        <v>3</v>
      </c>
      <c r="H51" s="14" t="s">
        <v>131</v>
      </c>
      <c r="I51" s="30">
        <v>1306618</v>
      </c>
      <c r="J51" s="8">
        <f t="shared" si="6"/>
        <v>18938789</v>
      </c>
      <c r="K51" s="9">
        <f t="shared" si="7"/>
        <v>6.8991634047984807E-2</v>
      </c>
      <c r="Q51" s="10"/>
    </row>
    <row r="52" spans="1:18" x14ac:dyDescent="0.2">
      <c r="A52">
        <v>4</v>
      </c>
      <c r="B52" t="s">
        <v>140</v>
      </c>
      <c r="C52">
        <v>108</v>
      </c>
      <c r="D52" s="8">
        <f t="shared" si="4"/>
        <v>2644</v>
      </c>
      <c r="E52" s="9">
        <f t="shared" si="5"/>
        <v>4.084720121028744E-2</v>
      </c>
      <c r="G52">
        <v>4</v>
      </c>
      <c r="H52" s="22" t="s">
        <v>160</v>
      </c>
      <c r="I52" s="30">
        <v>1015000</v>
      </c>
      <c r="J52" s="8">
        <f t="shared" si="6"/>
        <v>18938789</v>
      </c>
      <c r="K52" s="9">
        <f t="shared" si="7"/>
        <v>5.3593711826030691E-2</v>
      </c>
      <c r="Q52" s="10"/>
    </row>
    <row r="53" spans="1:18" x14ac:dyDescent="0.2">
      <c r="A53">
        <v>5</v>
      </c>
      <c r="B53" t="s">
        <v>141</v>
      </c>
      <c r="C53">
        <v>97</v>
      </c>
      <c r="D53" s="8">
        <f t="shared" si="4"/>
        <v>2644</v>
      </c>
      <c r="E53" s="9">
        <f t="shared" si="5"/>
        <v>3.6686838124054461E-2</v>
      </c>
      <c r="G53">
        <v>5</v>
      </c>
      <c r="H53" s="47" t="s">
        <v>139</v>
      </c>
      <c r="I53" s="30">
        <v>1014338</v>
      </c>
      <c r="J53" s="8">
        <f t="shared" si="6"/>
        <v>18938789</v>
      </c>
      <c r="K53" s="9">
        <f t="shared" si="7"/>
        <v>5.3558757109549084E-2</v>
      </c>
      <c r="Q53" s="10"/>
    </row>
    <row r="54" spans="1:18" x14ac:dyDescent="0.2">
      <c r="A54">
        <v>6</v>
      </c>
      <c r="B54" s="14" t="s">
        <v>131</v>
      </c>
      <c r="C54">
        <v>96</v>
      </c>
      <c r="D54" s="8">
        <f t="shared" si="4"/>
        <v>2644</v>
      </c>
      <c r="E54" s="9">
        <f t="shared" si="5"/>
        <v>3.6308623298033284E-2</v>
      </c>
      <c r="G54">
        <v>6</v>
      </c>
      <c r="H54" t="s">
        <v>161</v>
      </c>
      <c r="I54" s="30">
        <v>986000</v>
      </c>
      <c r="J54" s="8">
        <f t="shared" si="6"/>
        <v>18938789</v>
      </c>
      <c r="K54" s="9">
        <f t="shared" si="7"/>
        <v>5.2062462916715534E-2</v>
      </c>
      <c r="Q54" s="10"/>
    </row>
    <row r="55" spans="1:18" x14ac:dyDescent="0.2">
      <c r="A55">
        <v>7</v>
      </c>
      <c r="B55" s="13" t="s">
        <v>137</v>
      </c>
      <c r="C55">
        <v>89</v>
      </c>
      <c r="D55" s="8">
        <f t="shared" si="4"/>
        <v>2644</v>
      </c>
      <c r="E55" s="9">
        <f t="shared" si="5"/>
        <v>3.3661119515885025E-2</v>
      </c>
      <c r="G55">
        <v>7</v>
      </c>
      <c r="H55" s="59" t="s">
        <v>142</v>
      </c>
      <c r="I55" s="30">
        <v>729873</v>
      </c>
      <c r="J55" s="8">
        <f t="shared" si="6"/>
        <v>18938789</v>
      </c>
      <c r="K55" s="9">
        <f t="shared" si="7"/>
        <v>3.8538525351330545E-2</v>
      </c>
      <c r="Q55" s="10"/>
    </row>
    <row r="56" spans="1:18" x14ac:dyDescent="0.2">
      <c r="A56">
        <v>8</v>
      </c>
      <c r="B56" s="59" t="s">
        <v>142</v>
      </c>
      <c r="C56">
        <v>85</v>
      </c>
      <c r="D56" s="8">
        <f t="shared" si="4"/>
        <v>2644</v>
      </c>
      <c r="E56" s="9">
        <f t="shared" si="5"/>
        <v>3.2148260211800304E-2</v>
      </c>
      <c r="G56">
        <v>8</v>
      </c>
      <c r="H56" s="48" t="s">
        <v>162</v>
      </c>
      <c r="I56" s="30">
        <v>468200</v>
      </c>
      <c r="J56" s="8">
        <f t="shared" si="6"/>
        <v>18938789</v>
      </c>
      <c r="K56" s="9">
        <f t="shared" si="7"/>
        <v>2.4721749632460661E-2</v>
      </c>
      <c r="Q56" s="10"/>
    </row>
    <row r="57" spans="1:18" x14ac:dyDescent="0.2">
      <c r="A57">
        <v>9</v>
      </c>
      <c r="B57" s="42" t="s">
        <v>134</v>
      </c>
      <c r="C57">
        <v>80</v>
      </c>
      <c r="D57" s="8">
        <f t="shared" si="4"/>
        <v>2644</v>
      </c>
      <c r="E57" s="9">
        <f t="shared" si="5"/>
        <v>3.0257186081694403E-2</v>
      </c>
      <c r="G57">
        <v>9</v>
      </c>
      <c r="H57" s="15" t="s">
        <v>135</v>
      </c>
      <c r="I57" s="30">
        <v>442405</v>
      </c>
      <c r="J57" s="8">
        <f t="shared" si="6"/>
        <v>18938789</v>
      </c>
      <c r="K57" s="9">
        <f t="shared" si="7"/>
        <v>2.3359730128468089E-2</v>
      </c>
      <c r="Q57" s="10"/>
    </row>
    <row r="58" spans="1:18" x14ac:dyDescent="0.2">
      <c r="A58" s="5">
        <v>10</v>
      </c>
      <c r="B58" s="5" t="s">
        <v>143</v>
      </c>
      <c r="C58" s="5">
        <v>71</v>
      </c>
      <c r="D58" s="18">
        <f t="shared" si="4"/>
        <v>2644</v>
      </c>
      <c r="E58" s="19">
        <f t="shared" si="5"/>
        <v>2.6853252647503781E-2</v>
      </c>
      <c r="G58" s="5">
        <v>10</v>
      </c>
      <c r="H58" s="5" t="s">
        <v>144</v>
      </c>
      <c r="I58" s="6">
        <v>439317</v>
      </c>
      <c r="J58" s="18">
        <f t="shared" si="6"/>
        <v>18938789</v>
      </c>
      <c r="K58" s="19">
        <f t="shared" si="7"/>
        <v>2.3196678520469288E-2</v>
      </c>
      <c r="Q58" s="10"/>
    </row>
    <row r="59" spans="1:18" x14ac:dyDescent="0.2">
      <c r="K59" s="10"/>
      <c r="O59" s="10"/>
    </row>
    <row r="60" spans="1:18" x14ac:dyDescent="0.2">
      <c r="O60" s="10"/>
    </row>
    <row r="61" spans="1:18" x14ac:dyDescent="0.2">
      <c r="A61" s="1" t="s">
        <v>46</v>
      </c>
      <c r="G61" s="1" t="s">
        <v>47</v>
      </c>
      <c r="O61" s="10"/>
    </row>
    <row r="62" spans="1:18" x14ac:dyDescent="0.2">
      <c r="A62" s="3" t="s">
        <v>29</v>
      </c>
      <c r="B62" s="3" t="s">
        <v>30</v>
      </c>
      <c r="C62" s="3" t="s">
        <v>31</v>
      </c>
      <c r="D62" s="3" t="s">
        <v>32</v>
      </c>
      <c r="E62" s="3" t="s">
        <v>33</v>
      </c>
      <c r="G62" s="3" t="s">
        <v>29</v>
      </c>
      <c r="H62" s="3" t="s">
        <v>30</v>
      </c>
      <c r="I62" s="3" t="s">
        <v>34</v>
      </c>
      <c r="J62" s="3" t="s">
        <v>32</v>
      </c>
      <c r="K62" s="3" t="s">
        <v>33</v>
      </c>
    </row>
    <row r="63" spans="1:18" x14ac:dyDescent="0.2">
      <c r="A63">
        <v>1</v>
      </c>
      <c r="B63" s="60" t="s">
        <v>145</v>
      </c>
      <c r="C63" s="28">
        <v>1441</v>
      </c>
      <c r="D63" s="8">
        <f>$B$9</f>
        <v>28945</v>
      </c>
      <c r="E63" s="9">
        <f t="shared" ref="E63:E72" si="8">C63/D63</f>
        <v>4.9784073242356196E-2</v>
      </c>
      <c r="G63">
        <v>1</v>
      </c>
      <c r="H63" s="60" t="s">
        <v>145</v>
      </c>
      <c r="I63" s="29">
        <v>9823281</v>
      </c>
      <c r="J63" s="31">
        <f>$C$9</f>
        <v>69541798</v>
      </c>
      <c r="K63" s="9">
        <f>I63/J63</f>
        <v>0.14125721914754058</v>
      </c>
      <c r="P63" s="10"/>
      <c r="Q63" s="10"/>
      <c r="R63" s="10"/>
    </row>
    <row r="64" spans="1:18" x14ac:dyDescent="0.2">
      <c r="A64">
        <v>2</v>
      </c>
      <c r="B64" t="s">
        <v>146</v>
      </c>
      <c r="C64">
        <v>807</v>
      </c>
      <c r="D64" s="8">
        <f t="shared" ref="D64:D72" si="9">$B$9</f>
        <v>28945</v>
      </c>
      <c r="E64" s="9">
        <f t="shared" si="8"/>
        <v>2.7880462946968387E-2</v>
      </c>
      <c r="G64">
        <v>2</v>
      </c>
      <c r="H64" s="13" t="s">
        <v>137</v>
      </c>
      <c r="I64" s="30">
        <v>4571146</v>
      </c>
      <c r="J64" s="8">
        <f t="shared" ref="J64:J72" si="10">$C$9</f>
        <v>69541798</v>
      </c>
      <c r="K64" s="9">
        <f t="shared" ref="K64:K72" si="11">I64/J64</f>
        <v>6.5732352793064108E-2</v>
      </c>
      <c r="P64" s="10"/>
      <c r="Q64" s="10"/>
      <c r="R64" s="10"/>
    </row>
    <row r="65" spans="1:18" x14ac:dyDescent="0.2">
      <c r="A65">
        <v>3</v>
      </c>
      <c r="B65" t="s">
        <v>147</v>
      </c>
      <c r="C65">
        <v>677</v>
      </c>
      <c r="D65" s="8">
        <f t="shared" si="9"/>
        <v>28945</v>
      </c>
      <c r="E65" s="9">
        <f t="shared" si="8"/>
        <v>2.3389186387977198E-2</v>
      </c>
      <c r="G65">
        <v>3</v>
      </c>
      <c r="H65" s="48" t="s">
        <v>162</v>
      </c>
      <c r="I65" s="30">
        <v>4419632</v>
      </c>
      <c r="J65" s="8">
        <f t="shared" si="10"/>
        <v>69541798</v>
      </c>
      <c r="K65" s="9">
        <f t="shared" si="11"/>
        <v>6.3553605559637669E-2</v>
      </c>
      <c r="P65" s="10"/>
      <c r="Q65" s="10"/>
      <c r="R65" s="10"/>
    </row>
    <row r="66" spans="1:18" x14ac:dyDescent="0.2">
      <c r="A66">
        <v>4</v>
      </c>
      <c r="B66" s="21" t="s">
        <v>148</v>
      </c>
      <c r="C66">
        <v>561</v>
      </c>
      <c r="D66" s="8">
        <f t="shared" si="9"/>
        <v>28945</v>
      </c>
      <c r="E66" s="9">
        <f t="shared" si="8"/>
        <v>1.9381585766108135E-2</v>
      </c>
      <c r="G66">
        <v>4</v>
      </c>
      <c r="H66" s="44" t="s">
        <v>132</v>
      </c>
      <c r="I66" s="30">
        <v>3481000</v>
      </c>
      <c r="J66" s="8">
        <f t="shared" si="10"/>
        <v>69541798</v>
      </c>
      <c r="K66" s="9">
        <f t="shared" si="11"/>
        <v>5.0056226616401259E-2</v>
      </c>
      <c r="P66" s="10"/>
      <c r="Q66" s="10"/>
      <c r="R66" s="10"/>
    </row>
    <row r="67" spans="1:18" x14ac:dyDescent="0.2">
      <c r="A67">
        <v>5</v>
      </c>
      <c r="B67" s="13" t="s">
        <v>137</v>
      </c>
      <c r="C67">
        <v>483</v>
      </c>
      <c r="D67" s="8">
        <f t="shared" si="9"/>
        <v>28945</v>
      </c>
      <c r="E67" s="9">
        <f t="shared" si="8"/>
        <v>1.6686819830713424E-2</v>
      </c>
      <c r="G67">
        <v>5</v>
      </c>
      <c r="H67" t="s">
        <v>163</v>
      </c>
      <c r="I67" s="30">
        <v>2840250</v>
      </c>
      <c r="J67" s="8">
        <f t="shared" si="10"/>
        <v>69541798</v>
      </c>
      <c r="K67" s="9">
        <f t="shared" si="11"/>
        <v>4.0842343478090688E-2</v>
      </c>
      <c r="P67" s="10"/>
      <c r="Q67" s="10"/>
      <c r="R67" s="10"/>
    </row>
    <row r="68" spans="1:18" x14ac:dyDescent="0.2">
      <c r="A68">
        <v>6</v>
      </c>
      <c r="B68" t="s">
        <v>149</v>
      </c>
      <c r="C68">
        <v>460</v>
      </c>
      <c r="D68" s="8">
        <f t="shared" si="9"/>
        <v>28945</v>
      </c>
      <c r="E68" s="9">
        <f t="shared" si="8"/>
        <v>1.589220936258421E-2</v>
      </c>
      <c r="G68">
        <v>6</v>
      </c>
      <c r="H68" s="14" t="s">
        <v>131</v>
      </c>
      <c r="I68" s="30">
        <v>2690779</v>
      </c>
      <c r="J68" s="8">
        <f t="shared" si="10"/>
        <v>69541798</v>
      </c>
      <c r="K68" s="9">
        <f t="shared" si="11"/>
        <v>3.8692974259883245E-2</v>
      </c>
      <c r="P68" s="10"/>
      <c r="Q68" s="10"/>
      <c r="R68" s="10"/>
    </row>
    <row r="69" spans="1:18" x14ac:dyDescent="0.2">
      <c r="A69">
        <v>7</v>
      </c>
      <c r="B69" t="s">
        <v>150</v>
      </c>
      <c r="C69">
        <v>457</v>
      </c>
      <c r="D69" s="8">
        <f t="shared" si="9"/>
        <v>28945</v>
      </c>
      <c r="E69" s="9">
        <f t="shared" si="8"/>
        <v>1.5788564518915183E-2</v>
      </c>
      <c r="G69">
        <v>7</v>
      </c>
      <c r="H69" t="s">
        <v>164</v>
      </c>
      <c r="I69" s="30">
        <v>2047670</v>
      </c>
      <c r="J69" s="8">
        <f t="shared" si="10"/>
        <v>69541798</v>
      </c>
      <c r="K69" s="9">
        <f t="shared" si="11"/>
        <v>2.9445169076589017E-2</v>
      </c>
      <c r="P69" s="10"/>
      <c r="Q69" s="10"/>
      <c r="R69" s="10"/>
    </row>
    <row r="70" spans="1:18" x14ac:dyDescent="0.2">
      <c r="A70">
        <v>8</v>
      </c>
      <c r="B70" t="s">
        <v>151</v>
      </c>
      <c r="C70">
        <v>440</v>
      </c>
      <c r="D70" s="8">
        <f t="shared" si="9"/>
        <v>28945</v>
      </c>
      <c r="E70" s="9">
        <f t="shared" si="8"/>
        <v>1.5201243738124029E-2</v>
      </c>
      <c r="G70">
        <v>8</v>
      </c>
      <c r="H70" t="s">
        <v>165</v>
      </c>
      <c r="I70" s="30">
        <v>1798329</v>
      </c>
      <c r="J70" s="8">
        <f t="shared" si="10"/>
        <v>69541798</v>
      </c>
      <c r="K70" s="9">
        <f t="shared" si="11"/>
        <v>2.5859685134974508E-2</v>
      </c>
      <c r="P70" s="10"/>
      <c r="Q70" s="10"/>
      <c r="R70" s="10"/>
    </row>
    <row r="71" spans="1:18" x14ac:dyDescent="0.2">
      <c r="A71">
        <v>9</v>
      </c>
      <c r="B71" s="44" t="s">
        <v>132</v>
      </c>
      <c r="C71">
        <v>405</v>
      </c>
      <c r="D71" s="8">
        <f t="shared" si="9"/>
        <v>28945</v>
      </c>
      <c r="E71" s="9">
        <f t="shared" si="8"/>
        <v>1.3992053895318707E-2</v>
      </c>
      <c r="G71">
        <v>9</v>
      </c>
      <c r="H71" s="22" t="s">
        <v>160</v>
      </c>
      <c r="I71" s="30">
        <v>1537421</v>
      </c>
      <c r="J71" s="8">
        <f t="shared" si="10"/>
        <v>69541798</v>
      </c>
      <c r="K71" s="9">
        <f t="shared" si="11"/>
        <v>2.2107869572195991E-2</v>
      </c>
      <c r="P71" s="10"/>
      <c r="Q71" s="10"/>
      <c r="R71" s="10"/>
    </row>
    <row r="72" spans="1:18" x14ac:dyDescent="0.2">
      <c r="A72" s="5">
        <v>10</v>
      </c>
      <c r="B72" s="5" t="s">
        <v>152</v>
      </c>
      <c r="C72" s="5">
        <v>399</v>
      </c>
      <c r="D72" s="18">
        <f t="shared" si="9"/>
        <v>28945</v>
      </c>
      <c r="E72" s="19">
        <f t="shared" si="8"/>
        <v>1.3784764207980653E-2</v>
      </c>
      <c r="G72" s="5">
        <v>10</v>
      </c>
      <c r="H72" s="61" t="s">
        <v>148</v>
      </c>
      <c r="I72" s="6">
        <v>1498048</v>
      </c>
      <c r="J72" s="18">
        <f t="shared" si="10"/>
        <v>69541798</v>
      </c>
      <c r="K72" s="19">
        <f t="shared" si="11"/>
        <v>2.1541692091423922E-2</v>
      </c>
      <c r="P72" s="10"/>
      <c r="Q72" s="10"/>
      <c r="R72" s="10"/>
    </row>
    <row r="73" spans="1:18" x14ac:dyDescent="0.2">
      <c r="O73" s="10"/>
      <c r="P73" s="10"/>
      <c r="Q73" s="10"/>
      <c r="R73" s="10"/>
    </row>
    <row r="74" spans="1:18" x14ac:dyDescent="0.2">
      <c r="O74" s="10"/>
    </row>
    <row r="75" spans="1:18" x14ac:dyDescent="0.2">
      <c r="A75" s="1" t="s">
        <v>51</v>
      </c>
      <c r="G75" s="1" t="s">
        <v>52</v>
      </c>
      <c r="O75" s="10"/>
    </row>
    <row r="76" spans="1:18" x14ac:dyDescent="0.2">
      <c r="A76" s="3" t="s">
        <v>29</v>
      </c>
      <c r="B76" s="3" t="s">
        <v>30</v>
      </c>
      <c r="C76" s="3" t="s">
        <v>31</v>
      </c>
      <c r="D76" s="3" t="s">
        <v>32</v>
      </c>
      <c r="E76" s="3" t="s">
        <v>33</v>
      </c>
      <c r="G76" s="3" t="s">
        <v>29</v>
      </c>
      <c r="H76" s="3" t="s">
        <v>30</v>
      </c>
      <c r="I76" s="3" t="s">
        <v>34</v>
      </c>
      <c r="J76" s="3" t="s">
        <v>32</v>
      </c>
      <c r="K76" s="3" t="s">
        <v>33</v>
      </c>
    </row>
    <row r="77" spans="1:18" x14ac:dyDescent="0.2">
      <c r="A77">
        <v>1</v>
      </c>
      <c r="B77" s="40" t="s">
        <v>128</v>
      </c>
      <c r="C77" s="28">
        <v>153</v>
      </c>
      <c r="D77" s="8">
        <f>$B$10</f>
        <v>1378</v>
      </c>
      <c r="E77" s="9">
        <f>C77/D77</f>
        <v>0.11103047895500726</v>
      </c>
      <c r="G77">
        <v>1</v>
      </c>
      <c r="H77" s="41" t="s">
        <v>129</v>
      </c>
      <c r="I77" s="29">
        <v>2482061</v>
      </c>
      <c r="J77" s="8">
        <f>$C$10</f>
        <v>13712601</v>
      </c>
      <c r="K77" s="9">
        <f>I77/J77</f>
        <v>0.18100585002072181</v>
      </c>
      <c r="Q77" s="10"/>
    </row>
    <row r="78" spans="1:18" x14ac:dyDescent="0.2">
      <c r="A78">
        <v>2</v>
      </c>
      <c r="B78" s="11" t="s">
        <v>129</v>
      </c>
      <c r="C78">
        <v>112</v>
      </c>
      <c r="D78" s="8">
        <f t="shared" ref="D78:D86" si="12">$B$10</f>
        <v>1378</v>
      </c>
      <c r="E78" s="9">
        <f t="shared" ref="E78:E86" si="13">C78/D78</f>
        <v>8.1277213352685049E-2</v>
      </c>
      <c r="G78">
        <v>2</v>
      </c>
      <c r="H78" s="7" t="s">
        <v>128</v>
      </c>
      <c r="I78" s="30">
        <v>1894504</v>
      </c>
      <c r="J78" s="8">
        <f t="shared" ref="J78:J86" si="14">$C$10</f>
        <v>13712601</v>
      </c>
      <c r="K78" s="9">
        <f t="shared" ref="K78:K86" si="15">I78/J78</f>
        <v>0.13815788849978206</v>
      </c>
      <c r="Q78" s="10"/>
    </row>
    <row r="79" spans="1:18" x14ac:dyDescent="0.2">
      <c r="A79">
        <v>3</v>
      </c>
      <c r="B79" s="14" t="s">
        <v>131</v>
      </c>
      <c r="C79">
        <v>83</v>
      </c>
      <c r="D79" s="8">
        <f t="shared" si="12"/>
        <v>1378</v>
      </c>
      <c r="E79" s="9">
        <f t="shared" si="13"/>
        <v>6.0232220609579099E-2</v>
      </c>
      <c r="G79">
        <v>3</v>
      </c>
      <c r="H79" s="14" t="s">
        <v>131</v>
      </c>
      <c r="I79" s="30">
        <v>1212000</v>
      </c>
      <c r="J79" s="8">
        <f t="shared" si="14"/>
        <v>13712601</v>
      </c>
      <c r="K79" s="9">
        <f t="shared" si="15"/>
        <v>8.8385857650200711E-2</v>
      </c>
      <c r="Q79" s="10"/>
    </row>
    <row r="80" spans="1:18" x14ac:dyDescent="0.2">
      <c r="A80">
        <v>4</v>
      </c>
      <c r="B80" s="12" t="s">
        <v>130</v>
      </c>
      <c r="C80">
        <v>73</v>
      </c>
      <c r="D80" s="8">
        <f t="shared" si="12"/>
        <v>1378</v>
      </c>
      <c r="E80" s="9">
        <f t="shared" si="13"/>
        <v>5.2975326560232218E-2</v>
      </c>
      <c r="G80">
        <v>4</v>
      </c>
      <c r="H80" s="12" t="s">
        <v>130</v>
      </c>
      <c r="I80" s="30">
        <v>1112665</v>
      </c>
      <c r="J80" s="8">
        <f t="shared" si="14"/>
        <v>13712601</v>
      </c>
      <c r="K80" s="9">
        <f t="shared" si="15"/>
        <v>8.1141790678515333E-2</v>
      </c>
      <c r="Q80" s="10"/>
    </row>
    <row r="81" spans="1:17" x14ac:dyDescent="0.2">
      <c r="A81">
        <v>5</v>
      </c>
      <c r="B81" t="s">
        <v>153</v>
      </c>
      <c r="C81">
        <v>73</v>
      </c>
      <c r="D81" s="8">
        <f t="shared" si="12"/>
        <v>1378</v>
      </c>
      <c r="E81" s="9">
        <f t="shared" si="13"/>
        <v>5.2975326560232218E-2</v>
      </c>
      <c r="G81">
        <v>5</v>
      </c>
      <c r="H81" s="51" t="s">
        <v>155</v>
      </c>
      <c r="I81" s="30">
        <v>904401</v>
      </c>
      <c r="J81" s="8">
        <f t="shared" si="14"/>
        <v>13712601</v>
      </c>
      <c r="K81" s="9">
        <f t="shared" si="15"/>
        <v>6.595400828770559E-2</v>
      </c>
      <c r="Q81" s="10"/>
    </row>
    <row r="82" spans="1:17" x14ac:dyDescent="0.2">
      <c r="A82">
        <v>6</v>
      </c>
      <c r="B82" s="49" t="s">
        <v>154</v>
      </c>
      <c r="C82">
        <v>72</v>
      </c>
      <c r="D82" s="8">
        <f t="shared" si="12"/>
        <v>1378</v>
      </c>
      <c r="E82" s="9">
        <f t="shared" si="13"/>
        <v>5.2249637155297533E-2</v>
      </c>
      <c r="G82">
        <v>6</v>
      </c>
      <c r="H82" t="s">
        <v>166</v>
      </c>
      <c r="I82" s="30">
        <v>470307</v>
      </c>
      <c r="J82" s="8">
        <f t="shared" si="14"/>
        <v>13712601</v>
      </c>
      <c r="K82" s="9">
        <f t="shared" si="15"/>
        <v>3.42974319751592E-2</v>
      </c>
      <c r="Q82" s="10"/>
    </row>
    <row r="83" spans="1:17" x14ac:dyDescent="0.2">
      <c r="A83">
        <v>7</v>
      </c>
      <c r="B83" t="s">
        <v>112</v>
      </c>
      <c r="C83">
        <v>60</v>
      </c>
      <c r="D83" s="8">
        <f t="shared" si="12"/>
        <v>1378</v>
      </c>
      <c r="E83" s="9">
        <f t="shared" si="13"/>
        <v>4.3541364296081277E-2</v>
      </c>
      <c r="G83">
        <v>7</v>
      </c>
      <c r="H83" s="42" t="s">
        <v>134</v>
      </c>
      <c r="I83" s="30">
        <v>432341</v>
      </c>
      <c r="J83" s="8">
        <f t="shared" si="14"/>
        <v>13712601</v>
      </c>
      <c r="K83" s="9">
        <f t="shared" si="15"/>
        <v>3.1528737691704146E-2</v>
      </c>
      <c r="Q83" s="10"/>
    </row>
    <row r="84" spans="1:17" x14ac:dyDescent="0.2">
      <c r="A84">
        <v>8</v>
      </c>
      <c r="B84" s="51" t="s">
        <v>155</v>
      </c>
      <c r="C84">
        <v>51</v>
      </c>
      <c r="D84" s="8">
        <f t="shared" si="12"/>
        <v>1378</v>
      </c>
      <c r="E84" s="9">
        <f t="shared" si="13"/>
        <v>3.7010159651669088E-2</v>
      </c>
      <c r="G84">
        <v>8</v>
      </c>
      <c r="H84" t="s">
        <v>40</v>
      </c>
      <c r="I84" s="30">
        <v>425270</v>
      </c>
      <c r="J84" s="8">
        <f t="shared" si="14"/>
        <v>13712601</v>
      </c>
      <c r="K84" s="9">
        <f t="shared" si="15"/>
        <v>3.1013080596452854E-2</v>
      </c>
      <c r="Q84" s="10"/>
    </row>
    <row r="85" spans="1:17" x14ac:dyDescent="0.2">
      <c r="A85">
        <v>9</v>
      </c>
      <c r="B85" s="16" t="s">
        <v>136</v>
      </c>
      <c r="C85">
        <v>51</v>
      </c>
      <c r="D85" s="8">
        <f t="shared" si="12"/>
        <v>1378</v>
      </c>
      <c r="E85" s="9">
        <f t="shared" si="13"/>
        <v>3.7010159651669088E-2</v>
      </c>
      <c r="G85">
        <v>9</v>
      </c>
      <c r="H85" t="s">
        <v>167</v>
      </c>
      <c r="I85" s="30">
        <v>402664</v>
      </c>
      <c r="J85" s="8">
        <f t="shared" si="14"/>
        <v>13712601</v>
      </c>
      <c r="K85" s="9">
        <f t="shared" si="15"/>
        <v>2.9364523914901339E-2</v>
      </c>
      <c r="Q85" s="10"/>
    </row>
    <row r="86" spans="1:17" x14ac:dyDescent="0.2">
      <c r="A86" s="5">
        <v>10</v>
      </c>
      <c r="B86" s="5" t="s">
        <v>156</v>
      </c>
      <c r="C86" s="5">
        <v>51</v>
      </c>
      <c r="D86" s="18">
        <f t="shared" si="12"/>
        <v>1378</v>
      </c>
      <c r="E86" s="19">
        <f t="shared" si="13"/>
        <v>3.7010159651669088E-2</v>
      </c>
      <c r="G86" s="5">
        <v>10</v>
      </c>
      <c r="H86" s="62" t="s">
        <v>154</v>
      </c>
      <c r="I86" s="6">
        <v>394314</v>
      </c>
      <c r="J86" s="18">
        <f t="shared" si="14"/>
        <v>13712601</v>
      </c>
      <c r="K86" s="19">
        <f t="shared" si="15"/>
        <v>2.8755594945116539E-2</v>
      </c>
      <c r="Q86" s="10"/>
    </row>
    <row r="87" spans="1:17" x14ac:dyDescent="0.2">
      <c r="Q87" s="10"/>
    </row>
    <row r="89" spans="1:17" x14ac:dyDescent="0.2">
      <c r="A89" s="1" t="s">
        <v>54</v>
      </c>
    </row>
    <row r="90" spans="1:17" x14ac:dyDescent="0.2">
      <c r="H90" s="1" t="s">
        <v>55</v>
      </c>
    </row>
    <row r="91" spans="1:17" ht="68" x14ac:dyDescent="0.2">
      <c r="A91" s="3" t="s">
        <v>56</v>
      </c>
      <c r="B91" s="25" t="s">
        <v>57</v>
      </c>
      <c r="C91" s="3" t="s">
        <v>58</v>
      </c>
      <c r="D91" s="25" t="s">
        <v>59</v>
      </c>
      <c r="E91" s="3" t="s">
        <v>60</v>
      </c>
      <c r="F91" s="3" t="s">
        <v>61</v>
      </c>
      <c r="H91" s="3" t="s">
        <v>1</v>
      </c>
      <c r="I91" s="3" t="s">
        <v>62</v>
      </c>
      <c r="J91" s="25" t="s">
        <v>63</v>
      </c>
    </row>
    <row r="92" spans="1:17" ht="17" x14ac:dyDescent="0.2">
      <c r="A92" s="14" t="s">
        <v>131</v>
      </c>
      <c r="B92">
        <v>7</v>
      </c>
      <c r="C92" t="s">
        <v>64</v>
      </c>
      <c r="D92" s="26" t="s">
        <v>65</v>
      </c>
      <c r="E92" t="s">
        <v>168</v>
      </c>
      <c r="F92" s="1"/>
      <c r="H92" t="s">
        <v>3</v>
      </c>
      <c r="I92">
        <v>9</v>
      </c>
      <c r="J92">
        <v>0</v>
      </c>
    </row>
    <row r="93" spans="1:17" ht="17" x14ac:dyDescent="0.2">
      <c r="A93" s="12" t="s">
        <v>130</v>
      </c>
      <c r="B93">
        <v>6</v>
      </c>
      <c r="C93" t="s">
        <v>168</v>
      </c>
      <c r="D93" s="26" t="s">
        <v>65</v>
      </c>
      <c r="E93" t="s">
        <v>168</v>
      </c>
      <c r="F93" s="1"/>
      <c r="H93" t="s">
        <v>4</v>
      </c>
      <c r="I93">
        <v>7</v>
      </c>
      <c r="J93">
        <v>3</v>
      </c>
    </row>
    <row r="94" spans="1:17" ht="17" x14ac:dyDescent="0.2">
      <c r="A94" s="13" t="s">
        <v>137</v>
      </c>
      <c r="B94">
        <v>5</v>
      </c>
      <c r="C94" t="s">
        <v>170</v>
      </c>
      <c r="D94" s="26" t="s">
        <v>65</v>
      </c>
      <c r="E94" t="s">
        <v>169</v>
      </c>
      <c r="F94" s="1"/>
      <c r="H94" t="s">
        <v>5</v>
      </c>
      <c r="I94">
        <v>5</v>
      </c>
      <c r="J94">
        <v>2</v>
      </c>
    </row>
    <row r="95" spans="1:17" ht="17" x14ac:dyDescent="0.2">
      <c r="A95" s="42" t="s">
        <v>134</v>
      </c>
      <c r="B95">
        <v>4</v>
      </c>
      <c r="C95" t="s">
        <v>168</v>
      </c>
      <c r="D95" s="26" t="s">
        <v>65</v>
      </c>
      <c r="E95" t="s">
        <v>3</v>
      </c>
      <c r="F95" s="1"/>
      <c r="H95" s="5" t="s">
        <v>6</v>
      </c>
      <c r="I95" s="5">
        <v>6</v>
      </c>
      <c r="J95" s="5">
        <v>2</v>
      </c>
    </row>
    <row r="96" spans="1:17" ht="17" x14ac:dyDescent="0.2">
      <c r="A96" s="44" t="s">
        <v>132</v>
      </c>
      <c r="B96">
        <v>4</v>
      </c>
      <c r="C96" t="s">
        <v>169</v>
      </c>
      <c r="D96" s="26" t="s">
        <v>65</v>
      </c>
      <c r="E96" t="s">
        <v>169</v>
      </c>
      <c r="F96" s="1"/>
    </row>
    <row r="97" spans="1:6" ht="17" x14ac:dyDescent="0.2">
      <c r="A97" s="7" t="s">
        <v>128</v>
      </c>
      <c r="B97">
        <v>4</v>
      </c>
      <c r="C97" t="s">
        <v>68</v>
      </c>
      <c r="D97" s="26" t="s">
        <v>65</v>
      </c>
      <c r="E97" t="s">
        <v>68</v>
      </c>
    </row>
    <row r="98" spans="1:6" ht="17" x14ac:dyDescent="0.2">
      <c r="A98" s="11" t="s">
        <v>129</v>
      </c>
      <c r="B98">
        <v>4</v>
      </c>
      <c r="C98" t="s">
        <v>68</v>
      </c>
      <c r="D98" s="26" t="s">
        <v>65</v>
      </c>
      <c r="E98" t="s">
        <v>68</v>
      </c>
    </row>
    <row r="99" spans="1:6" ht="17" x14ac:dyDescent="0.2">
      <c r="A99" s="15" t="s">
        <v>135</v>
      </c>
      <c r="B99">
        <v>2</v>
      </c>
      <c r="C99" t="s">
        <v>66</v>
      </c>
      <c r="D99" s="26" t="s">
        <v>70</v>
      </c>
      <c r="E99" t="s">
        <v>71</v>
      </c>
    </row>
    <row r="100" spans="1:6" ht="17" customHeight="1" x14ac:dyDescent="0.2">
      <c r="A100" s="16" t="s">
        <v>136</v>
      </c>
      <c r="B100">
        <v>2</v>
      </c>
      <c r="C100" t="s">
        <v>68</v>
      </c>
      <c r="D100" s="26" t="s">
        <v>70</v>
      </c>
      <c r="E100" t="s">
        <v>71</v>
      </c>
    </row>
    <row r="101" spans="1:6" ht="17" x14ac:dyDescent="0.2">
      <c r="A101" s="22" t="s">
        <v>160</v>
      </c>
      <c r="B101">
        <v>2</v>
      </c>
      <c r="C101" t="s">
        <v>69</v>
      </c>
      <c r="D101" s="26" t="s">
        <v>70</v>
      </c>
      <c r="E101" t="s">
        <v>71</v>
      </c>
    </row>
    <row r="102" spans="1:6" ht="17" x14ac:dyDescent="0.2">
      <c r="A102" s="48" t="s">
        <v>162</v>
      </c>
      <c r="B102">
        <v>2</v>
      </c>
      <c r="C102" t="s">
        <v>69</v>
      </c>
      <c r="D102" s="26" t="s">
        <v>70</v>
      </c>
      <c r="E102" t="s">
        <v>71</v>
      </c>
    </row>
    <row r="103" spans="1:6" ht="17" x14ac:dyDescent="0.2">
      <c r="A103" s="46" t="s">
        <v>138</v>
      </c>
      <c r="B103">
        <v>2</v>
      </c>
      <c r="C103" t="s">
        <v>67</v>
      </c>
      <c r="D103" s="26" t="s">
        <v>65</v>
      </c>
      <c r="E103" t="s">
        <v>67</v>
      </c>
    </row>
    <row r="104" spans="1:6" ht="17" x14ac:dyDescent="0.2">
      <c r="A104" s="47" t="s">
        <v>139</v>
      </c>
      <c r="B104">
        <v>2</v>
      </c>
      <c r="C104" t="s">
        <v>67</v>
      </c>
      <c r="D104" s="26" t="s">
        <v>65</v>
      </c>
      <c r="E104" t="s">
        <v>67</v>
      </c>
    </row>
    <row r="105" spans="1:6" ht="17" x14ac:dyDescent="0.2">
      <c r="A105" s="59" t="s">
        <v>142</v>
      </c>
      <c r="B105">
        <v>2</v>
      </c>
      <c r="C105" t="s">
        <v>67</v>
      </c>
      <c r="D105" s="26" t="s">
        <v>65</v>
      </c>
      <c r="E105" t="s">
        <v>67</v>
      </c>
    </row>
    <row r="106" spans="1:6" ht="17" x14ac:dyDescent="0.2">
      <c r="A106" s="55" t="s">
        <v>145</v>
      </c>
      <c r="B106">
        <v>2</v>
      </c>
      <c r="C106" t="s">
        <v>5</v>
      </c>
      <c r="D106" s="26" t="s">
        <v>65</v>
      </c>
      <c r="E106" t="s">
        <v>5</v>
      </c>
    </row>
    <row r="107" spans="1:6" ht="17" x14ac:dyDescent="0.2">
      <c r="A107" s="21" t="s">
        <v>148</v>
      </c>
      <c r="B107">
        <v>2</v>
      </c>
      <c r="C107" t="s">
        <v>5</v>
      </c>
      <c r="D107" s="26" t="s">
        <v>65</v>
      </c>
      <c r="E107" t="s">
        <v>5</v>
      </c>
    </row>
    <row r="108" spans="1:6" ht="17" x14ac:dyDescent="0.2">
      <c r="A108" s="49" t="s">
        <v>154</v>
      </c>
      <c r="B108">
        <v>2</v>
      </c>
      <c r="C108" t="s">
        <v>6</v>
      </c>
      <c r="D108" s="26" t="s">
        <v>65</v>
      </c>
      <c r="E108" t="s">
        <v>6</v>
      </c>
    </row>
    <row r="109" spans="1:6" ht="17" x14ac:dyDescent="0.2">
      <c r="A109" s="63" t="s">
        <v>155</v>
      </c>
      <c r="B109" s="5">
        <v>2</v>
      </c>
      <c r="C109" s="5" t="s">
        <v>6</v>
      </c>
      <c r="D109" s="64" t="s">
        <v>65</v>
      </c>
      <c r="E109" s="5" t="s">
        <v>6</v>
      </c>
      <c r="F109" s="5"/>
    </row>
    <row r="112" spans="1:6" x14ac:dyDescent="0.2">
      <c r="A112" s="1" t="s">
        <v>72</v>
      </c>
    </row>
    <row r="113" spans="1:6" x14ac:dyDescent="0.2">
      <c r="A113" s="1"/>
    </row>
    <row r="114" spans="1:6" x14ac:dyDescent="0.2">
      <c r="A114" s="3" t="s">
        <v>1</v>
      </c>
      <c r="B114" s="3" t="s">
        <v>73</v>
      </c>
      <c r="C114" s="3" t="s">
        <v>74</v>
      </c>
      <c r="D114" s="3" t="s">
        <v>75</v>
      </c>
      <c r="E114" s="3" t="s">
        <v>76</v>
      </c>
      <c r="F114" s="3" t="s">
        <v>77</v>
      </c>
    </row>
    <row r="115" spans="1:6" x14ac:dyDescent="0.2">
      <c r="A115" t="s">
        <v>3</v>
      </c>
      <c r="B115">
        <v>157</v>
      </c>
      <c r="C115">
        <v>6.3693999999999999E-3</v>
      </c>
      <c r="D115">
        <v>1.16755E-2</v>
      </c>
      <c r="E115">
        <v>5.2030000000000002E-4</v>
      </c>
      <c r="F115">
        <v>9.5213300000000001E-2</v>
      </c>
    </row>
    <row r="116" spans="1:6" x14ac:dyDescent="0.2">
      <c r="A116" t="s">
        <v>4</v>
      </c>
      <c r="B116">
        <v>153</v>
      </c>
      <c r="C116">
        <v>6.5358999999999999E-3</v>
      </c>
      <c r="D116">
        <v>1.17381E-2</v>
      </c>
      <c r="E116">
        <v>3.7819999999999998E-4</v>
      </c>
      <c r="F116">
        <v>8.3585499999999993E-2</v>
      </c>
    </row>
    <row r="117" spans="1:6" x14ac:dyDescent="0.2">
      <c r="A117" t="s">
        <v>5</v>
      </c>
      <c r="B117">
        <v>367</v>
      </c>
      <c r="C117">
        <v>2.7247999999999999E-3</v>
      </c>
      <c r="D117">
        <v>4.7242999999999999E-3</v>
      </c>
      <c r="E117">
        <v>3.4499999999999998E-5</v>
      </c>
      <c r="F117">
        <v>4.9784099999999998E-2</v>
      </c>
    </row>
    <row r="118" spans="1:6" x14ac:dyDescent="0.2">
      <c r="A118" s="5" t="s">
        <v>6</v>
      </c>
      <c r="B118" s="5">
        <v>68</v>
      </c>
      <c r="C118" s="5">
        <v>1.4705899999999999E-2</v>
      </c>
      <c r="D118" s="5">
        <v>2.1046200000000001E-2</v>
      </c>
      <c r="E118" s="5">
        <v>7.2570000000000002E-4</v>
      </c>
      <c r="F118" s="5">
        <v>0.1110305</v>
      </c>
    </row>
    <row r="121" spans="1:6" x14ac:dyDescent="0.2">
      <c r="A121" s="1" t="s">
        <v>78</v>
      </c>
    </row>
    <row r="122" spans="1:6" x14ac:dyDescent="0.2">
      <c r="A122" s="1"/>
    </row>
    <row r="123" spans="1:6" x14ac:dyDescent="0.2">
      <c r="A123" s="3" t="s">
        <v>1</v>
      </c>
      <c r="B123" s="3" t="s">
        <v>73</v>
      </c>
      <c r="C123" s="3" t="s">
        <v>74</v>
      </c>
      <c r="D123" s="3" t="s">
        <v>75</v>
      </c>
      <c r="E123" s="3" t="s">
        <v>76</v>
      </c>
      <c r="F123" s="3" t="s">
        <v>77</v>
      </c>
    </row>
    <row r="124" spans="1:6" x14ac:dyDescent="0.2">
      <c r="A124" t="s">
        <v>3</v>
      </c>
      <c r="B124">
        <v>157</v>
      </c>
      <c r="C124">
        <v>6.3693999999999999E-3</v>
      </c>
      <c r="D124">
        <v>1.50467E-2</v>
      </c>
      <c r="E124">
        <v>0</v>
      </c>
      <c r="F124">
        <v>0.13656589999999999</v>
      </c>
    </row>
    <row r="125" spans="1:6" x14ac:dyDescent="0.2">
      <c r="A125" t="s">
        <v>4</v>
      </c>
      <c r="B125">
        <v>153</v>
      </c>
      <c r="C125">
        <v>6.5358999999999999E-3</v>
      </c>
      <c r="D125">
        <v>1.85928E-2</v>
      </c>
      <c r="E125">
        <v>0</v>
      </c>
      <c r="F125">
        <v>0.18015310000000001</v>
      </c>
    </row>
    <row r="126" spans="1:6" x14ac:dyDescent="0.2">
      <c r="A126" t="s">
        <v>5</v>
      </c>
      <c r="B126">
        <v>367</v>
      </c>
      <c r="C126">
        <v>2.7247999999999999E-3</v>
      </c>
      <c r="D126">
        <v>1.0222999999999999E-2</v>
      </c>
      <c r="E126">
        <v>0</v>
      </c>
      <c r="F126">
        <v>0.1412572</v>
      </c>
    </row>
    <row r="127" spans="1:6" x14ac:dyDescent="0.2">
      <c r="A127" s="5" t="s">
        <v>6</v>
      </c>
      <c r="B127" s="5">
        <v>68</v>
      </c>
      <c r="C127" s="5">
        <v>1.4705899999999999E-2</v>
      </c>
      <c r="D127" s="5">
        <v>3.1171299999999999E-2</v>
      </c>
      <c r="E127" s="56">
        <v>0</v>
      </c>
      <c r="F127" s="5">
        <v>0.1810059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ReleaseShipper</vt:lpstr>
      <vt:lpstr>ReplaceShipper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Li</dc:creator>
  <cp:lastModifiedBy>Anna Li</cp:lastModifiedBy>
  <dcterms:created xsi:type="dcterms:W3CDTF">2023-10-07T14:36:32Z</dcterms:created>
  <dcterms:modified xsi:type="dcterms:W3CDTF">2023-11-04T23:36:34Z</dcterms:modified>
</cp:coreProperties>
</file>