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udun_uio/Documents/backup_MacBook_Air_19_02_21/UiO/R.A/ManyBabies3 rule learning/extracted_data_09_04_21/"/>
    </mc:Choice>
  </mc:AlternateContent>
  <xr:revisionPtr revIDLastSave="0" documentId="13_ncr:1_{5DE9452E-E302-0F4C-B670-155949FA5BFB}" xr6:coauthVersionLast="46" xr6:coauthVersionMax="46" xr10:uidLastSave="{00000000-0000-0000-0000-000000000000}"/>
  <bookViews>
    <workbookView xWindow="0" yWindow="500" windowWidth="28800" windowHeight="17500" xr2:uid="{52D5EEE6-0C88-A24C-B137-91D1DB020840}"/>
  </bookViews>
  <sheets>
    <sheet name="first_session_babies" sheetId="1" r:id="rId1"/>
    <sheet name="second_session_babies" sheetId="2" r:id="rId2"/>
  </sheets>
  <definedNames>
    <definedName name="mb3_pilots" localSheetId="0">first_session_babies!$A$1:$M$196</definedName>
    <definedName name="Untitled_3" localSheetId="1">second_session_babies!$A$1:$M$118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32" i="1" l="1"/>
  <c r="O119" i="1"/>
  <c r="Q119" i="1"/>
  <c r="R132" i="1" s="1"/>
  <c r="R119" i="1"/>
  <c r="P119" i="1"/>
  <c r="R106" i="1"/>
  <c r="Q106" i="1"/>
  <c r="P106" i="1"/>
  <c r="O106" i="1"/>
  <c r="R93" i="1"/>
  <c r="Q93" i="1"/>
  <c r="P93" i="1"/>
  <c r="O93" i="1"/>
  <c r="R80" i="1"/>
  <c r="Q80" i="1"/>
  <c r="P80" i="1"/>
  <c r="O80" i="1"/>
  <c r="R67" i="1"/>
  <c r="Q67" i="1"/>
  <c r="P67" i="1"/>
  <c r="O67" i="1"/>
  <c r="R54" i="1"/>
  <c r="Q54" i="1"/>
  <c r="P54" i="1"/>
  <c r="O54" i="1"/>
  <c r="R41" i="1"/>
  <c r="Q41" i="1"/>
  <c r="P41" i="1"/>
  <c r="O41" i="1"/>
  <c r="R28" i="1"/>
  <c r="Q28" i="1"/>
  <c r="P28" i="1"/>
  <c r="O28" i="1"/>
  <c r="R15" i="1"/>
  <c r="Q15" i="1"/>
  <c r="P15" i="1"/>
  <c r="O15" i="1"/>
  <c r="Q2" i="1"/>
  <c r="O2" i="1"/>
  <c r="O132" i="1" s="1"/>
  <c r="R2" i="1"/>
  <c r="P2" i="1"/>
  <c r="O2" i="2"/>
  <c r="P2" i="2"/>
  <c r="O15" i="2"/>
  <c r="O28" i="2"/>
  <c r="R106" i="2"/>
  <c r="Q106" i="2"/>
  <c r="P106" i="2"/>
  <c r="O106" i="2"/>
  <c r="R93" i="2"/>
  <c r="Q93" i="2"/>
  <c r="P93" i="2"/>
  <c r="O93" i="2"/>
  <c r="R80" i="2"/>
  <c r="Q80" i="2"/>
  <c r="P80" i="2"/>
  <c r="O80" i="2"/>
  <c r="R67" i="2"/>
  <c r="Q67" i="2"/>
  <c r="P67" i="2"/>
  <c r="O67" i="2"/>
  <c r="R54" i="2"/>
  <c r="Q54" i="2"/>
  <c r="P54" i="2"/>
  <c r="O54" i="2"/>
  <c r="R41" i="2"/>
  <c r="Q41" i="2"/>
  <c r="P41" i="2"/>
  <c r="O41" i="2"/>
  <c r="R28" i="2"/>
  <c r="Q28" i="2"/>
  <c r="P28" i="2"/>
  <c r="R15" i="2"/>
  <c r="Q15" i="2"/>
  <c r="P15" i="2"/>
  <c r="R2" i="2"/>
  <c r="Q2" i="2"/>
  <c r="Q119" i="2" s="1"/>
  <c r="R119" i="2" l="1"/>
  <c r="Q132" i="1"/>
  <c r="P119" i="2"/>
  <c r="O11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80030F-F9A0-BD40-A22C-6C2AE8FF83E2}" name="mb3_pilots" type="6" refreshedVersion="7" background="1" saveData="1">
    <textPr codePage="65001" sourceFile="/Users/audun_uio/Documents/backup_MacBook_Air_19_02_21/UiO/R.A/ManyBabies3 rule learning/extracted_data_09_04_21/Data_Viewer_output/Output/mb3_pilots.txt" decimal="," thousands=" ">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BF3CA6A7-F3D1-684D-8735-CDFFB75FCDCD}" name="Untitled_3" type="6" refreshedVersion="6" background="1" saveData="1">
    <textPr codePage="65001" sourceFile="/Users/Audun/Desktop/Untitled/Output/Untitled_3.txt" decimal="," thousands=" ">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<sst xmlns="http://schemas.openxmlformats.org/spreadsheetml/2006/main" count="2781" uniqueCount="130">
  <si>
    <t>fam_condition</t>
  </si>
  <si>
    <t>fam_trial_audio</t>
  </si>
  <si>
    <t>fam_version</t>
  </si>
  <si>
    <t>test_trial</t>
  </si>
  <si>
    <t>test_trial_audio</t>
  </si>
  <si>
    <t>test_trial_audio_length_ms</t>
  </si>
  <si>
    <t>test_trial_type</t>
  </si>
  <si>
    <t>test_version</t>
  </si>
  <si>
    <t>MB3_8</t>
  </si>
  <si>
    <t>ABB</t>
  </si>
  <si>
    <t>N/A</t>
  </si>
  <si>
    <t>fam_abb_3.wav</t>
  </si>
  <si>
    <t>07_ABB</t>
  </si>
  <si>
    <t>test_12</t>
  </si>
  <si>
    <t>test_stream_tisoti.wav</t>
  </si>
  <si>
    <t>15538.4</t>
  </si>
  <si>
    <t>ABA_2</t>
  </si>
  <si>
    <t>2_ABB_incongruent_first_trial</t>
  </si>
  <si>
    <t>trial_time_out</t>
  </si>
  <si>
    <t>test_1</t>
  </si>
  <si>
    <t>test_stream_lonilo.wav</t>
  </si>
  <si>
    <t>15960.5</t>
  </si>
  <si>
    <t>ABA_1</t>
  </si>
  <si>
    <t>trial_recycled_look_away_from_screen</t>
  </si>
  <si>
    <t>test_2</t>
  </si>
  <si>
    <t>test_stream_lonini.wav</t>
  </si>
  <si>
    <t>15954.2</t>
  </si>
  <si>
    <t>ABB_1</t>
  </si>
  <si>
    <t>test_3</t>
  </si>
  <si>
    <t>test_4</t>
  </si>
  <si>
    <t>test_stream_tisoso.wav</t>
  </si>
  <si>
    <t>15744.2</t>
  </si>
  <si>
    <t>ABB_2</t>
  </si>
  <si>
    <t>test_6</t>
  </si>
  <si>
    <t>test_5</t>
  </si>
  <si>
    <t>test_8</t>
  </si>
  <si>
    <t>test_7</t>
  </si>
  <si>
    <t>test_10</t>
  </si>
  <si>
    <t>test_9</t>
  </si>
  <si>
    <t>test_11</t>
  </si>
  <si>
    <t>MB3_1</t>
  </si>
  <si>
    <t>fam_abb_0.wav</t>
  </si>
  <si>
    <t>1_ABB_congruent_first_trial</t>
  </si>
  <si>
    <t>MB3_6</t>
  </si>
  <si>
    <t>fam_abb_2.wav</t>
  </si>
  <si>
    <t>05_ABB</t>
  </si>
  <si>
    <t>MB3_7</t>
  </si>
  <si>
    <t>ABA</t>
  </si>
  <si>
    <t>fam_aba_2.wav</t>
  </si>
  <si>
    <t>06_ABA</t>
  </si>
  <si>
    <t>3_ABA_congruent_first_trial</t>
  </si>
  <si>
    <t>MB3_9</t>
  </si>
  <si>
    <t>fam_aba_3.wav</t>
  </si>
  <si>
    <t>08_ABA</t>
  </si>
  <si>
    <t>4_ABA_incongruent_first_trial</t>
  </si>
  <si>
    <t>MB3_14</t>
  </si>
  <si>
    <t>fam_aba_6.wav</t>
  </si>
  <si>
    <t>14_ABA</t>
  </si>
  <si>
    <t>MB3_13</t>
  </si>
  <si>
    <t>fam_abb_6.wav</t>
  </si>
  <si>
    <t>13_ABB</t>
  </si>
  <si>
    <t>MB3_12</t>
  </si>
  <si>
    <t>fam_aba_5.wav</t>
  </si>
  <si>
    <t>12_ABA</t>
  </si>
  <si>
    <t>MB3_15</t>
  </si>
  <si>
    <t>fam_abb_7.wav</t>
  </si>
  <si>
    <t>15_ABB</t>
  </si>
  <si>
    <t>fam_abb_1.wav</t>
  </si>
  <si>
    <t>03_ABB</t>
  </si>
  <si>
    <t>MB3_5</t>
  </si>
  <si>
    <t>fam_aba_1.wav</t>
  </si>
  <si>
    <t>04_ABA</t>
  </si>
  <si>
    <t>MB3_2</t>
  </si>
  <si>
    <t>fam_abb_4.wav</t>
  </si>
  <si>
    <t>MB3_3</t>
  </si>
  <si>
    <t>fam_aba_0.wav</t>
  </si>
  <si>
    <t>02_ABA</t>
  </si>
  <si>
    <t>MB3_4</t>
  </si>
  <si>
    <t>MB3_10</t>
  </si>
  <si>
    <t>fam_aba_4.wav</t>
  </si>
  <si>
    <t>10_ABA</t>
  </si>
  <si>
    <t>MB3_17</t>
  </si>
  <si>
    <t>fam_aba_7.wav</t>
  </si>
  <si>
    <t>16_ABA</t>
  </si>
  <si>
    <t>MB3_19</t>
  </si>
  <si>
    <t>MB3_18</t>
  </si>
  <si>
    <t>MB3_16</t>
  </si>
  <si>
    <t>01_ABB</t>
  </si>
  <si>
    <t>MB3_11</t>
  </si>
  <si>
    <t>fam_abb_5.wav</t>
  </si>
  <si>
    <t>11_ABB</t>
  </si>
  <si>
    <t>id</t>
  </si>
  <si>
    <t>age_months</t>
  </si>
  <si>
    <t>gender</t>
  </si>
  <si>
    <t>trial_end_method</t>
  </si>
  <si>
    <t>trial</t>
  </si>
  <si>
    <t>looking_time</t>
  </si>
  <si>
    <t>looking time</t>
  </si>
  <si>
    <t>mean_LT_congruent_trials</t>
  </si>
  <si>
    <t>sd_LT_congruent_trials</t>
  </si>
  <si>
    <t>mean_LT_incongruent_trials</t>
  </si>
  <si>
    <t>notes_fam</t>
  </si>
  <si>
    <t>notes_test</t>
  </si>
  <si>
    <t>male</t>
  </si>
  <si>
    <t xml:space="preserve">watched the screen very attentively until 80 second mark, at which point he started looking away from the screen and became incresingly wiggly.  </t>
  </si>
  <si>
    <t>the wiggling followed into every trial of the test portion</t>
  </si>
  <si>
    <t>attentive for approx. 60 sec before getting unruly</t>
  </si>
  <si>
    <t xml:space="preserve">slightly unruly from the beginning, leaning forward a lot, from trial 7 getting very  unruly and fuzzy, comforted by mother, vocalizing a lot </t>
  </si>
  <si>
    <t>forgot to change sound and screen settings between dialect study and MB study, so sound was 75 and screen was on "standard" setting (meaning its a lot brighter than the setting we use for pupilomitry)</t>
  </si>
  <si>
    <t>played with waterbottle some during testing, did not look away from screen when bored, but got increasingly vocal and wiggly</t>
  </si>
  <si>
    <t>for both fam and test, father spoke to son and encouraged him  to look back at the screen when he looked away</t>
  </si>
  <si>
    <t>female</t>
  </si>
  <si>
    <t xml:space="preserve">got bored at 30 sec and got increasingly impatient, but she had also done the dialect study before so her patience could jsut have been thin from that </t>
  </si>
  <si>
    <t xml:space="preserve">pretty sure she was about to cry towards the end, ended up too far infront sometimes, so pupil wasnt captured by the eyetracker </t>
  </si>
  <si>
    <t>very calm during pupilomitry but got bored during rule learning. Was about to cry at end of familiarisation. At one point druing familiarization his foot covered the camera so you couldnt see his eyes but he was facing the screen.</t>
  </si>
  <si>
    <t>Was about to cry at at trial 11-12</t>
  </si>
  <si>
    <t>09_ABB</t>
  </si>
  <si>
    <t>more unruly from trial 8 onwards, but was generally attentive also after</t>
  </si>
  <si>
    <t>after 30s mark started looking away from screen periodically, but attention came back to screen</t>
  </si>
  <si>
    <t>pretty attentive to screen until trial 3, either started getting bored or learned that audioclip would end if turned away</t>
  </si>
  <si>
    <t>got very close to the screen during familiarization a couple of times, so camera lost his eyes</t>
  </si>
  <si>
    <t>only looked away a bit when got bored, pretty calm</t>
  </si>
  <si>
    <t>ended up pretty far back towards the end, so the screen had difficulties catching his eyes,</t>
  </si>
  <si>
    <t>wiggly from the start, then he setteld down too far back and eye got blurry</t>
  </si>
  <si>
    <t>at the last trial i had to move the screen closer becasue it just wouldnt og further because the eye was so far out of range</t>
  </si>
  <si>
    <t xml:space="preserve">didnt look at screen a lot </t>
  </si>
  <si>
    <t>a bit wiggly and fussy</t>
  </si>
  <si>
    <t>didnt look at screen a lot</t>
  </si>
  <si>
    <t xml:space="preserve">cried during fam, </t>
  </si>
  <si>
    <t>cried during test. Cried in waiting room, just cried a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</si>
</sst>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sz val="12"/>
      <color rgb="FF006100"/>
      <name val="Calibri"/>
      <family val="2"/>
      <scheme val="minor"/>
    </font>
    <font>
      <sz val="12"/>
      <color rgb="FF9C0006"/>
      <name val="Calibri"/>
      <family val="2"/>
      <scheme val="minor"/>
    </font>
    <font>
      <b/>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3" fillId="0" borderId="0" xfId="0" applyFont="1"/>
    <xf numFmtId="164" fontId="3" fillId="0" borderId="0" xfId="0" applyNumberFormat="1" applyFont="1"/>
    <xf numFmtId="164" fontId="1" fillId="2" borderId="0" xfId="1" applyNumberFormat="1"/>
    <xf numFmtId="164" fontId="0" fillId="0" borderId="0" xfId="0" applyNumberFormat="1"/>
    <xf numFmtId="164" fontId="2" fillId="3" borderId="0" xfId="2" applyNumberFormat="1"/>
    <xf numFmtId="0" fontId="4" fillId="0" borderId="0" xfId="0" applyFont="1"/>
  </cellXfs>
  <cellStyles count="3">
    <cellStyle name="Dårlig" xfId="2" builtinId="27"/>
    <cellStyle name="G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b3_pilots" connectionId="1" xr16:uid="{6799B83B-50B6-CE4A-B983-601858ED048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Untitled_3" connectionId="2" xr16:uid="{7296A1BD-D44E-084A-A320-D9CBC682F2CF}"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3272C-368C-E546-BDC0-609414EFDB09}">
  <dimension ref="A1:T132"/>
  <sheetViews>
    <sheetView tabSelected="1" topLeftCell="A106" workbookViewId="0">
      <selection activeCell="E132" sqref="E132"/>
    </sheetView>
  </sheetViews>
  <sheetFormatPr baseColWidth="10" defaultColWidth="10.83203125" defaultRowHeight="16" x14ac:dyDescent="0.2"/>
  <sheetData>
    <row r="1" spans="1:20" s="1" customFormat="1" x14ac:dyDescent="0.2">
      <c r="A1" s="1" t="s">
        <v>91</v>
      </c>
      <c r="B1" s="1" t="s">
        <v>92</v>
      </c>
      <c r="C1" s="1" t="s">
        <v>93</v>
      </c>
      <c r="D1" s="1" t="s">
        <v>95</v>
      </c>
      <c r="E1" s="1" t="s">
        <v>0</v>
      </c>
      <c r="F1" s="1" t="s">
        <v>1</v>
      </c>
      <c r="G1" t="s">
        <v>2</v>
      </c>
      <c r="H1" s="1" t="s">
        <v>3</v>
      </c>
      <c r="I1" s="1" t="s">
        <v>4</v>
      </c>
      <c r="J1" s="1" t="s">
        <v>5</v>
      </c>
      <c r="K1" t="s">
        <v>6</v>
      </c>
      <c r="L1" s="1" t="s">
        <v>7</v>
      </c>
      <c r="M1" s="1" t="s">
        <v>94</v>
      </c>
      <c r="N1" s="1" t="s">
        <v>96</v>
      </c>
      <c r="O1" s="2" t="s">
        <v>98</v>
      </c>
      <c r="P1" s="2" t="s">
        <v>99</v>
      </c>
      <c r="Q1" s="2" t="s">
        <v>100</v>
      </c>
      <c r="R1" s="2" t="s">
        <v>99</v>
      </c>
      <c r="S1" s="1" t="s">
        <v>101</v>
      </c>
      <c r="T1" s="1" t="s">
        <v>102</v>
      </c>
    </row>
    <row r="2" spans="1:20" x14ac:dyDescent="0.2">
      <c r="A2" t="s">
        <v>78</v>
      </c>
      <c r="B2">
        <v>8</v>
      </c>
      <c r="C2" t="s">
        <v>103</v>
      </c>
      <c r="D2">
        <v>1</v>
      </c>
      <c r="E2" t="s">
        <v>47</v>
      </c>
      <c r="F2" t="s">
        <v>79</v>
      </c>
      <c r="G2" t="s">
        <v>80</v>
      </c>
      <c r="H2" t="s">
        <v>10</v>
      </c>
      <c r="I2" t="s">
        <v>10</v>
      </c>
      <c r="J2" t="s">
        <v>10</v>
      </c>
      <c r="K2" t="s">
        <v>10</v>
      </c>
      <c r="L2" t="s">
        <v>10</v>
      </c>
      <c r="M2" t="s">
        <v>18</v>
      </c>
      <c r="N2">
        <v>93532</v>
      </c>
      <c r="O2" s="3">
        <f>AVERAGE(N3,N4,N8,N9,N12,N14)</f>
        <v>5798</v>
      </c>
      <c r="P2" s="4">
        <f>STDEV(N3,N4,N8,N9,N12,N14)</f>
        <v>2514.439579707574</v>
      </c>
      <c r="Q2" s="5">
        <f>AVERAGE(N5,N6:N7,N10,N11,N13)</f>
        <v>6652.333333333333</v>
      </c>
      <c r="R2" s="4">
        <f>STDEV(N5,N6:N7,N10,N11,N13)</f>
        <v>3240.197133920507</v>
      </c>
      <c r="S2" t="s">
        <v>121</v>
      </c>
      <c r="T2" t="s">
        <v>122</v>
      </c>
    </row>
    <row r="3" spans="1:20" x14ac:dyDescent="0.2">
      <c r="A3" t="s">
        <v>78</v>
      </c>
      <c r="B3">
        <v>8</v>
      </c>
      <c r="C3" t="s">
        <v>103</v>
      </c>
      <c r="D3">
        <v>2</v>
      </c>
      <c r="E3" t="s">
        <v>47</v>
      </c>
      <c r="F3" t="s">
        <v>10</v>
      </c>
      <c r="G3" t="s">
        <v>10</v>
      </c>
      <c r="H3" t="s">
        <v>19</v>
      </c>
      <c r="I3" t="s">
        <v>20</v>
      </c>
      <c r="J3" t="s">
        <v>21</v>
      </c>
      <c r="K3" t="s">
        <v>22</v>
      </c>
      <c r="L3" t="s">
        <v>50</v>
      </c>
      <c r="M3" t="s">
        <v>23</v>
      </c>
      <c r="N3">
        <v>5518</v>
      </c>
      <c r="O3" s="4"/>
      <c r="P3" s="4"/>
      <c r="Q3" s="4"/>
      <c r="R3" s="4"/>
    </row>
    <row r="4" spans="1:20" x14ac:dyDescent="0.2">
      <c r="A4" t="s">
        <v>78</v>
      </c>
      <c r="B4">
        <v>8</v>
      </c>
      <c r="C4" t="s">
        <v>103</v>
      </c>
      <c r="D4">
        <v>3</v>
      </c>
      <c r="E4" t="s">
        <v>47</v>
      </c>
      <c r="F4" t="s">
        <v>10</v>
      </c>
      <c r="G4" t="s">
        <v>10</v>
      </c>
      <c r="H4" t="s">
        <v>28</v>
      </c>
      <c r="I4" t="s">
        <v>14</v>
      </c>
      <c r="J4" t="s">
        <v>15</v>
      </c>
      <c r="K4" t="s">
        <v>16</v>
      </c>
      <c r="L4" t="s">
        <v>50</v>
      </c>
      <c r="M4" t="s">
        <v>23</v>
      </c>
      <c r="N4">
        <v>7106</v>
      </c>
      <c r="O4" s="4"/>
      <c r="P4" s="4"/>
      <c r="Q4" s="4"/>
      <c r="R4" s="4"/>
    </row>
    <row r="5" spans="1:20" x14ac:dyDescent="0.2">
      <c r="A5" t="s">
        <v>78</v>
      </c>
      <c r="B5">
        <v>8</v>
      </c>
      <c r="C5" t="s">
        <v>103</v>
      </c>
      <c r="D5">
        <v>4</v>
      </c>
      <c r="E5" t="s">
        <v>47</v>
      </c>
      <c r="F5" t="s">
        <v>10</v>
      </c>
      <c r="G5" t="s">
        <v>10</v>
      </c>
      <c r="H5" t="s">
        <v>29</v>
      </c>
      <c r="I5" t="s">
        <v>30</v>
      </c>
      <c r="J5" t="s">
        <v>31</v>
      </c>
      <c r="K5" t="s">
        <v>32</v>
      </c>
      <c r="L5" t="s">
        <v>50</v>
      </c>
      <c r="M5" t="s">
        <v>23</v>
      </c>
      <c r="N5">
        <v>10796</v>
      </c>
      <c r="O5" s="4"/>
      <c r="P5" s="4"/>
      <c r="Q5" s="4"/>
      <c r="R5" s="4"/>
    </row>
    <row r="6" spans="1:20" x14ac:dyDescent="0.2">
      <c r="A6" t="s">
        <v>78</v>
      </c>
      <c r="B6">
        <v>8</v>
      </c>
      <c r="C6" t="s">
        <v>103</v>
      </c>
      <c r="D6">
        <v>5</v>
      </c>
      <c r="E6" t="s">
        <v>47</v>
      </c>
      <c r="F6" t="s">
        <v>10</v>
      </c>
      <c r="G6" t="s">
        <v>10</v>
      </c>
      <c r="H6" t="s">
        <v>24</v>
      </c>
      <c r="I6" t="s">
        <v>25</v>
      </c>
      <c r="J6" t="s">
        <v>26</v>
      </c>
      <c r="K6" t="s">
        <v>27</v>
      </c>
      <c r="L6" t="s">
        <v>50</v>
      </c>
      <c r="M6" t="s">
        <v>18</v>
      </c>
      <c r="N6">
        <v>8506</v>
      </c>
      <c r="O6" s="4"/>
      <c r="P6" s="4"/>
      <c r="Q6" s="4"/>
      <c r="R6" s="4"/>
    </row>
    <row r="7" spans="1:20" x14ac:dyDescent="0.2">
      <c r="A7" t="s">
        <v>78</v>
      </c>
      <c r="B7">
        <v>8</v>
      </c>
      <c r="C7" t="s">
        <v>103</v>
      </c>
      <c r="D7">
        <v>6</v>
      </c>
      <c r="E7" t="s">
        <v>47</v>
      </c>
      <c r="F7" t="s">
        <v>10</v>
      </c>
      <c r="G7" t="s">
        <v>10</v>
      </c>
      <c r="H7" t="s">
        <v>33</v>
      </c>
      <c r="I7" t="s">
        <v>25</v>
      </c>
      <c r="J7" t="s">
        <v>26</v>
      </c>
      <c r="K7" t="s">
        <v>27</v>
      </c>
      <c r="L7" t="s">
        <v>50</v>
      </c>
      <c r="M7" t="s">
        <v>23</v>
      </c>
      <c r="N7">
        <v>6912</v>
      </c>
      <c r="O7" s="4"/>
      <c r="P7" s="4"/>
      <c r="Q7" s="4"/>
      <c r="R7" s="4"/>
    </row>
    <row r="8" spans="1:20" x14ac:dyDescent="0.2">
      <c r="A8" t="s">
        <v>78</v>
      </c>
      <c r="B8">
        <v>8</v>
      </c>
      <c r="C8" t="s">
        <v>103</v>
      </c>
      <c r="D8">
        <v>7</v>
      </c>
      <c r="E8" t="s">
        <v>47</v>
      </c>
      <c r="F8" t="s">
        <v>10</v>
      </c>
      <c r="G8" t="s">
        <v>10</v>
      </c>
      <c r="H8" t="s">
        <v>34</v>
      </c>
      <c r="I8" t="s">
        <v>20</v>
      </c>
      <c r="J8" t="s">
        <v>21</v>
      </c>
      <c r="K8" t="s">
        <v>22</v>
      </c>
      <c r="L8" t="s">
        <v>50</v>
      </c>
      <c r="M8" t="s">
        <v>23</v>
      </c>
      <c r="N8">
        <v>9466</v>
      </c>
      <c r="O8" s="4"/>
      <c r="P8" s="4"/>
      <c r="Q8" s="4"/>
      <c r="R8" s="4"/>
    </row>
    <row r="9" spans="1:20" x14ac:dyDescent="0.2">
      <c r="A9" t="s">
        <v>78</v>
      </c>
      <c r="B9">
        <v>8</v>
      </c>
      <c r="C9" t="s">
        <v>103</v>
      </c>
      <c r="D9">
        <v>8</v>
      </c>
      <c r="E9" t="s">
        <v>47</v>
      </c>
      <c r="F9" t="s">
        <v>10</v>
      </c>
      <c r="G9" t="s">
        <v>10</v>
      </c>
      <c r="H9" t="s">
        <v>36</v>
      </c>
      <c r="I9" t="s">
        <v>14</v>
      </c>
      <c r="J9" t="s">
        <v>15</v>
      </c>
      <c r="K9" t="s">
        <v>16</v>
      </c>
      <c r="L9" t="s">
        <v>50</v>
      </c>
      <c r="M9" t="s">
        <v>23</v>
      </c>
      <c r="N9">
        <v>4546</v>
      </c>
      <c r="O9" s="4"/>
      <c r="P9" s="4"/>
      <c r="Q9" s="4"/>
      <c r="R9" s="4"/>
    </row>
    <row r="10" spans="1:20" x14ac:dyDescent="0.2">
      <c r="A10" t="s">
        <v>78</v>
      </c>
      <c r="B10">
        <v>8</v>
      </c>
      <c r="C10" t="s">
        <v>103</v>
      </c>
      <c r="D10">
        <v>9</v>
      </c>
      <c r="E10" t="s">
        <v>47</v>
      </c>
      <c r="F10" t="s">
        <v>10</v>
      </c>
      <c r="G10" t="s">
        <v>10</v>
      </c>
      <c r="H10" t="s">
        <v>35</v>
      </c>
      <c r="I10" t="s">
        <v>30</v>
      </c>
      <c r="J10" t="s">
        <v>31</v>
      </c>
      <c r="K10" t="s">
        <v>32</v>
      </c>
      <c r="L10" t="s">
        <v>50</v>
      </c>
      <c r="M10" t="s">
        <v>23</v>
      </c>
      <c r="N10">
        <v>4396</v>
      </c>
      <c r="O10" s="4"/>
      <c r="P10" s="4"/>
      <c r="Q10" s="4"/>
      <c r="R10" s="4"/>
    </row>
    <row r="11" spans="1:20" x14ac:dyDescent="0.2">
      <c r="A11" t="s">
        <v>78</v>
      </c>
      <c r="B11">
        <v>8</v>
      </c>
      <c r="C11" t="s">
        <v>103</v>
      </c>
      <c r="D11">
        <v>10</v>
      </c>
      <c r="E11" t="s">
        <v>47</v>
      </c>
      <c r="F11" t="s">
        <v>10</v>
      </c>
      <c r="G11" t="s">
        <v>10</v>
      </c>
      <c r="H11" t="s">
        <v>39</v>
      </c>
      <c r="I11" t="s">
        <v>30</v>
      </c>
      <c r="J11" t="s">
        <v>31</v>
      </c>
      <c r="K11" t="s">
        <v>32</v>
      </c>
      <c r="L11" t="s">
        <v>50</v>
      </c>
      <c r="M11" t="s">
        <v>23</v>
      </c>
      <c r="N11">
        <v>7712</v>
      </c>
      <c r="O11" s="4"/>
      <c r="P11" s="4"/>
      <c r="Q11" s="4"/>
      <c r="R11" s="4"/>
    </row>
    <row r="12" spans="1:20" x14ac:dyDescent="0.2">
      <c r="A12" t="s">
        <v>78</v>
      </c>
      <c r="B12">
        <v>8</v>
      </c>
      <c r="C12" t="s">
        <v>103</v>
      </c>
      <c r="D12">
        <v>11</v>
      </c>
      <c r="E12" t="s">
        <v>47</v>
      </c>
      <c r="F12" t="s">
        <v>10</v>
      </c>
      <c r="G12" t="s">
        <v>10</v>
      </c>
      <c r="H12" t="s">
        <v>38</v>
      </c>
      <c r="I12" t="s">
        <v>20</v>
      </c>
      <c r="J12" t="s">
        <v>21</v>
      </c>
      <c r="K12" t="s">
        <v>22</v>
      </c>
      <c r="L12" t="s">
        <v>50</v>
      </c>
      <c r="M12" t="s">
        <v>23</v>
      </c>
      <c r="N12">
        <v>1970</v>
      </c>
      <c r="O12" s="4"/>
      <c r="P12" s="4"/>
      <c r="Q12" s="4"/>
      <c r="R12" s="4"/>
    </row>
    <row r="13" spans="1:20" x14ac:dyDescent="0.2">
      <c r="A13" t="s">
        <v>78</v>
      </c>
      <c r="B13">
        <v>8</v>
      </c>
      <c r="C13" t="s">
        <v>103</v>
      </c>
      <c r="D13">
        <v>12</v>
      </c>
      <c r="E13" t="s">
        <v>47</v>
      </c>
      <c r="F13" t="s">
        <v>10</v>
      </c>
      <c r="G13" t="s">
        <v>10</v>
      </c>
      <c r="H13" t="s">
        <v>37</v>
      </c>
      <c r="I13" t="s">
        <v>25</v>
      </c>
      <c r="J13" t="s">
        <v>26</v>
      </c>
      <c r="K13" t="s">
        <v>27</v>
      </c>
      <c r="L13" t="s">
        <v>50</v>
      </c>
      <c r="M13" t="s">
        <v>23</v>
      </c>
      <c r="N13">
        <v>1592</v>
      </c>
      <c r="O13" s="4"/>
      <c r="P13" s="4"/>
      <c r="Q13" s="4"/>
      <c r="R13" s="4"/>
    </row>
    <row r="14" spans="1:20" x14ac:dyDescent="0.2">
      <c r="A14" t="s">
        <v>78</v>
      </c>
      <c r="B14">
        <v>8</v>
      </c>
      <c r="C14" t="s">
        <v>103</v>
      </c>
      <c r="D14">
        <v>13</v>
      </c>
      <c r="E14" t="s">
        <v>47</v>
      </c>
      <c r="F14" t="s">
        <v>10</v>
      </c>
      <c r="G14" t="s">
        <v>10</v>
      </c>
      <c r="H14" t="s">
        <v>13</v>
      </c>
      <c r="I14" t="s">
        <v>14</v>
      </c>
      <c r="J14" t="s">
        <v>15</v>
      </c>
      <c r="K14" t="s">
        <v>16</v>
      </c>
      <c r="L14" t="s">
        <v>50</v>
      </c>
      <c r="M14" t="s">
        <v>23</v>
      </c>
      <c r="N14">
        <v>6182</v>
      </c>
      <c r="O14" s="4"/>
      <c r="P14" s="4"/>
      <c r="Q14" s="4"/>
      <c r="R14" s="4"/>
    </row>
    <row r="15" spans="1:20" x14ac:dyDescent="0.2">
      <c r="A15" t="s">
        <v>88</v>
      </c>
      <c r="B15">
        <v>11</v>
      </c>
      <c r="C15" t="s">
        <v>103</v>
      </c>
      <c r="D15">
        <v>1</v>
      </c>
      <c r="E15" t="s">
        <v>9</v>
      </c>
      <c r="F15" t="s">
        <v>89</v>
      </c>
      <c r="G15" t="s">
        <v>90</v>
      </c>
      <c r="H15" t="s">
        <v>10</v>
      </c>
      <c r="I15" t="s">
        <v>10</v>
      </c>
      <c r="J15" t="s">
        <v>10</v>
      </c>
      <c r="K15" t="s">
        <v>10</v>
      </c>
      <c r="L15" t="s">
        <v>10</v>
      </c>
      <c r="M15" t="s">
        <v>18</v>
      </c>
      <c r="N15">
        <v>40096</v>
      </c>
      <c r="O15" s="3">
        <f>AVERAGE(N16,N18,N22,N23,N24,N25)</f>
        <v>6877</v>
      </c>
      <c r="P15" s="4">
        <f>STDEV(N16,N18,N22,N23,N24,N25)</f>
        <v>7602.3921235358548</v>
      </c>
      <c r="Q15" s="5">
        <f>AVERAGE(N17,N19,N20,N21,N26,N27)</f>
        <v>4732.666666666667</v>
      </c>
      <c r="R15" s="4">
        <f>STDEV(N17,N19,N20,N21,N26,N27)</f>
        <v>1439.5191789853543</v>
      </c>
      <c r="S15" t="s">
        <v>123</v>
      </c>
      <c r="T15" t="s">
        <v>124</v>
      </c>
    </row>
    <row r="16" spans="1:20" x14ac:dyDescent="0.2">
      <c r="A16" t="s">
        <v>88</v>
      </c>
      <c r="B16">
        <v>11</v>
      </c>
      <c r="C16" t="s">
        <v>103</v>
      </c>
      <c r="D16">
        <v>2</v>
      </c>
      <c r="E16" t="s">
        <v>9</v>
      </c>
      <c r="F16" t="s">
        <v>10</v>
      </c>
      <c r="G16" t="s">
        <v>10</v>
      </c>
      <c r="H16" t="s">
        <v>19</v>
      </c>
      <c r="I16" t="s">
        <v>25</v>
      </c>
      <c r="J16" t="s">
        <v>26</v>
      </c>
      <c r="K16" t="s">
        <v>27</v>
      </c>
      <c r="L16" t="s">
        <v>42</v>
      </c>
      <c r="M16" t="s">
        <v>23</v>
      </c>
      <c r="N16">
        <v>4378</v>
      </c>
      <c r="O16" s="4"/>
      <c r="P16" s="4"/>
      <c r="Q16" s="4"/>
      <c r="R16" s="4"/>
    </row>
    <row r="17" spans="1:18" x14ac:dyDescent="0.2">
      <c r="A17" t="s">
        <v>88</v>
      </c>
      <c r="B17">
        <v>11</v>
      </c>
      <c r="C17" t="s">
        <v>103</v>
      </c>
      <c r="D17">
        <v>3</v>
      </c>
      <c r="E17" t="s">
        <v>9</v>
      </c>
      <c r="F17" t="s">
        <v>10</v>
      </c>
      <c r="G17" t="s">
        <v>10</v>
      </c>
      <c r="H17" t="s">
        <v>28</v>
      </c>
      <c r="I17" t="s">
        <v>20</v>
      </c>
      <c r="J17" t="s">
        <v>21</v>
      </c>
      <c r="K17" t="s">
        <v>22</v>
      </c>
      <c r="L17" t="s">
        <v>42</v>
      </c>
      <c r="M17" t="s">
        <v>23</v>
      </c>
      <c r="N17">
        <v>2928</v>
      </c>
      <c r="O17" s="4"/>
      <c r="P17" s="4"/>
      <c r="Q17" s="4"/>
      <c r="R17" s="4"/>
    </row>
    <row r="18" spans="1:18" x14ac:dyDescent="0.2">
      <c r="A18" t="s">
        <v>88</v>
      </c>
      <c r="B18">
        <v>11</v>
      </c>
      <c r="C18" t="s">
        <v>103</v>
      </c>
      <c r="D18">
        <v>4</v>
      </c>
      <c r="E18" t="s">
        <v>9</v>
      </c>
      <c r="F18" t="s">
        <v>10</v>
      </c>
      <c r="G18" t="s">
        <v>10</v>
      </c>
      <c r="H18" t="s">
        <v>24</v>
      </c>
      <c r="I18" t="s">
        <v>30</v>
      </c>
      <c r="J18" t="s">
        <v>31</v>
      </c>
      <c r="K18" t="s">
        <v>32</v>
      </c>
      <c r="L18" t="s">
        <v>42</v>
      </c>
      <c r="M18" t="s">
        <v>23</v>
      </c>
      <c r="N18">
        <v>2356</v>
      </c>
      <c r="O18" s="4"/>
      <c r="P18" s="4"/>
      <c r="Q18" s="4"/>
      <c r="R18" s="4"/>
    </row>
    <row r="19" spans="1:18" x14ac:dyDescent="0.2">
      <c r="A19" t="s">
        <v>88</v>
      </c>
      <c r="B19">
        <v>11</v>
      </c>
      <c r="C19" t="s">
        <v>103</v>
      </c>
      <c r="D19">
        <v>5</v>
      </c>
      <c r="E19" t="s">
        <v>9</v>
      </c>
      <c r="F19" t="s">
        <v>10</v>
      </c>
      <c r="G19" t="s">
        <v>10</v>
      </c>
      <c r="H19" t="s">
        <v>29</v>
      </c>
      <c r="I19" t="s">
        <v>14</v>
      </c>
      <c r="J19" t="s">
        <v>15</v>
      </c>
      <c r="K19" t="s">
        <v>16</v>
      </c>
      <c r="L19" t="s">
        <v>42</v>
      </c>
      <c r="M19" t="s">
        <v>23</v>
      </c>
      <c r="N19">
        <v>4260</v>
      </c>
      <c r="O19" s="4"/>
      <c r="P19" s="4"/>
      <c r="Q19" s="4"/>
      <c r="R19" s="4"/>
    </row>
    <row r="20" spans="1:18" x14ac:dyDescent="0.2">
      <c r="A20" t="s">
        <v>88</v>
      </c>
      <c r="B20">
        <v>11</v>
      </c>
      <c r="C20" t="s">
        <v>103</v>
      </c>
      <c r="D20">
        <v>6</v>
      </c>
      <c r="E20" t="s">
        <v>9</v>
      </c>
      <c r="F20" t="s">
        <v>10</v>
      </c>
      <c r="G20" t="s">
        <v>10</v>
      </c>
      <c r="H20" t="s">
        <v>35</v>
      </c>
      <c r="I20" t="s">
        <v>14</v>
      </c>
      <c r="J20" t="s">
        <v>15</v>
      </c>
      <c r="K20" t="s">
        <v>16</v>
      </c>
      <c r="L20" t="s">
        <v>42</v>
      </c>
      <c r="M20" t="s">
        <v>23</v>
      </c>
      <c r="N20">
        <v>4960</v>
      </c>
      <c r="O20" s="4"/>
      <c r="P20" s="4"/>
      <c r="Q20" s="4"/>
      <c r="R20" s="4"/>
    </row>
    <row r="21" spans="1:18" x14ac:dyDescent="0.2">
      <c r="A21" t="s">
        <v>88</v>
      </c>
      <c r="B21">
        <v>11</v>
      </c>
      <c r="C21" t="s">
        <v>103</v>
      </c>
      <c r="D21">
        <v>7</v>
      </c>
      <c r="E21" t="s">
        <v>9</v>
      </c>
      <c r="F21" t="s">
        <v>10</v>
      </c>
      <c r="G21" t="s">
        <v>10</v>
      </c>
      <c r="H21" t="s">
        <v>33</v>
      </c>
      <c r="I21" t="s">
        <v>20</v>
      </c>
      <c r="J21" t="s">
        <v>21</v>
      </c>
      <c r="K21" t="s">
        <v>22</v>
      </c>
      <c r="L21" t="s">
        <v>42</v>
      </c>
      <c r="M21" t="s">
        <v>23</v>
      </c>
      <c r="N21">
        <v>6398</v>
      </c>
      <c r="O21" s="4"/>
      <c r="P21" s="4"/>
      <c r="Q21" s="4"/>
      <c r="R21" s="4"/>
    </row>
    <row r="22" spans="1:18" x14ac:dyDescent="0.2">
      <c r="A22" t="s">
        <v>88</v>
      </c>
      <c r="B22">
        <v>11</v>
      </c>
      <c r="C22" t="s">
        <v>103</v>
      </c>
      <c r="D22">
        <v>8</v>
      </c>
      <c r="E22" t="s">
        <v>9</v>
      </c>
      <c r="F22" t="s">
        <v>10</v>
      </c>
      <c r="G22" t="s">
        <v>10</v>
      </c>
      <c r="H22" t="s">
        <v>36</v>
      </c>
      <c r="I22" t="s">
        <v>30</v>
      </c>
      <c r="J22" t="s">
        <v>31</v>
      </c>
      <c r="K22" t="s">
        <v>32</v>
      </c>
      <c r="L22" t="s">
        <v>42</v>
      </c>
      <c r="M22" t="s">
        <v>23</v>
      </c>
      <c r="N22">
        <v>4732</v>
      </c>
      <c r="O22" s="4"/>
      <c r="P22" s="4"/>
      <c r="Q22" s="4"/>
      <c r="R22" s="4"/>
    </row>
    <row r="23" spans="1:18" x14ac:dyDescent="0.2">
      <c r="A23" t="s">
        <v>88</v>
      </c>
      <c r="B23">
        <v>11</v>
      </c>
      <c r="C23" t="s">
        <v>103</v>
      </c>
      <c r="D23">
        <v>9</v>
      </c>
      <c r="E23" t="s">
        <v>9</v>
      </c>
      <c r="F23" t="s">
        <v>10</v>
      </c>
      <c r="G23" t="s">
        <v>10</v>
      </c>
      <c r="H23" t="s">
        <v>34</v>
      </c>
      <c r="I23" t="s">
        <v>25</v>
      </c>
      <c r="J23" t="s">
        <v>26</v>
      </c>
      <c r="K23" t="s">
        <v>27</v>
      </c>
      <c r="L23" t="s">
        <v>42</v>
      </c>
      <c r="M23" t="s">
        <v>23</v>
      </c>
      <c r="N23">
        <v>6354</v>
      </c>
      <c r="O23" s="4"/>
      <c r="P23" s="4"/>
      <c r="Q23" s="4"/>
      <c r="R23" s="4"/>
    </row>
    <row r="24" spans="1:18" x14ac:dyDescent="0.2">
      <c r="A24" t="s">
        <v>88</v>
      </c>
      <c r="B24">
        <v>11</v>
      </c>
      <c r="C24" t="s">
        <v>103</v>
      </c>
      <c r="D24">
        <v>10</v>
      </c>
      <c r="E24" t="s">
        <v>9</v>
      </c>
      <c r="F24" t="s">
        <v>10</v>
      </c>
      <c r="G24" t="s">
        <v>10</v>
      </c>
      <c r="H24" t="s">
        <v>38</v>
      </c>
      <c r="I24" t="s">
        <v>25</v>
      </c>
      <c r="J24" t="s">
        <v>26</v>
      </c>
      <c r="K24" t="s">
        <v>27</v>
      </c>
      <c r="L24" t="s">
        <v>42</v>
      </c>
      <c r="M24" t="s">
        <v>23</v>
      </c>
      <c r="N24">
        <v>21980</v>
      </c>
      <c r="O24" s="4"/>
      <c r="P24" s="4"/>
      <c r="Q24" s="4"/>
      <c r="R24" s="4"/>
    </row>
    <row r="25" spans="1:18" x14ac:dyDescent="0.2">
      <c r="A25" t="s">
        <v>88</v>
      </c>
      <c r="B25">
        <v>11</v>
      </c>
      <c r="C25" t="s">
        <v>103</v>
      </c>
      <c r="D25">
        <v>11</v>
      </c>
      <c r="E25" t="s">
        <v>9</v>
      </c>
      <c r="F25" t="s">
        <v>10</v>
      </c>
      <c r="G25" t="s">
        <v>10</v>
      </c>
      <c r="H25" t="s">
        <v>13</v>
      </c>
      <c r="I25" t="s">
        <v>30</v>
      </c>
      <c r="J25" t="s">
        <v>31</v>
      </c>
      <c r="K25" t="s">
        <v>32</v>
      </c>
      <c r="L25" t="s">
        <v>42</v>
      </c>
      <c r="M25" t="s">
        <v>23</v>
      </c>
      <c r="N25">
        <v>1462</v>
      </c>
      <c r="O25" s="4"/>
      <c r="P25" s="4"/>
      <c r="Q25" s="4"/>
      <c r="R25" s="4"/>
    </row>
    <row r="26" spans="1:18" x14ac:dyDescent="0.2">
      <c r="A26" t="s">
        <v>88</v>
      </c>
      <c r="B26">
        <v>11</v>
      </c>
      <c r="C26" t="s">
        <v>103</v>
      </c>
      <c r="D26">
        <v>12</v>
      </c>
      <c r="E26" t="s">
        <v>9</v>
      </c>
      <c r="F26" t="s">
        <v>10</v>
      </c>
      <c r="G26" t="s">
        <v>10</v>
      </c>
      <c r="H26" t="s">
        <v>39</v>
      </c>
      <c r="I26" t="s">
        <v>14</v>
      </c>
      <c r="J26" t="s">
        <v>15</v>
      </c>
      <c r="K26" t="s">
        <v>16</v>
      </c>
      <c r="L26" t="s">
        <v>42</v>
      </c>
      <c r="M26" t="s">
        <v>23</v>
      </c>
      <c r="N26">
        <v>3514</v>
      </c>
      <c r="O26" s="4"/>
      <c r="P26" s="4"/>
      <c r="Q26" s="4"/>
      <c r="R26" s="4"/>
    </row>
    <row r="27" spans="1:18" x14ac:dyDescent="0.2">
      <c r="A27" t="s">
        <v>88</v>
      </c>
      <c r="B27">
        <v>11</v>
      </c>
      <c r="C27" t="s">
        <v>103</v>
      </c>
      <c r="D27">
        <v>13</v>
      </c>
      <c r="E27" t="s">
        <v>9</v>
      </c>
      <c r="F27" t="s">
        <v>10</v>
      </c>
      <c r="G27" t="s">
        <v>10</v>
      </c>
      <c r="H27" t="s">
        <v>37</v>
      </c>
      <c r="I27" t="s">
        <v>20</v>
      </c>
      <c r="J27" t="s">
        <v>21</v>
      </c>
      <c r="K27" t="s">
        <v>22</v>
      </c>
      <c r="L27" t="s">
        <v>42</v>
      </c>
      <c r="M27" t="s">
        <v>23</v>
      </c>
      <c r="N27">
        <v>6336</v>
      </c>
      <c r="O27" s="4"/>
      <c r="P27" s="4"/>
      <c r="Q27" s="4"/>
      <c r="R27" s="4"/>
    </row>
    <row r="28" spans="1:18" x14ac:dyDescent="0.2">
      <c r="A28" t="s">
        <v>61</v>
      </c>
      <c r="B28">
        <v>8</v>
      </c>
      <c r="C28" t="s">
        <v>111</v>
      </c>
      <c r="D28">
        <v>1</v>
      </c>
      <c r="E28" t="s">
        <v>47</v>
      </c>
      <c r="F28" t="s">
        <v>62</v>
      </c>
      <c r="G28" t="s">
        <v>63</v>
      </c>
      <c r="H28" t="s">
        <v>10</v>
      </c>
      <c r="I28" t="s">
        <v>10</v>
      </c>
      <c r="J28" t="s">
        <v>10</v>
      </c>
      <c r="K28" t="s">
        <v>10</v>
      </c>
      <c r="L28" t="s">
        <v>10</v>
      </c>
      <c r="M28" t="s">
        <v>18</v>
      </c>
      <c r="N28">
        <v>25694</v>
      </c>
      <c r="O28" s="3">
        <f>AVERAGE(N29,N31,N35,N36,N38,N39)</f>
        <v>3277</v>
      </c>
      <c r="P28" s="4">
        <f>STDEV(N29,N31,N35,N36,N38,N39)</f>
        <v>1711.4563389113962</v>
      </c>
      <c r="Q28" s="5">
        <f>AVERAGE(N30,N32,N33,N34,N37,N40)</f>
        <v>2604.3333333333335</v>
      </c>
      <c r="R28" s="4">
        <f>STDEV(N30,N32,N33,N34,N37,N40)</f>
        <v>923.33432009574256</v>
      </c>
    </row>
    <row r="29" spans="1:18" x14ac:dyDescent="0.2">
      <c r="A29" t="s">
        <v>61</v>
      </c>
      <c r="B29">
        <v>8</v>
      </c>
      <c r="C29" t="s">
        <v>111</v>
      </c>
      <c r="D29">
        <v>2</v>
      </c>
      <c r="E29" t="s">
        <v>47</v>
      </c>
      <c r="F29" t="s">
        <v>10</v>
      </c>
      <c r="G29" t="s">
        <v>10</v>
      </c>
      <c r="H29" t="s">
        <v>19</v>
      </c>
      <c r="I29" t="s">
        <v>20</v>
      </c>
      <c r="J29" t="s">
        <v>21</v>
      </c>
      <c r="K29" t="s">
        <v>22</v>
      </c>
      <c r="L29" t="s">
        <v>50</v>
      </c>
      <c r="M29" t="s">
        <v>23</v>
      </c>
      <c r="N29">
        <v>1396</v>
      </c>
      <c r="O29" s="4"/>
      <c r="P29" s="4"/>
      <c r="Q29" s="4"/>
      <c r="R29" s="4"/>
    </row>
    <row r="30" spans="1:18" x14ac:dyDescent="0.2">
      <c r="A30" t="s">
        <v>61</v>
      </c>
      <c r="B30">
        <v>8</v>
      </c>
      <c r="C30" t="s">
        <v>111</v>
      </c>
      <c r="D30">
        <v>3</v>
      </c>
      <c r="E30" t="s">
        <v>47</v>
      </c>
      <c r="F30" t="s">
        <v>10</v>
      </c>
      <c r="G30" t="s">
        <v>10</v>
      </c>
      <c r="H30" t="s">
        <v>29</v>
      </c>
      <c r="I30" t="s">
        <v>30</v>
      </c>
      <c r="J30" t="s">
        <v>31</v>
      </c>
      <c r="K30" t="s">
        <v>32</v>
      </c>
      <c r="L30" t="s">
        <v>50</v>
      </c>
      <c r="M30" t="s">
        <v>23</v>
      </c>
      <c r="N30">
        <v>3770</v>
      </c>
      <c r="O30" s="4"/>
      <c r="P30" s="4"/>
      <c r="Q30" s="4"/>
      <c r="R30" s="4"/>
    </row>
    <row r="31" spans="1:18" x14ac:dyDescent="0.2">
      <c r="A31" t="s">
        <v>61</v>
      </c>
      <c r="B31">
        <v>8</v>
      </c>
      <c r="C31" t="s">
        <v>111</v>
      </c>
      <c r="D31">
        <v>4</v>
      </c>
      <c r="E31" t="s">
        <v>47</v>
      </c>
      <c r="F31" t="s">
        <v>10</v>
      </c>
      <c r="G31" t="s">
        <v>10</v>
      </c>
      <c r="H31" t="s">
        <v>28</v>
      </c>
      <c r="I31" t="s">
        <v>14</v>
      </c>
      <c r="J31" t="s">
        <v>15</v>
      </c>
      <c r="K31" t="s">
        <v>16</v>
      </c>
      <c r="L31" t="s">
        <v>50</v>
      </c>
      <c r="M31" t="s">
        <v>23</v>
      </c>
      <c r="N31">
        <v>3248</v>
      </c>
      <c r="O31" s="4"/>
      <c r="P31" s="4"/>
      <c r="Q31" s="4"/>
      <c r="R31" s="4"/>
    </row>
    <row r="32" spans="1:18" x14ac:dyDescent="0.2">
      <c r="A32" t="s">
        <v>61</v>
      </c>
      <c r="B32">
        <v>8</v>
      </c>
      <c r="C32" t="s">
        <v>111</v>
      </c>
      <c r="D32">
        <v>5</v>
      </c>
      <c r="E32" t="s">
        <v>47</v>
      </c>
      <c r="F32" t="s">
        <v>10</v>
      </c>
      <c r="G32" t="s">
        <v>10</v>
      </c>
      <c r="H32" t="s">
        <v>24</v>
      </c>
      <c r="I32" t="s">
        <v>25</v>
      </c>
      <c r="J32" t="s">
        <v>26</v>
      </c>
      <c r="K32" t="s">
        <v>27</v>
      </c>
      <c r="L32" t="s">
        <v>50</v>
      </c>
      <c r="M32" t="s">
        <v>23</v>
      </c>
      <c r="N32">
        <v>1068</v>
      </c>
      <c r="O32" s="4"/>
      <c r="P32" s="4"/>
      <c r="Q32" s="4"/>
      <c r="R32" s="4"/>
    </row>
    <row r="33" spans="1:19" x14ac:dyDescent="0.2">
      <c r="A33" t="s">
        <v>61</v>
      </c>
      <c r="B33">
        <v>8</v>
      </c>
      <c r="C33" t="s">
        <v>111</v>
      </c>
      <c r="D33">
        <v>6</v>
      </c>
      <c r="E33" t="s">
        <v>47</v>
      </c>
      <c r="F33" t="s">
        <v>10</v>
      </c>
      <c r="G33" t="s">
        <v>10</v>
      </c>
      <c r="H33" t="s">
        <v>35</v>
      </c>
      <c r="I33" t="s">
        <v>30</v>
      </c>
      <c r="J33" t="s">
        <v>31</v>
      </c>
      <c r="K33" t="s">
        <v>32</v>
      </c>
      <c r="L33" t="s">
        <v>50</v>
      </c>
      <c r="M33" t="s">
        <v>23</v>
      </c>
      <c r="N33">
        <v>2698</v>
      </c>
      <c r="O33" s="4"/>
      <c r="P33" s="4"/>
      <c r="Q33" s="4"/>
      <c r="R33" s="4"/>
    </row>
    <row r="34" spans="1:19" x14ac:dyDescent="0.2">
      <c r="A34" t="s">
        <v>61</v>
      </c>
      <c r="B34">
        <v>8</v>
      </c>
      <c r="C34" t="s">
        <v>111</v>
      </c>
      <c r="D34">
        <v>7</v>
      </c>
      <c r="E34" t="s">
        <v>47</v>
      </c>
      <c r="F34" t="s">
        <v>10</v>
      </c>
      <c r="G34" t="s">
        <v>10</v>
      </c>
      <c r="H34" t="s">
        <v>33</v>
      </c>
      <c r="I34" t="s">
        <v>25</v>
      </c>
      <c r="J34" t="s">
        <v>26</v>
      </c>
      <c r="K34" t="s">
        <v>27</v>
      </c>
      <c r="L34" t="s">
        <v>50</v>
      </c>
      <c r="M34" t="s">
        <v>23</v>
      </c>
      <c r="N34">
        <v>2114</v>
      </c>
      <c r="O34" s="4"/>
      <c r="P34" s="4"/>
      <c r="Q34" s="4"/>
      <c r="R34" s="4"/>
    </row>
    <row r="35" spans="1:19" x14ac:dyDescent="0.2">
      <c r="A35" t="s">
        <v>61</v>
      </c>
      <c r="B35">
        <v>8</v>
      </c>
      <c r="C35" t="s">
        <v>111</v>
      </c>
      <c r="D35">
        <v>8</v>
      </c>
      <c r="E35" t="s">
        <v>47</v>
      </c>
      <c r="F35" t="s">
        <v>10</v>
      </c>
      <c r="G35" t="s">
        <v>10</v>
      </c>
      <c r="H35" t="s">
        <v>36</v>
      </c>
      <c r="I35" t="s">
        <v>14</v>
      </c>
      <c r="J35" t="s">
        <v>15</v>
      </c>
      <c r="K35" t="s">
        <v>16</v>
      </c>
      <c r="L35" t="s">
        <v>50</v>
      </c>
      <c r="M35" t="s">
        <v>23</v>
      </c>
      <c r="N35">
        <v>2728</v>
      </c>
      <c r="O35" s="4"/>
      <c r="P35" s="4"/>
      <c r="Q35" s="4"/>
      <c r="R35" s="4"/>
    </row>
    <row r="36" spans="1:19" x14ac:dyDescent="0.2">
      <c r="A36" t="s">
        <v>61</v>
      </c>
      <c r="B36">
        <v>8</v>
      </c>
      <c r="C36" t="s">
        <v>111</v>
      </c>
      <c r="D36">
        <v>9</v>
      </c>
      <c r="E36" t="s">
        <v>47</v>
      </c>
      <c r="F36" t="s">
        <v>10</v>
      </c>
      <c r="G36" t="s">
        <v>10</v>
      </c>
      <c r="H36" t="s">
        <v>34</v>
      </c>
      <c r="I36" t="s">
        <v>20</v>
      </c>
      <c r="J36" t="s">
        <v>21</v>
      </c>
      <c r="K36" t="s">
        <v>22</v>
      </c>
      <c r="L36" t="s">
        <v>50</v>
      </c>
      <c r="M36" t="s">
        <v>23</v>
      </c>
      <c r="N36">
        <v>1698</v>
      </c>
      <c r="O36" s="4"/>
      <c r="P36" s="4"/>
      <c r="Q36" s="4"/>
      <c r="R36" s="4"/>
    </row>
    <row r="37" spans="1:19" x14ac:dyDescent="0.2">
      <c r="A37" t="s">
        <v>61</v>
      </c>
      <c r="B37">
        <v>8</v>
      </c>
      <c r="C37" t="s">
        <v>111</v>
      </c>
      <c r="D37">
        <v>10</v>
      </c>
      <c r="E37" t="s">
        <v>47</v>
      </c>
      <c r="F37" t="s">
        <v>10</v>
      </c>
      <c r="G37" t="s">
        <v>10</v>
      </c>
      <c r="H37" t="s">
        <v>39</v>
      </c>
      <c r="I37" t="s">
        <v>30</v>
      </c>
      <c r="J37" t="s">
        <v>31</v>
      </c>
      <c r="K37" t="s">
        <v>32</v>
      </c>
      <c r="L37" t="s">
        <v>50</v>
      </c>
      <c r="M37" t="s">
        <v>23</v>
      </c>
      <c r="N37">
        <v>2984</v>
      </c>
      <c r="O37" s="4"/>
      <c r="P37" s="4"/>
      <c r="Q37" s="4"/>
      <c r="R37" s="4"/>
    </row>
    <row r="38" spans="1:19" x14ac:dyDescent="0.2">
      <c r="A38" t="s">
        <v>61</v>
      </c>
      <c r="B38">
        <v>8</v>
      </c>
      <c r="C38" t="s">
        <v>111</v>
      </c>
      <c r="D38">
        <v>11</v>
      </c>
      <c r="E38" t="s">
        <v>47</v>
      </c>
      <c r="F38" t="s">
        <v>10</v>
      </c>
      <c r="G38" t="s">
        <v>10</v>
      </c>
      <c r="H38" t="s">
        <v>13</v>
      </c>
      <c r="I38" t="s">
        <v>14</v>
      </c>
      <c r="J38" t="s">
        <v>15</v>
      </c>
      <c r="K38" t="s">
        <v>16</v>
      </c>
      <c r="L38" t="s">
        <v>50</v>
      </c>
      <c r="M38" t="s">
        <v>23</v>
      </c>
      <c r="N38">
        <v>5578</v>
      </c>
      <c r="O38" s="4"/>
      <c r="P38" s="4"/>
      <c r="Q38" s="4"/>
      <c r="R38" s="4"/>
    </row>
    <row r="39" spans="1:19" x14ac:dyDescent="0.2">
      <c r="A39" t="s">
        <v>61</v>
      </c>
      <c r="B39">
        <v>8</v>
      </c>
      <c r="C39" t="s">
        <v>111</v>
      </c>
      <c r="D39">
        <v>12</v>
      </c>
      <c r="E39" t="s">
        <v>47</v>
      </c>
      <c r="F39" t="s">
        <v>10</v>
      </c>
      <c r="G39" t="s">
        <v>10</v>
      </c>
      <c r="H39" t="s">
        <v>38</v>
      </c>
      <c r="I39" t="s">
        <v>20</v>
      </c>
      <c r="J39" t="s">
        <v>21</v>
      </c>
      <c r="K39" t="s">
        <v>22</v>
      </c>
      <c r="L39" t="s">
        <v>50</v>
      </c>
      <c r="M39" t="s">
        <v>23</v>
      </c>
      <c r="N39">
        <v>5014</v>
      </c>
      <c r="O39" s="4"/>
      <c r="P39" s="4"/>
      <c r="Q39" s="4"/>
      <c r="R39" s="4"/>
    </row>
    <row r="40" spans="1:19" x14ac:dyDescent="0.2">
      <c r="A40" t="s">
        <v>61</v>
      </c>
      <c r="B40">
        <v>8</v>
      </c>
      <c r="C40" t="s">
        <v>111</v>
      </c>
      <c r="D40">
        <v>13</v>
      </c>
      <c r="E40" t="s">
        <v>47</v>
      </c>
      <c r="F40" t="s">
        <v>10</v>
      </c>
      <c r="G40" t="s">
        <v>10</v>
      </c>
      <c r="H40" t="s">
        <v>37</v>
      </c>
      <c r="I40" t="s">
        <v>25</v>
      </c>
      <c r="J40" t="s">
        <v>26</v>
      </c>
      <c r="K40" t="s">
        <v>27</v>
      </c>
      <c r="L40" t="s">
        <v>50</v>
      </c>
      <c r="M40" t="s">
        <v>23</v>
      </c>
      <c r="N40">
        <v>2992</v>
      </c>
      <c r="O40" s="4"/>
      <c r="P40" s="4"/>
      <c r="Q40" s="4"/>
      <c r="R40" s="4"/>
    </row>
    <row r="41" spans="1:19" x14ac:dyDescent="0.2">
      <c r="A41" t="s">
        <v>58</v>
      </c>
      <c r="B41">
        <v>8</v>
      </c>
      <c r="C41" t="s">
        <v>111</v>
      </c>
      <c r="D41">
        <v>1</v>
      </c>
      <c r="E41" t="s">
        <v>9</v>
      </c>
      <c r="F41" t="s">
        <v>59</v>
      </c>
      <c r="G41" t="s">
        <v>60</v>
      </c>
      <c r="H41" t="s">
        <v>10</v>
      </c>
      <c r="I41" t="s">
        <v>10</v>
      </c>
      <c r="J41" t="s">
        <v>10</v>
      </c>
      <c r="K41" t="s">
        <v>10</v>
      </c>
      <c r="L41" t="s">
        <v>10</v>
      </c>
      <c r="M41" t="s">
        <v>18</v>
      </c>
      <c r="N41">
        <v>36876</v>
      </c>
      <c r="O41" s="3">
        <f>AVERAGE(N43,N45,N46,N49,N50,N52)</f>
        <v>3418.6666666666665</v>
      </c>
      <c r="P41" s="4">
        <f>STDEV(N43,N45,N46,N49,N50,N52)</f>
        <v>1387.062892109318</v>
      </c>
      <c r="Q41" s="5">
        <f>AVERAGE(N42,N44,N47,N48,N51,N53)</f>
        <v>3427</v>
      </c>
      <c r="R41" s="4">
        <f>STDEV(N42,N44,N47,N48,N51,N53)</f>
        <v>1195.6532942287242</v>
      </c>
      <c r="S41" t="s">
        <v>125</v>
      </c>
    </row>
    <row r="42" spans="1:19" x14ac:dyDescent="0.2">
      <c r="A42" t="s">
        <v>58</v>
      </c>
      <c r="B42">
        <v>8</v>
      </c>
      <c r="C42" t="s">
        <v>111</v>
      </c>
      <c r="D42">
        <v>2</v>
      </c>
      <c r="E42" t="s">
        <v>9</v>
      </c>
      <c r="F42" t="s">
        <v>10</v>
      </c>
      <c r="G42" t="s">
        <v>10</v>
      </c>
      <c r="H42" t="s">
        <v>19</v>
      </c>
      <c r="I42" t="s">
        <v>20</v>
      </c>
      <c r="J42" t="s">
        <v>21</v>
      </c>
      <c r="K42" t="s">
        <v>22</v>
      </c>
      <c r="L42" t="s">
        <v>17</v>
      </c>
      <c r="M42" t="s">
        <v>23</v>
      </c>
      <c r="N42">
        <v>4934</v>
      </c>
      <c r="O42" s="4"/>
      <c r="P42" s="4"/>
      <c r="Q42" s="4"/>
      <c r="R42" s="4"/>
    </row>
    <row r="43" spans="1:19" x14ac:dyDescent="0.2">
      <c r="A43" t="s">
        <v>58</v>
      </c>
      <c r="B43">
        <v>8</v>
      </c>
      <c r="C43" t="s">
        <v>111</v>
      </c>
      <c r="D43">
        <v>3</v>
      </c>
      <c r="E43" t="s">
        <v>9</v>
      </c>
      <c r="F43" t="s">
        <v>10</v>
      </c>
      <c r="G43" t="s">
        <v>10</v>
      </c>
      <c r="H43" t="s">
        <v>29</v>
      </c>
      <c r="I43" t="s">
        <v>30</v>
      </c>
      <c r="J43" t="s">
        <v>31</v>
      </c>
      <c r="K43" t="s">
        <v>32</v>
      </c>
      <c r="L43" t="s">
        <v>17</v>
      </c>
      <c r="M43" t="s">
        <v>23</v>
      </c>
      <c r="N43">
        <v>3266</v>
      </c>
      <c r="O43" s="4"/>
      <c r="P43" s="4"/>
      <c r="Q43" s="4"/>
      <c r="R43" s="4"/>
    </row>
    <row r="44" spans="1:19" x14ac:dyDescent="0.2">
      <c r="A44" t="s">
        <v>58</v>
      </c>
      <c r="B44">
        <v>8</v>
      </c>
      <c r="C44" t="s">
        <v>111</v>
      </c>
      <c r="D44">
        <v>4</v>
      </c>
      <c r="E44" t="s">
        <v>9</v>
      </c>
      <c r="F44" t="s">
        <v>10</v>
      </c>
      <c r="G44" t="s">
        <v>10</v>
      </c>
      <c r="H44" t="s">
        <v>28</v>
      </c>
      <c r="I44" t="s">
        <v>14</v>
      </c>
      <c r="J44" t="s">
        <v>15</v>
      </c>
      <c r="K44" t="s">
        <v>16</v>
      </c>
      <c r="L44" t="s">
        <v>17</v>
      </c>
      <c r="M44" t="s">
        <v>23</v>
      </c>
      <c r="N44">
        <v>2456</v>
      </c>
      <c r="O44" s="4"/>
      <c r="P44" s="4"/>
      <c r="Q44" s="4"/>
      <c r="R44" s="4"/>
    </row>
    <row r="45" spans="1:19" x14ac:dyDescent="0.2">
      <c r="A45" t="s">
        <v>58</v>
      </c>
      <c r="B45">
        <v>8</v>
      </c>
      <c r="C45" t="s">
        <v>111</v>
      </c>
      <c r="D45">
        <v>5</v>
      </c>
      <c r="E45" t="s">
        <v>9</v>
      </c>
      <c r="F45" t="s">
        <v>10</v>
      </c>
      <c r="G45" t="s">
        <v>10</v>
      </c>
      <c r="H45" t="s">
        <v>24</v>
      </c>
      <c r="I45" t="s">
        <v>25</v>
      </c>
      <c r="J45" t="s">
        <v>26</v>
      </c>
      <c r="K45" t="s">
        <v>27</v>
      </c>
      <c r="L45" t="s">
        <v>17</v>
      </c>
      <c r="M45" t="s">
        <v>23</v>
      </c>
      <c r="N45">
        <v>3432</v>
      </c>
      <c r="O45" s="4"/>
      <c r="P45" s="4"/>
      <c r="Q45" s="4"/>
      <c r="R45" s="4"/>
    </row>
    <row r="46" spans="1:19" x14ac:dyDescent="0.2">
      <c r="A46" t="s">
        <v>58</v>
      </c>
      <c r="B46">
        <v>8</v>
      </c>
      <c r="C46" t="s">
        <v>111</v>
      </c>
      <c r="D46">
        <v>6</v>
      </c>
      <c r="E46" t="s">
        <v>9</v>
      </c>
      <c r="F46" t="s">
        <v>10</v>
      </c>
      <c r="G46" t="s">
        <v>10</v>
      </c>
      <c r="H46" t="s">
        <v>35</v>
      </c>
      <c r="I46" t="s">
        <v>30</v>
      </c>
      <c r="J46" t="s">
        <v>31</v>
      </c>
      <c r="K46" t="s">
        <v>32</v>
      </c>
      <c r="L46" t="s">
        <v>17</v>
      </c>
      <c r="M46" t="s">
        <v>23</v>
      </c>
      <c r="N46">
        <v>4474</v>
      </c>
      <c r="O46" s="4"/>
      <c r="P46" s="4"/>
      <c r="Q46" s="4"/>
      <c r="R46" s="4"/>
    </row>
    <row r="47" spans="1:19" x14ac:dyDescent="0.2">
      <c r="A47" t="s">
        <v>58</v>
      </c>
      <c r="B47">
        <v>8</v>
      </c>
      <c r="C47" t="s">
        <v>111</v>
      </c>
      <c r="D47">
        <v>7</v>
      </c>
      <c r="E47" t="s">
        <v>9</v>
      </c>
      <c r="F47" t="s">
        <v>10</v>
      </c>
      <c r="G47" t="s">
        <v>10</v>
      </c>
      <c r="H47" t="s">
        <v>36</v>
      </c>
      <c r="I47" t="s">
        <v>14</v>
      </c>
      <c r="J47" t="s">
        <v>15</v>
      </c>
      <c r="K47" t="s">
        <v>16</v>
      </c>
      <c r="L47" t="s">
        <v>17</v>
      </c>
      <c r="M47" t="s">
        <v>23</v>
      </c>
      <c r="N47">
        <v>1736</v>
      </c>
      <c r="O47" s="4"/>
      <c r="P47" s="4"/>
      <c r="Q47" s="4"/>
      <c r="R47" s="4"/>
    </row>
    <row r="48" spans="1:19" x14ac:dyDescent="0.2">
      <c r="A48" t="s">
        <v>58</v>
      </c>
      <c r="B48">
        <v>8</v>
      </c>
      <c r="C48" t="s">
        <v>111</v>
      </c>
      <c r="D48">
        <v>8</v>
      </c>
      <c r="E48" t="s">
        <v>9</v>
      </c>
      <c r="F48" t="s">
        <v>10</v>
      </c>
      <c r="G48" t="s">
        <v>10</v>
      </c>
      <c r="H48" t="s">
        <v>34</v>
      </c>
      <c r="I48" t="s">
        <v>20</v>
      </c>
      <c r="J48" t="s">
        <v>21</v>
      </c>
      <c r="K48" t="s">
        <v>22</v>
      </c>
      <c r="L48" t="s">
        <v>17</v>
      </c>
      <c r="M48" t="s">
        <v>23</v>
      </c>
      <c r="N48">
        <v>4460</v>
      </c>
      <c r="O48" s="4"/>
      <c r="P48" s="4"/>
      <c r="Q48" s="4"/>
      <c r="R48" s="4"/>
    </row>
    <row r="49" spans="1:18" x14ac:dyDescent="0.2">
      <c r="A49" t="s">
        <v>58</v>
      </c>
      <c r="B49">
        <v>8</v>
      </c>
      <c r="C49" t="s">
        <v>111</v>
      </c>
      <c r="D49">
        <v>9</v>
      </c>
      <c r="E49" t="s">
        <v>9</v>
      </c>
      <c r="F49" t="s">
        <v>10</v>
      </c>
      <c r="G49" t="s">
        <v>10</v>
      </c>
      <c r="H49" t="s">
        <v>33</v>
      </c>
      <c r="I49" t="s">
        <v>25</v>
      </c>
      <c r="J49" t="s">
        <v>26</v>
      </c>
      <c r="K49" t="s">
        <v>27</v>
      </c>
      <c r="L49" t="s">
        <v>17</v>
      </c>
      <c r="M49" t="s">
        <v>23</v>
      </c>
      <c r="N49">
        <v>1546</v>
      </c>
      <c r="O49" s="4"/>
      <c r="P49" s="4"/>
      <c r="Q49" s="4"/>
      <c r="R49" s="4"/>
    </row>
    <row r="50" spans="1:18" x14ac:dyDescent="0.2">
      <c r="A50" t="s">
        <v>58</v>
      </c>
      <c r="B50">
        <v>8</v>
      </c>
      <c r="C50" t="s">
        <v>111</v>
      </c>
      <c r="D50">
        <v>10</v>
      </c>
      <c r="E50" t="s">
        <v>9</v>
      </c>
      <c r="F50" t="s">
        <v>10</v>
      </c>
      <c r="G50" t="s">
        <v>10</v>
      </c>
      <c r="H50" t="s">
        <v>39</v>
      </c>
      <c r="I50" t="s">
        <v>30</v>
      </c>
      <c r="J50" t="s">
        <v>31</v>
      </c>
      <c r="K50" t="s">
        <v>32</v>
      </c>
      <c r="L50" t="s">
        <v>17</v>
      </c>
      <c r="M50" t="s">
        <v>23</v>
      </c>
      <c r="N50">
        <v>5400</v>
      </c>
      <c r="O50" s="4"/>
      <c r="P50" s="4"/>
      <c r="Q50" s="4"/>
      <c r="R50" s="4"/>
    </row>
    <row r="51" spans="1:18" x14ac:dyDescent="0.2">
      <c r="A51" t="s">
        <v>58</v>
      </c>
      <c r="B51">
        <v>8</v>
      </c>
      <c r="C51" t="s">
        <v>111</v>
      </c>
      <c r="D51">
        <v>11</v>
      </c>
      <c r="E51" t="s">
        <v>9</v>
      </c>
      <c r="F51" t="s">
        <v>10</v>
      </c>
      <c r="G51" t="s">
        <v>10</v>
      </c>
      <c r="H51" t="s">
        <v>13</v>
      </c>
      <c r="I51" t="s">
        <v>14</v>
      </c>
      <c r="J51" t="s">
        <v>15</v>
      </c>
      <c r="K51" t="s">
        <v>16</v>
      </c>
      <c r="L51" t="s">
        <v>17</v>
      </c>
      <c r="M51" t="s">
        <v>23</v>
      </c>
      <c r="N51">
        <v>3492</v>
      </c>
      <c r="O51" s="4"/>
      <c r="P51" s="4"/>
      <c r="Q51" s="4"/>
      <c r="R51" s="4"/>
    </row>
    <row r="52" spans="1:18" x14ac:dyDescent="0.2">
      <c r="A52" t="s">
        <v>58</v>
      </c>
      <c r="B52">
        <v>8</v>
      </c>
      <c r="C52" t="s">
        <v>111</v>
      </c>
      <c r="D52">
        <v>12</v>
      </c>
      <c r="E52" t="s">
        <v>9</v>
      </c>
      <c r="F52" t="s">
        <v>10</v>
      </c>
      <c r="G52" t="s">
        <v>10</v>
      </c>
      <c r="H52" t="s">
        <v>37</v>
      </c>
      <c r="I52" t="s">
        <v>25</v>
      </c>
      <c r="J52" t="s">
        <v>26</v>
      </c>
      <c r="K52" t="s">
        <v>27</v>
      </c>
      <c r="L52" t="s">
        <v>17</v>
      </c>
      <c r="M52" t="s">
        <v>23</v>
      </c>
      <c r="N52">
        <v>2394</v>
      </c>
      <c r="O52" s="4"/>
      <c r="P52" s="4"/>
      <c r="Q52" s="4"/>
      <c r="R52" s="4"/>
    </row>
    <row r="53" spans="1:18" x14ac:dyDescent="0.2">
      <c r="A53" t="s">
        <v>58</v>
      </c>
      <c r="B53">
        <v>8</v>
      </c>
      <c r="C53" t="s">
        <v>111</v>
      </c>
      <c r="D53">
        <v>13</v>
      </c>
      <c r="E53" t="s">
        <v>9</v>
      </c>
      <c r="F53" t="s">
        <v>10</v>
      </c>
      <c r="G53" t="s">
        <v>10</v>
      </c>
      <c r="H53" t="s">
        <v>38</v>
      </c>
      <c r="I53" t="s">
        <v>20</v>
      </c>
      <c r="J53" t="s">
        <v>21</v>
      </c>
      <c r="K53" t="s">
        <v>22</v>
      </c>
      <c r="L53" t="s">
        <v>17</v>
      </c>
      <c r="M53" t="s">
        <v>23</v>
      </c>
      <c r="N53">
        <v>3484</v>
      </c>
      <c r="O53" s="4"/>
      <c r="P53" s="4"/>
      <c r="Q53" s="4"/>
      <c r="R53" s="4"/>
    </row>
    <row r="54" spans="1:18" x14ac:dyDescent="0.2">
      <c r="A54" t="s">
        <v>55</v>
      </c>
      <c r="B54">
        <v>8</v>
      </c>
      <c r="C54" t="s">
        <v>111</v>
      </c>
      <c r="D54">
        <v>1</v>
      </c>
      <c r="E54" t="s">
        <v>47</v>
      </c>
      <c r="F54" t="s">
        <v>56</v>
      </c>
      <c r="G54" t="s">
        <v>57</v>
      </c>
      <c r="H54" t="s">
        <v>10</v>
      </c>
      <c r="I54" t="s">
        <v>10</v>
      </c>
      <c r="J54" t="s">
        <v>10</v>
      </c>
      <c r="K54" t="s">
        <v>10</v>
      </c>
      <c r="L54" t="s">
        <v>10</v>
      </c>
      <c r="M54" t="s">
        <v>18</v>
      </c>
      <c r="N54">
        <v>69928</v>
      </c>
      <c r="O54" s="3">
        <f>AVERAGE(N57,N58,N60,N61,N65,N66)</f>
        <v>2676</v>
      </c>
      <c r="P54" s="4">
        <f>STDEV(N57,N58,N60,N61,N65,N66)</f>
        <v>639.95374832873665</v>
      </c>
      <c r="Q54" s="5">
        <f>AVERAGE(N55,N56,N59,N62,N64,N63)</f>
        <v>3878.3333333333335</v>
      </c>
      <c r="R54" s="4">
        <f>STDEV(N55,N56,N59,N62,N64,N63)</f>
        <v>960.76337704278967</v>
      </c>
    </row>
    <row r="55" spans="1:18" x14ac:dyDescent="0.2">
      <c r="A55" t="s">
        <v>55</v>
      </c>
      <c r="B55">
        <v>8</v>
      </c>
      <c r="C55" t="s">
        <v>111</v>
      </c>
      <c r="D55">
        <v>2</v>
      </c>
      <c r="E55" t="s">
        <v>47</v>
      </c>
      <c r="F55" t="s">
        <v>10</v>
      </c>
      <c r="G55" t="s">
        <v>10</v>
      </c>
      <c r="H55" t="s">
        <v>19</v>
      </c>
      <c r="I55" t="s">
        <v>25</v>
      </c>
      <c r="J55" t="s">
        <v>26</v>
      </c>
      <c r="K55" t="s">
        <v>27</v>
      </c>
      <c r="L55" t="s">
        <v>54</v>
      </c>
      <c r="M55" t="s">
        <v>23</v>
      </c>
      <c r="N55">
        <v>4924</v>
      </c>
      <c r="O55" s="4"/>
      <c r="P55" s="4"/>
      <c r="Q55" s="4"/>
      <c r="R55" s="4"/>
    </row>
    <row r="56" spans="1:18" x14ac:dyDescent="0.2">
      <c r="A56" t="s">
        <v>55</v>
      </c>
      <c r="B56">
        <v>8</v>
      </c>
      <c r="C56" t="s">
        <v>111</v>
      </c>
      <c r="D56">
        <v>3</v>
      </c>
      <c r="E56" t="s">
        <v>47</v>
      </c>
      <c r="F56" t="s">
        <v>10</v>
      </c>
      <c r="G56" t="s">
        <v>10</v>
      </c>
      <c r="H56" t="s">
        <v>24</v>
      </c>
      <c r="I56" t="s">
        <v>30</v>
      </c>
      <c r="J56" t="s">
        <v>31</v>
      </c>
      <c r="K56" t="s">
        <v>32</v>
      </c>
      <c r="L56" t="s">
        <v>54</v>
      </c>
      <c r="M56" t="s">
        <v>23</v>
      </c>
      <c r="N56">
        <v>4298</v>
      </c>
      <c r="O56" s="4"/>
      <c r="P56" s="4"/>
      <c r="Q56" s="4"/>
      <c r="R56" s="4"/>
    </row>
    <row r="57" spans="1:18" x14ac:dyDescent="0.2">
      <c r="A57" t="s">
        <v>55</v>
      </c>
      <c r="B57">
        <v>8</v>
      </c>
      <c r="C57" t="s">
        <v>111</v>
      </c>
      <c r="D57">
        <v>4</v>
      </c>
      <c r="E57" t="s">
        <v>47</v>
      </c>
      <c r="F57" t="s">
        <v>10</v>
      </c>
      <c r="G57" t="s">
        <v>10</v>
      </c>
      <c r="H57" t="s">
        <v>28</v>
      </c>
      <c r="I57" t="s">
        <v>20</v>
      </c>
      <c r="J57" t="s">
        <v>21</v>
      </c>
      <c r="K57" t="s">
        <v>22</v>
      </c>
      <c r="L57" t="s">
        <v>54</v>
      </c>
      <c r="M57" t="s">
        <v>23</v>
      </c>
      <c r="N57">
        <v>3638</v>
      </c>
      <c r="O57" s="4"/>
      <c r="P57" s="4"/>
      <c r="Q57" s="4"/>
      <c r="R57" s="4"/>
    </row>
    <row r="58" spans="1:18" x14ac:dyDescent="0.2">
      <c r="A58" t="s">
        <v>55</v>
      </c>
      <c r="B58">
        <v>8</v>
      </c>
      <c r="C58" t="s">
        <v>111</v>
      </c>
      <c r="D58">
        <v>5</v>
      </c>
      <c r="E58" t="s">
        <v>47</v>
      </c>
      <c r="F58" t="s">
        <v>10</v>
      </c>
      <c r="G58" t="s">
        <v>10</v>
      </c>
      <c r="H58" t="s">
        <v>29</v>
      </c>
      <c r="I58" t="s">
        <v>14</v>
      </c>
      <c r="J58" t="s">
        <v>15</v>
      </c>
      <c r="K58" t="s">
        <v>16</v>
      </c>
      <c r="L58" t="s">
        <v>54</v>
      </c>
      <c r="M58" t="s">
        <v>23</v>
      </c>
      <c r="N58">
        <v>2956</v>
      </c>
      <c r="O58" s="4"/>
      <c r="P58" s="4"/>
      <c r="Q58" s="4"/>
      <c r="R58" s="4"/>
    </row>
    <row r="59" spans="1:18" x14ac:dyDescent="0.2">
      <c r="A59" t="s">
        <v>55</v>
      </c>
      <c r="B59">
        <v>8</v>
      </c>
      <c r="C59" t="s">
        <v>111</v>
      </c>
      <c r="D59">
        <v>6</v>
      </c>
      <c r="E59" t="s">
        <v>47</v>
      </c>
      <c r="F59" t="s">
        <v>10</v>
      </c>
      <c r="G59" t="s">
        <v>10</v>
      </c>
      <c r="H59" t="s">
        <v>34</v>
      </c>
      <c r="I59" t="s">
        <v>25</v>
      </c>
      <c r="J59" t="s">
        <v>26</v>
      </c>
      <c r="K59" t="s">
        <v>27</v>
      </c>
      <c r="L59" t="s">
        <v>54</v>
      </c>
      <c r="M59" t="s">
        <v>23</v>
      </c>
      <c r="N59">
        <v>3192</v>
      </c>
      <c r="O59" s="4"/>
      <c r="P59" s="4"/>
      <c r="Q59" s="4"/>
      <c r="R59" s="4"/>
    </row>
    <row r="60" spans="1:18" x14ac:dyDescent="0.2">
      <c r="A60" t="s">
        <v>55</v>
      </c>
      <c r="B60">
        <v>8</v>
      </c>
      <c r="C60" t="s">
        <v>111</v>
      </c>
      <c r="D60">
        <v>7</v>
      </c>
      <c r="E60" t="s">
        <v>47</v>
      </c>
      <c r="F60" t="s">
        <v>10</v>
      </c>
      <c r="G60" t="s">
        <v>10</v>
      </c>
      <c r="H60" t="s">
        <v>33</v>
      </c>
      <c r="I60" t="s">
        <v>20</v>
      </c>
      <c r="J60" t="s">
        <v>21</v>
      </c>
      <c r="K60" t="s">
        <v>22</v>
      </c>
      <c r="L60" t="s">
        <v>54</v>
      </c>
      <c r="M60" t="s">
        <v>23</v>
      </c>
      <c r="N60">
        <v>1702</v>
      </c>
      <c r="O60" s="4"/>
      <c r="P60" s="4"/>
      <c r="Q60" s="4"/>
      <c r="R60" s="4"/>
    </row>
    <row r="61" spans="1:18" x14ac:dyDescent="0.2">
      <c r="A61" t="s">
        <v>55</v>
      </c>
      <c r="B61">
        <v>8</v>
      </c>
      <c r="C61" t="s">
        <v>111</v>
      </c>
      <c r="D61">
        <v>8</v>
      </c>
      <c r="E61" t="s">
        <v>47</v>
      </c>
      <c r="F61" t="s">
        <v>10</v>
      </c>
      <c r="G61" t="s">
        <v>10</v>
      </c>
      <c r="H61" t="s">
        <v>35</v>
      </c>
      <c r="I61" t="s">
        <v>14</v>
      </c>
      <c r="J61" t="s">
        <v>15</v>
      </c>
      <c r="K61" t="s">
        <v>16</v>
      </c>
      <c r="L61" t="s">
        <v>54</v>
      </c>
      <c r="M61" t="s">
        <v>23</v>
      </c>
      <c r="N61">
        <v>2804</v>
      </c>
      <c r="O61" s="4"/>
      <c r="P61" s="4"/>
      <c r="Q61" s="4"/>
      <c r="R61" s="4"/>
    </row>
    <row r="62" spans="1:18" x14ac:dyDescent="0.2">
      <c r="A62" t="s">
        <v>55</v>
      </c>
      <c r="B62">
        <v>8</v>
      </c>
      <c r="C62" t="s">
        <v>111</v>
      </c>
      <c r="D62">
        <v>9</v>
      </c>
      <c r="E62" t="s">
        <v>47</v>
      </c>
      <c r="F62" t="s">
        <v>10</v>
      </c>
      <c r="G62" t="s">
        <v>10</v>
      </c>
      <c r="H62" t="s">
        <v>36</v>
      </c>
      <c r="I62" t="s">
        <v>30</v>
      </c>
      <c r="J62" t="s">
        <v>31</v>
      </c>
      <c r="K62" t="s">
        <v>32</v>
      </c>
      <c r="L62" t="s">
        <v>54</v>
      </c>
      <c r="M62" t="s">
        <v>23</v>
      </c>
      <c r="N62">
        <v>4508</v>
      </c>
      <c r="O62" s="4"/>
      <c r="P62" s="4"/>
      <c r="Q62" s="4"/>
      <c r="R62" s="4"/>
    </row>
    <row r="63" spans="1:18" x14ac:dyDescent="0.2">
      <c r="A63" t="s">
        <v>55</v>
      </c>
      <c r="B63">
        <v>8</v>
      </c>
      <c r="C63" t="s">
        <v>111</v>
      </c>
      <c r="D63">
        <v>10</v>
      </c>
      <c r="E63" t="s">
        <v>47</v>
      </c>
      <c r="F63" t="s">
        <v>10</v>
      </c>
      <c r="G63" t="s">
        <v>10</v>
      </c>
      <c r="H63" t="s">
        <v>38</v>
      </c>
      <c r="I63" t="s">
        <v>25</v>
      </c>
      <c r="J63" t="s">
        <v>26</v>
      </c>
      <c r="K63" t="s">
        <v>27</v>
      </c>
      <c r="L63" t="s">
        <v>54</v>
      </c>
      <c r="M63" t="s">
        <v>23</v>
      </c>
      <c r="N63">
        <v>4036</v>
      </c>
      <c r="O63" s="4"/>
      <c r="P63" s="4"/>
      <c r="Q63" s="4"/>
      <c r="R63" s="4"/>
    </row>
    <row r="64" spans="1:18" x14ac:dyDescent="0.2">
      <c r="A64" t="s">
        <v>55</v>
      </c>
      <c r="B64">
        <v>8</v>
      </c>
      <c r="C64" t="s">
        <v>111</v>
      </c>
      <c r="D64">
        <v>11</v>
      </c>
      <c r="E64" t="s">
        <v>47</v>
      </c>
      <c r="F64" t="s">
        <v>10</v>
      </c>
      <c r="G64" t="s">
        <v>10</v>
      </c>
      <c r="H64" t="s">
        <v>13</v>
      </c>
      <c r="I64" t="s">
        <v>30</v>
      </c>
      <c r="J64" t="s">
        <v>31</v>
      </c>
      <c r="K64" t="s">
        <v>32</v>
      </c>
      <c r="L64" t="s">
        <v>54</v>
      </c>
      <c r="M64" t="s">
        <v>23</v>
      </c>
      <c r="N64">
        <v>2312</v>
      </c>
      <c r="O64" s="4"/>
      <c r="P64" s="4"/>
      <c r="Q64" s="4"/>
      <c r="R64" s="4"/>
    </row>
    <row r="65" spans="1:19" x14ac:dyDescent="0.2">
      <c r="A65" t="s">
        <v>55</v>
      </c>
      <c r="B65">
        <v>8</v>
      </c>
      <c r="C65" t="s">
        <v>111</v>
      </c>
      <c r="D65">
        <v>12</v>
      </c>
      <c r="E65" t="s">
        <v>47</v>
      </c>
      <c r="F65" t="s">
        <v>10</v>
      </c>
      <c r="G65" t="s">
        <v>10</v>
      </c>
      <c r="H65" t="s">
        <v>37</v>
      </c>
      <c r="I65" t="s">
        <v>20</v>
      </c>
      <c r="J65" t="s">
        <v>21</v>
      </c>
      <c r="K65" t="s">
        <v>22</v>
      </c>
      <c r="L65" t="s">
        <v>54</v>
      </c>
      <c r="M65" t="s">
        <v>23</v>
      </c>
      <c r="N65">
        <v>2492</v>
      </c>
      <c r="O65" s="4"/>
      <c r="P65" s="4"/>
      <c r="Q65" s="4"/>
      <c r="R65" s="4"/>
    </row>
    <row r="66" spans="1:19" x14ac:dyDescent="0.2">
      <c r="A66" t="s">
        <v>55</v>
      </c>
      <c r="B66">
        <v>8</v>
      </c>
      <c r="C66" t="s">
        <v>111</v>
      </c>
      <c r="D66">
        <v>13</v>
      </c>
      <c r="E66" t="s">
        <v>47</v>
      </c>
      <c r="F66" t="s">
        <v>10</v>
      </c>
      <c r="G66" t="s">
        <v>10</v>
      </c>
      <c r="H66" t="s">
        <v>39</v>
      </c>
      <c r="I66" t="s">
        <v>14</v>
      </c>
      <c r="J66" t="s">
        <v>15</v>
      </c>
      <c r="K66" t="s">
        <v>16</v>
      </c>
      <c r="L66" t="s">
        <v>54</v>
      </c>
      <c r="M66" t="s">
        <v>23</v>
      </c>
      <c r="N66">
        <v>2464</v>
      </c>
      <c r="O66" s="4"/>
      <c r="P66" s="4"/>
      <c r="Q66" s="4"/>
      <c r="R66" s="4"/>
    </row>
    <row r="67" spans="1:19" x14ac:dyDescent="0.2">
      <c r="A67" t="s">
        <v>64</v>
      </c>
      <c r="B67">
        <v>8</v>
      </c>
      <c r="C67" t="s">
        <v>111</v>
      </c>
      <c r="D67">
        <v>1</v>
      </c>
      <c r="E67" t="s">
        <v>9</v>
      </c>
      <c r="F67" t="s">
        <v>65</v>
      </c>
      <c r="G67" t="s">
        <v>66</v>
      </c>
      <c r="H67" t="s">
        <v>10</v>
      </c>
      <c r="I67" t="s">
        <v>10</v>
      </c>
      <c r="J67" t="s">
        <v>10</v>
      </c>
      <c r="K67" t="s">
        <v>10</v>
      </c>
      <c r="L67" t="s">
        <v>10</v>
      </c>
      <c r="M67" t="s">
        <v>18</v>
      </c>
      <c r="N67">
        <v>52550</v>
      </c>
      <c r="O67" s="3">
        <f>AVERAGE(N68,N71,N72,N73,N77,N79)</f>
        <v>4811</v>
      </c>
      <c r="P67" s="4">
        <f>STDEV(N68,N71,N72,N73,N77,N79)</f>
        <v>1492.1044199384976</v>
      </c>
      <c r="Q67" s="5">
        <f>AVERAGE(N69,N70,N74,N75,N76,N78)</f>
        <v>5767.333333333333</v>
      </c>
      <c r="R67" s="4">
        <f>STDEV(N69,N70,N74,N75,N76,N78)</f>
        <v>2442.8827779217463</v>
      </c>
    </row>
    <row r="68" spans="1:19" x14ac:dyDescent="0.2">
      <c r="A68" t="s">
        <v>64</v>
      </c>
      <c r="B68">
        <v>8</v>
      </c>
      <c r="C68" t="s">
        <v>111</v>
      </c>
      <c r="D68">
        <v>2</v>
      </c>
      <c r="E68" t="s">
        <v>9</v>
      </c>
      <c r="F68" t="s">
        <v>10</v>
      </c>
      <c r="G68" t="s">
        <v>10</v>
      </c>
      <c r="H68" t="s">
        <v>19</v>
      </c>
      <c r="I68" t="s">
        <v>25</v>
      </c>
      <c r="J68" t="s">
        <v>26</v>
      </c>
      <c r="K68" t="s">
        <v>27</v>
      </c>
      <c r="L68" t="s">
        <v>42</v>
      </c>
      <c r="M68" t="s">
        <v>23</v>
      </c>
      <c r="N68">
        <v>3344</v>
      </c>
      <c r="O68" s="4"/>
      <c r="P68" s="4"/>
      <c r="Q68" s="4"/>
      <c r="R68" s="4"/>
    </row>
    <row r="69" spans="1:19" x14ac:dyDescent="0.2">
      <c r="A69" t="s">
        <v>64</v>
      </c>
      <c r="B69">
        <v>8</v>
      </c>
      <c r="C69" t="s">
        <v>111</v>
      </c>
      <c r="D69">
        <v>3</v>
      </c>
      <c r="E69" t="s">
        <v>9</v>
      </c>
      <c r="F69" t="s">
        <v>10</v>
      </c>
      <c r="G69" t="s">
        <v>10</v>
      </c>
      <c r="H69" t="s">
        <v>29</v>
      </c>
      <c r="I69" t="s">
        <v>14</v>
      </c>
      <c r="J69" t="s">
        <v>15</v>
      </c>
      <c r="K69" t="s">
        <v>16</v>
      </c>
      <c r="L69" t="s">
        <v>42</v>
      </c>
      <c r="M69" t="s">
        <v>23</v>
      </c>
      <c r="N69">
        <v>7612</v>
      </c>
      <c r="O69" s="4"/>
      <c r="P69" s="4"/>
      <c r="Q69" s="4"/>
      <c r="R69" s="4"/>
    </row>
    <row r="70" spans="1:19" x14ac:dyDescent="0.2">
      <c r="A70" t="s">
        <v>64</v>
      </c>
      <c r="B70">
        <v>8</v>
      </c>
      <c r="C70" t="s">
        <v>111</v>
      </c>
      <c r="D70">
        <v>4</v>
      </c>
      <c r="E70" t="s">
        <v>9</v>
      </c>
      <c r="F70" t="s">
        <v>10</v>
      </c>
      <c r="G70" t="s">
        <v>10</v>
      </c>
      <c r="H70" t="s">
        <v>28</v>
      </c>
      <c r="I70" t="s">
        <v>20</v>
      </c>
      <c r="J70" t="s">
        <v>21</v>
      </c>
      <c r="K70" t="s">
        <v>22</v>
      </c>
      <c r="L70" t="s">
        <v>42</v>
      </c>
      <c r="M70" t="s">
        <v>23</v>
      </c>
      <c r="N70">
        <v>4986</v>
      </c>
      <c r="O70" s="4"/>
      <c r="P70" s="4"/>
      <c r="Q70" s="4"/>
      <c r="R70" s="4"/>
    </row>
    <row r="71" spans="1:19" x14ac:dyDescent="0.2">
      <c r="A71" t="s">
        <v>64</v>
      </c>
      <c r="B71">
        <v>8</v>
      </c>
      <c r="C71" t="s">
        <v>111</v>
      </c>
      <c r="D71">
        <v>5</v>
      </c>
      <c r="E71" t="s">
        <v>9</v>
      </c>
      <c r="F71" t="s">
        <v>10</v>
      </c>
      <c r="G71" t="s">
        <v>10</v>
      </c>
      <c r="H71" t="s">
        <v>24</v>
      </c>
      <c r="I71" t="s">
        <v>30</v>
      </c>
      <c r="J71" t="s">
        <v>31</v>
      </c>
      <c r="K71" t="s">
        <v>32</v>
      </c>
      <c r="L71" t="s">
        <v>42</v>
      </c>
      <c r="M71" t="s">
        <v>23</v>
      </c>
      <c r="N71">
        <v>2886</v>
      </c>
      <c r="O71" s="4"/>
      <c r="P71" s="4"/>
      <c r="Q71" s="4"/>
      <c r="R71" s="4"/>
    </row>
    <row r="72" spans="1:19" x14ac:dyDescent="0.2">
      <c r="A72" t="s">
        <v>64</v>
      </c>
      <c r="B72">
        <v>8</v>
      </c>
      <c r="C72" t="s">
        <v>111</v>
      </c>
      <c r="D72">
        <v>6</v>
      </c>
      <c r="E72" t="s">
        <v>9</v>
      </c>
      <c r="F72" t="s">
        <v>10</v>
      </c>
      <c r="G72" t="s">
        <v>10</v>
      </c>
      <c r="H72" t="s">
        <v>34</v>
      </c>
      <c r="I72" t="s">
        <v>25</v>
      </c>
      <c r="J72" t="s">
        <v>26</v>
      </c>
      <c r="K72" t="s">
        <v>27</v>
      </c>
      <c r="L72" t="s">
        <v>42</v>
      </c>
      <c r="M72" t="s">
        <v>23</v>
      </c>
      <c r="N72">
        <v>5136</v>
      </c>
      <c r="O72" s="4"/>
      <c r="P72" s="4"/>
      <c r="Q72" s="4"/>
      <c r="R72" s="4"/>
    </row>
    <row r="73" spans="1:19" x14ac:dyDescent="0.2">
      <c r="A73" t="s">
        <v>64</v>
      </c>
      <c r="B73">
        <v>8</v>
      </c>
      <c r="C73" t="s">
        <v>111</v>
      </c>
      <c r="D73">
        <v>7</v>
      </c>
      <c r="E73" t="s">
        <v>9</v>
      </c>
      <c r="F73" t="s">
        <v>10</v>
      </c>
      <c r="G73" t="s">
        <v>10</v>
      </c>
      <c r="H73" t="s">
        <v>36</v>
      </c>
      <c r="I73" t="s">
        <v>30</v>
      </c>
      <c r="J73" t="s">
        <v>31</v>
      </c>
      <c r="K73" t="s">
        <v>32</v>
      </c>
      <c r="L73" t="s">
        <v>42</v>
      </c>
      <c r="M73" t="s">
        <v>23</v>
      </c>
      <c r="N73">
        <v>4866</v>
      </c>
      <c r="O73" s="4"/>
      <c r="P73" s="4"/>
      <c r="Q73" s="4"/>
      <c r="R73" s="4"/>
    </row>
    <row r="74" spans="1:19" x14ac:dyDescent="0.2">
      <c r="A74" t="s">
        <v>64</v>
      </c>
      <c r="B74">
        <v>8</v>
      </c>
      <c r="C74" t="s">
        <v>111</v>
      </c>
      <c r="D74">
        <v>8</v>
      </c>
      <c r="E74" t="s">
        <v>9</v>
      </c>
      <c r="F74" t="s">
        <v>10</v>
      </c>
      <c r="G74" t="s">
        <v>10</v>
      </c>
      <c r="H74" t="s">
        <v>35</v>
      </c>
      <c r="I74" t="s">
        <v>14</v>
      </c>
      <c r="J74" t="s">
        <v>15</v>
      </c>
      <c r="K74" t="s">
        <v>16</v>
      </c>
      <c r="L74" t="s">
        <v>42</v>
      </c>
      <c r="M74" t="s">
        <v>23</v>
      </c>
      <c r="N74">
        <v>5026</v>
      </c>
      <c r="O74" s="4"/>
      <c r="P74" s="4"/>
      <c r="Q74" s="4"/>
      <c r="R74" s="4"/>
    </row>
    <row r="75" spans="1:19" x14ac:dyDescent="0.2">
      <c r="A75" t="s">
        <v>64</v>
      </c>
      <c r="B75">
        <v>8</v>
      </c>
      <c r="C75" t="s">
        <v>111</v>
      </c>
      <c r="D75">
        <v>9</v>
      </c>
      <c r="E75" t="s">
        <v>9</v>
      </c>
      <c r="F75" t="s">
        <v>10</v>
      </c>
      <c r="G75" t="s">
        <v>10</v>
      </c>
      <c r="H75" t="s">
        <v>33</v>
      </c>
      <c r="I75" t="s">
        <v>20</v>
      </c>
      <c r="J75" t="s">
        <v>21</v>
      </c>
      <c r="K75" t="s">
        <v>22</v>
      </c>
      <c r="L75" t="s">
        <v>42</v>
      </c>
      <c r="M75" t="s">
        <v>23</v>
      </c>
      <c r="N75">
        <v>9758</v>
      </c>
      <c r="O75" s="4"/>
      <c r="P75" s="4"/>
      <c r="Q75" s="4"/>
      <c r="R75" s="4"/>
    </row>
    <row r="76" spans="1:19" x14ac:dyDescent="0.2">
      <c r="A76" t="s">
        <v>64</v>
      </c>
      <c r="B76">
        <v>8</v>
      </c>
      <c r="C76" t="s">
        <v>111</v>
      </c>
      <c r="D76">
        <v>10</v>
      </c>
      <c r="E76" t="s">
        <v>9</v>
      </c>
      <c r="F76" t="s">
        <v>10</v>
      </c>
      <c r="G76" t="s">
        <v>10</v>
      </c>
      <c r="H76" t="s">
        <v>39</v>
      </c>
      <c r="I76" t="s">
        <v>14</v>
      </c>
      <c r="J76" t="s">
        <v>15</v>
      </c>
      <c r="K76" t="s">
        <v>16</v>
      </c>
      <c r="L76" t="s">
        <v>42</v>
      </c>
      <c r="M76" t="s">
        <v>23</v>
      </c>
      <c r="N76">
        <v>3452</v>
      </c>
      <c r="O76" s="4"/>
      <c r="P76" s="4"/>
      <c r="Q76" s="4"/>
      <c r="R76" s="4"/>
    </row>
    <row r="77" spans="1:19" x14ac:dyDescent="0.2">
      <c r="A77" t="s">
        <v>64</v>
      </c>
      <c r="B77">
        <v>8</v>
      </c>
      <c r="C77" t="s">
        <v>111</v>
      </c>
      <c r="D77">
        <v>11</v>
      </c>
      <c r="E77" t="s">
        <v>9</v>
      </c>
      <c r="F77" t="s">
        <v>10</v>
      </c>
      <c r="G77" t="s">
        <v>10</v>
      </c>
      <c r="H77" t="s">
        <v>38</v>
      </c>
      <c r="I77" t="s">
        <v>25</v>
      </c>
      <c r="J77" t="s">
        <v>26</v>
      </c>
      <c r="K77" t="s">
        <v>27</v>
      </c>
      <c r="L77" t="s">
        <v>42</v>
      </c>
      <c r="M77" t="s">
        <v>23</v>
      </c>
      <c r="N77">
        <v>5756</v>
      </c>
      <c r="O77" s="4"/>
      <c r="P77" s="4"/>
      <c r="Q77" s="4"/>
      <c r="R77" s="4"/>
    </row>
    <row r="78" spans="1:19" x14ac:dyDescent="0.2">
      <c r="A78" t="s">
        <v>64</v>
      </c>
      <c r="B78">
        <v>8</v>
      </c>
      <c r="C78" t="s">
        <v>111</v>
      </c>
      <c r="D78">
        <v>12</v>
      </c>
      <c r="E78" t="s">
        <v>9</v>
      </c>
      <c r="F78" t="s">
        <v>10</v>
      </c>
      <c r="G78" t="s">
        <v>10</v>
      </c>
      <c r="H78" t="s">
        <v>37</v>
      </c>
      <c r="I78" t="s">
        <v>20</v>
      </c>
      <c r="J78" t="s">
        <v>21</v>
      </c>
      <c r="K78" t="s">
        <v>22</v>
      </c>
      <c r="L78" t="s">
        <v>42</v>
      </c>
      <c r="M78" t="s">
        <v>23</v>
      </c>
      <c r="N78">
        <v>3770</v>
      </c>
      <c r="O78" s="4"/>
      <c r="P78" s="4"/>
      <c r="Q78" s="4"/>
      <c r="R78" s="4"/>
    </row>
    <row r="79" spans="1:19" x14ac:dyDescent="0.2">
      <c r="A79" t="s">
        <v>64</v>
      </c>
      <c r="B79">
        <v>8</v>
      </c>
      <c r="C79" t="s">
        <v>111</v>
      </c>
      <c r="D79">
        <v>13</v>
      </c>
      <c r="E79" t="s">
        <v>9</v>
      </c>
      <c r="F79" t="s">
        <v>10</v>
      </c>
      <c r="G79" t="s">
        <v>10</v>
      </c>
      <c r="H79" t="s">
        <v>13</v>
      </c>
      <c r="I79" t="s">
        <v>30</v>
      </c>
      <c r="J79" t="s">
        <v>31</v>
      </c>
      <c r="K79" t="s">
        <v>32</v>
      </c>
      <c r="L79" t="s">
        <v>42</v>
      </c>
      <c r="M79" t="s">
        <v>23</v>
      </c>
      <c r="N79">
        <v>6878</v>
      </c>
      <c r="O79" s="4"/>
      <c r="P79" s="4"/>
      <c r="Q79" s="4"/>
      <c r="R79" s="4"/>
    </row>
    <row r="80" spans="1:19" x14ac:dyDescent="0.2">
      <c r="A80" t="s">
        <v>86</v>
      </c>
      <c r="B80">
        <v>9</v>
      </c>
      <c r="C80" t="s">
        <v>111</v>
      </c>
      <c r="D80">
        <v>1</v>
      </c>
      <c r="E80" t="s">
        <v>9</v>
      </c>
      <c r="F80" t="s">
        <v>41</v>
      </c>
      <c r="G80" t="s">
        <v>87</v>
      </c>
      <c r="H80" t="s">
        <v>10</v>
      </c>
      <c r="I80" t="s">
        <v>10</v>
      </c>
      <c r="J80" t="s">
        <v>10</v>
      </c>
      <c r="K80" t="s">
        <v>10</v>
      </c>
      <c r="L80" t="s">
        <v>10</v>
      </c>
      <c r="M80" t="s">
        <v>18</v>
      </c>
      <c r="N80">
        <v>59944</v>
      </c>
      <c r="O80" s="3">
        <f>AVERAGE(N81,N84,N85,N88,N90,N92)</f>
        <v>3615.6666666666665</v>
      </c>
      <c r="P80" s="4">
        <f>STDEV(N81,N84,N85,N88,N90,N92)</f>
        <v>2286.1735425524166</v>
      </c>
      <c r="Q80" s="5">
        <f>AVERAGE(N82,N83,N86,N87,N89,N91)</f>
        <v>2189</v>
      </c>
      <c r="R80" s="4">
        <f>STDEV(N82,N83,N86,N87,N89,N91)</f>
        <v>1366.3696425199148</v>
      </c>
      <c r="S80" t="s">
        <v>126</v>
      </c>
    </row>
    <row r="81" spans="1:18" x14ac:dyDescent="0.2">
      <c r="A81" t="s">
        <v>86</v>
      </c>
      <c r="B81">
        <v>9</v>
      </c>
      <c r="C81" t="s">
        <v>111</v>
      </c>
      <c r="D81">
        <v>2</v>
      </c>
      <c r="E81" t="s">
        <v>9</v>
      </c>
      <c r="F81" t="s">
        <v>10</v>
      </c>
      <c r="G81" t="s">
        <v>10</v>
      </c>
      <c r="H81" t="s">
        <v>19</v>
      </c>
      <c r="I81" t="s">
        <v>25</v>
      </c>
      <c r="J81" t="s">
        <v>26</v>
      </c>
      <c r="K81" t="s">
        <v>27</v>
      </c>
      <c r="L81" t="s">
        <v>42</v>
      </c>
      <c r="M81" t="s">
        <v>23</v>
      </c>
      <c r="N81">
        <v>7496</v>
      </c>
      <c r="O81" s="4"/>
      <c r="P81" s="4"/>
      <c r="Q81" s="4"/>
      <c r="R81" s="4"/>
    </row>
    <row r="82" spans="1:18" x14ac:dyDescent="0.2">
      <c r="A82" t="s">
        <v>86</v>
      </c>
      <c r="B82">
        <v>9</v>
      </c>
      <c r="C82" t="s">
        <v>111</v>
      </c>
      <c r="D82">
        <v>3</v>
      </c>
      <c r="E82" t="s">
        <v>9</v>
      </c>
      <c r="F82" t="s">
        <v>10</v>
      </c>
      <c r="G82" t="s">
        <v>10</v>
      </c>
      <c r="H82" t="s">
        <v>28</v>
      </c>
      <c r="I82" t="s">
        <v>20</v>
      </c>
      <c r="J82" t="s">
        <v>21</v>
      </c>
      <c r="K82" t="s">
        <v>22</v>
      </c>
      <c r="L82" t="s">
        <v>42</v>
      </c>
      <c r="M82" t="s">
        <v>23</v>
      </c>
      <c r="N82">
        <v>4850</v>
      </c>
      <c r="O82" s="4"/>
      <c r="P82" s="4"/>
      <c r="Q82" s="4"/>
      <c r="R82" s="4"/>
    </row>
    <row r="83" spans="1:18" x14ac:dyDescent="0.2">
      <c r="A83" t="s">
        <v>86</v>
      </c>
      <c r="B83">
        <v>9</v>
      </c>
      <c r="C83" t="s">
        <v>111</v>
      </c>
      <c r="D83">
        <v>4</v>
      </c>
      <c r="E83" t="s">
        <v>9</v>
      </c>
      <c r="F83" t="s">
        <v>10</v>
      </c>
      <c r="G83" t="s">
        <v>10</v>
      </c>
      <c r="H83" t="s">
        <v>29</v>
      </c>
      <c r="I83" t="s">
        <v>14</v>
      </c>
      <c r="J83" t="s">
        <v>15</v>
      </c>
      <c r="K83" t="s">
        <v>16</v>
      </c>
      <c r="L83" t="s">
        <v>42</v>
      </c>
      <c r="M83" t="s">
        <v>23</v>
      </c>
      <c r="N83">
        <v>2378</v>
      </c>
      <c r="O83" s="4"/>
      <c r="P83" s="4"/>
      <c r="Q83" s="4"/>
      <c r="R83" s="4"/>
    </row>
    <row r="84" spans="1:18" x14ac:dyDescent="0.2">
      <c r="A84" t="s">
        <v>86</v>
      </c>
      <c r="B84">
        <v>9</v>
      </c>
      <c r="C84" t="s">
        <v>111</v>
      </c>
      <c r="D84">
        <v>5</v>
      </c>
      <c r="E84" t="s">
        <v>9</v>
      </c>
      <c r="F84" t="s">
        <v>10</v>
      </c>
      <c r="G84" t="s">
        <v>10</v>
      </c>
      <c r="H84" t="s">
        <v>24</v>
      </c>
      <c r="I84" t="s">
        <v>30</v>
      </c>
      <c r="J84" t="s">
        <v>31</v>
      </c>
      <c r="K84" t="s">
        <v>32</v>
      </c>
      <c r="L84" t="s">
        <v>42</v>
      </c>
      <c r="M84" t="s">
        <v>23</v>
      </c>
      <c r="N84">
        <v>2994</v>
      </c>
      <c r="O84" s="4"/>
      <c r="P84" s="4"/>
      <c r="Q84" s="4"/>
      <c r="R84" s="4"/>
    </row>
    <row r="85" spans="1:18" x14ac:dyDescent="0.2">
      <c r="A85" t="s">
        <v>86</v>
      </c>
      <c r="B85">
        <v>9</v>
      </c>
      <c r="C85" t="s">
        <v>111</v>
      </c>
      <c r="D85">
        <v>6</v>
      </c>
      <c r="E85" t="s">
        <v>9</v>
      </c>
      <c r="F85" t="s">
        <v>10</v>
      </c>
      <c r="G85" t="s">
        <v>10</v>
      </c>
      <c r="H85" t="s">
        <v>36</v>
      </c>
      <c r="I85" t="s">
        <v>30</v>
      </c>
      <c r="J85" t="s">
        <v>31</v>
      </c>
      <c r="K85" t="s">
        <v>32</v>
      </c>
      <c r="L85" t="s">
        <v>42</v>
      </c>
      <c r="M85" t="s">
        <v>23</v>
      </c>
      <c r="N85">
        <v>2152</v>
      </c>
      <c r="O85" s="4"/>
      <c r="P85" s="4"/>
      <c r="Q85" s="4"/>
      <c r="R85" s="4"/>
    </row>
    <row r="86" spans="1:18" x14ac:dyDescent="0.2">
      <c r="A86" t="s">
        <v>86</v>
      </c>
      <c r="B86">
        <v>9</v>
      </c>
      <c r="C86" t="s">
        <v>111</v>
      </c>
      <c r="D86">
        <v>7</v>
      </c>
      <c r="E86" t="s">
        <v>9</v>
      </c>
      <c r="F86" t="s">
        <v>10</v>
      </c>
      <c r="G86" t="s">
        <v>10</v>
      </c>
      <c r="H86" t="s">
        <v>35</v>
      </c>
      <c r="I86" t="s">
        <v>14</v>
      </c>
      <c r="J86" t="s">
        <v>15</v>
      </c>
      <c r="K86" t="s">
        <v>16</v>
      </c>
      <c r="L86" t="s">
        <v>42</v>
      </c>
      <c r="M86" t="s">
        <v>23</v>
      </c>
      <c r="N86">
        <v>1694</v>
      </c>
      <c r="O86" s="4"/>
      <c r="P86" s="4"/>
      <c r="Q86" s="4"/>
      <c r="R86" s="4"/>
    </row>
    <row r="87" spans="1:18" x14ac:dyDescent="0.2">
      <c r="A87" t="s">
        <v>86</v>
      </c>
      <c r="B87">
        <v>9</v>
      </c>
      <c r="C87" t="s">
        <v>111</v>
      </c>
      <c r="D87">
        <v>8</v>
      </c>
      <c r="E87" t="s">
        <v>9</v>
      </c>
      <c r="F87" t="s">
        <v>10</v>
      </c>
      <c r="G87" t="s">
        <v>10</v>
      </c>
      <c r="H87" t="s">
        <v>33</v>
      </c>
      <c r="I87" t="s">
        <v>20</v>
      </c>
      <c r="J87" t="s">
        <v>21</v>
      </c>
      <c r="K87" t="s">
        <v>22</v>
      </c>
      <c r="L87" t="s">
        <v>42</v>
      </c>
      <c r="M87" t="s">
        <v>23</v>
      </c>
      <c r="N87">
        <v>1254</v>
      </c>
      <c r="O87" s="4"/>
      <c r="P87" s="4"/>
      <c r="Q87" s="4"/>
      <c r="R87" s="4"/>
    </row>
    <row r="88" spans="1:18" x14ac:dyDescent="0.2">
      <c r="A88" t="s">
        <v>86</v>
      </c>
      <c r="B88">
        <v>9</v>
      </c>
      <c r="C88" t="s">
        <v>111</v>
      </c>
      <c r="D88">
        <v>9</v>
      </c>
      <c r="E88" t="s">
        <v>9</v>
      </c>
      <c r="F88" t="s">
        <v>10</v>
      </c>
      <c r="G88" t="s">
        <v>10</v>
      </c>
      <c r="H88" t="s">
        <v>34</v>
      </c>
      <c r="I88" t="s">
        <v>25</v>
      </c>
      <c r="J88" t="s">
        <v>26</v>
      </c>
      <c r="K88" t="s">
        <v>27</v>
      </c>
      <c r="L88" t="s">
        <v>42</v>
      </c>
      <c r="M88" t="s">
        <v>23</v>
      </c>
      <c r="N88">
        <v>2528</v>
      </c>
      <c r="O88" s="4"/>
      <c r="P88" s="4"/>
      <c r="Q88" s="4"/>
      <c r="R88" s="4"/>
    </row>
    <row r="89" spans="1:18" x14ac:dyDescent="0.2">
      <c r="A89" t="s">
        <v>86</v>
      </c>
      <c r="B89">
        <v>9</v>
      </c>
      <c r="C89" t="s">
        <v>111</v>
      </c>
      <c r="D89">
        <v>10</v>
      </c>
      <c r="E89" t="s">
        <v>9</v>
      </c>
      <c r="F89" t="s">
        <v>10</v>
      </c>
      <c r="G89" t="s">
        <v>10</v>
      </c>
      <c r="H89" t="s">
        <v>37</v>
      </c>
      <c r="I89" t="s">
        <v>20</v>
      </c>
      <c r="J89" t="s">
        <v>21</v>
      </c>
      <c r="K89" t="s">
        <v>22</v>
      </c>
      <c r="L89" t="s">
        <v>42</v>
      </c>
      <c r="M89" t="s">
        <v>23</v>
      </c>
      <c r="N89">
        <v>1692</v>
      </c>
      <c r="O89" s="4"/>
      <c r="P89" s="4"/>
      <c r="Q89" s="4"/>
      <c r="R89" s="4"/>
    </row>
    <row r="90" spans="1:18" x14ac:dyDescent="0.2">
      <c r="A90" t="s">
        <v>86</v>
      </c>
      <c r="B90">
        <v>9</v>
      </c>
      <c r="C90" t="s">
        <v>111</v>
      </c>
      <c r="D90">
        <v>11</v>
      </c>
      <c r="E90" t="s">
        <v>9</v>
      </c>
      <c r="F90" t="s">
        <v>10</v>
      </c>
      <c r="G90" t="s">
        <v>10</v>
      </c>
      <c r="H90" t="s">
        <v>38</v>
      </c>
      <c r="I90" t="s">
        <v>25</v>
      </c>
      <c r="J90" t="s">
        <v>26</v>
      </c>
      <c r="K90" t="s">
        <v>27</v>
      </c>
      <c r="L90" t="s">
        <v>42</v>
      </c>
      <c r="M90" t="s">
        <v>23</v>
      </c>
      <c r="N90">
        <v>5148</v>
      </c>
      <c r="O90" s="4"/>
      <c r="P90" s="4"/>
      <c r="Q90" s="4"/>
      <c r="R90" s="4"/>
    </row>
    <row r="91" spans="1:18" x14ac:dyDescent="0.2">
      <c r="A91" t="s">
        <v>86</v>
      </c>
      <c r="B91">
        <v>9</v>
      </c>
      <c r="C91" t="s">
        <v>111</v>
      </c>
      <c r="D91">
        <v>12</v>
      </c>
      <c r="E91" t="s">
        <v>9</v>
      </c>
      <c r="F91" t="s">
        <v>10</v>
      </c>
      <c r="G91" t="s">
        <v>10</v>
      </c>
      <c r="H91" t="s">
        <v>39</v>
      </c>
      <c r="I91" t="s">
        <v>14</v>
      </c>
      <c r="J91" t="s">
        <v>15</v>
      </c>
      <c r="K91" t="s">
        <v>16</v>
      </c>
      <c r="L91" t="s">
        <v>42</v>
      </c>
      <c r="M91" t="s">
        <v>23</v>
      </c>
      <c r="N91">
        <v>1266</v>
      </c>
      <c r="O91" s="4"/>
      <c r="P91" s="4"/>
      <c r="Q91" s="4"/>
      <c r="R91" s="4"/>
    </row>
    <row r="92" spans="1:18" x14ac:dyDescent="0.2">
      <c r="A92" t="s">
        <v>86</v>
      </c>
      <c r="B92">
        <v>9</v>
      </c>
      <c r="C92" t="s">
        <v>111</v>
      </c>
      <c r="D92">
        <v>13</v>
      </c>
      <c r="E92" t="s">
        <v>9</v>
      </c>
      <c r="F92" t="s">
        <v>10</v>
      </c>
      <c r="G92" t="s">
        <v>10</v>
      </c>
      <c r="H92" t="s">
        <v>13</v>
      </c>
      <c r="I92" t="s">
        <v>30</v>
      </c>
      <c r="J92" t="s">
        <v>31</v>
      </c>
      <c r="K92" t="s">
        <v>32</v>
      </c>
      <c r="L92" t="s">
        <v>42</v>
      </c>
      <c r="M92" t="s">
        <v>23</v>
      </c>
      <c r="N92">
        <v>1376</v>
      </c>
      <c r="O92" s="4"/>
      <c r="P92" s="4"/>
      <c r="Q92" s="4"/>
      <c r="R92" s="4"/>
    </row>
    <row r="93" spans="1:18" x14ac:dyDescent="0.2">
      <c r="A93" t="s">
        <v>81</v>
      </c>
      <c r="B93">
        <v>9</v>
      </c>
      <c r="C93" t="s">
        <v>111</v>
      </c>
      <c r="D93">
        <v>1</v>
      </c>
      <c r="E93" t="s">
        <v>47</v>
      </c>
      <c r="F93" t="s">
        <v>82</v>
      </c>
      <c r="G93" t="s">
        <v>83</v>
      </c>
      <c r="H93" t="s">
        <v>10</v>
      </c>
      <c r="I93" t="s">
        <v>10</v>
      </c>
      <c r="J93" t="s">
        <v>10</v>
      </c>
      <c r="K93" t="s">
        <v>10</v>
      </c>
      <c r="L93" t="s">
        <v>10</v>
      </c>
      <c r="M93" t="s">
        <v>18</v>
      </c>
      <c r="N93">
        <v>30290</v>
      </c>
      <c r="O93" s="3">
        <f>AVERAGE(N95,N97,N99,N100,N102,N103)</f>
        <v>3596</v>
      </c>
      <c r="P93" s="4">
        <f>STDEV(N95,N97,N99,N100,N102,N103)</f>
        <v>664.2288762166246</v>
      </c>
      <c r="Q93" s="5">
        <f>AVERAGE(N94,N96,N98,N101,N104,N105)</f>
        <v>2691.6666666666665</v>
      </c>
      <c r="R93" s="4">
        <f>STDEV(N94,N96,N98,N101,N104,N105)</f>
        <v>1338.6784030030017</v>
      </c>
    </row>
    <row r="94" spans="1:18" x14ac:dyDescent="0.2">
      <c r="A94" t="s">
        <v>81</v>
      </c>
      <c r="B94">
        <v>9</v>
      </c>
      <c r="C94" t="s">
        <v>111</v>
      </c>
      <c r="D94">
        <v>2</v>
      </c>
      <c r="E94" t="s">
        <v>47</v>
      </c>
      <c r="F94" t="s">
        <v>10</v>
      </c>
      <c r="G94" t="s">
        <v>10</v>
      </c>
      <c r="H94" t="s">
        <v>19</v>
      </c>
      <c r="I94" t="s">
        <v>25</v>
      </c>
      <c r="J94" t="s">
        <v>26</v>
      </c>
      <c r="K94" t="s">
        <v>27</v>
      </c>
      <c r="L94" t="s">
        <v>54</v>
      </c>
      <c r="M94" t="s">
        <v>23</v>
      </c>
      <c r="N94">
        <v>2656</v>
      </c>
      <c r="O94" s="4"/>
      <c r="P94" s="4"/>
      <c r="Q94" s="4"/>
      <c r="R94" s="4"/>
    </row>
    <row r="95" spans="1:18" x14ac:dyDescent="0.2">
      <c r="A95" t="s">
        <v>81</v>
      </c>
      <c r="B95">
        <v>9</v>
      </c>
      <c r="C95" t="s">
        <v>111</v>
      </c>
      <c r="D95">
        <v>3</v>
      </c>
      <c r="E95" t="s">
        <v>47</v>
      </c>
      <c r="F95" t="s">
        <v>10</v>
      </c>
      <c r="G95" t="s">
        <v>10</v>
      </c>
      <c r="H95" t="s">
        <v>28</v>
      </c>
      <c r="I95" t="s">
        <v>20</v>
      </c>
      <c r="J95" t="s">
        <v>21</v>
      </c>
      <c r="K95" t="s">
        <v>22</v>
      </c>
      <c r="L95" t="s">
        <v>54</v>
      </c>
      <c r="M95" t="s">
        <v>23</v>
      </c>
      <c r="N95">
        <v>2486</v>
      </c>
      <c r="O95" s="4"/>
      <c r="P95" s="4"/>
      <c r="Q95" s="4"/>
      <c r="R95" s="4"/>
    </row>
    <row r="96" spans="1:18" x14ac:dyDescent="0.2">
      <c r="A96" t="s">
        <v>81</v>
      </c>
      <c r="B96">
        <v>9</v>
      </c>
      <c r="C96" t="s">
        <v>111</v>
      </c>
      <c r="D96">
        <v>4</v>
      </c>
      <c r="E96" t="s">
        <v>47</v>
      </c>
      <c r="F96" t="s">
        <v>10</v>
      </c>
      <c r="G96" t="s">
        <v>10</v>
      </c>
      <c r="H96" t="s">
        <v>24</v>
      </c>
      <c r="I96" t="s">
        <v>30</v>
      </c>
      <c r="J96" t="s">
        <v>31</v>
      </c>
      <c r="K96" t="s">
        <v>32</v>
      </c>
      <c r="L96" t="s">
        <v>54</v>
      </c>
      <c r="M96" t="s">
        <v>23</v>
      </c>
      <c r="N96">
        <v>3286</v>
      </c>
      <c r="O96" s="4"/>
      <c r="P96" s="4"/>
      <c r="Q96" s="4"/>
      <c r="R96" s="4"/>
    </row>
    <row r="97" spans="1:19" x14ac:dyDescent="0.2">
      <c r="A97" t="s">
        <v>81</v>
      </c>
      <c r="B97">
        <v>9</v>
      </c>
      <c r="C97" t="s">
        <v>111</v>
      </c>
      <c r="D97">
        <v>5</v>
      </c>
      <c r="E97" t="s">
        <v>47</v>
      </c>
      <c r="F97" t="s">
        <v>10</v>
      </c>
      <c r="G97" t="s">
        <v>10</v>
      </c>
      <c r="H97" t="s">
        <v>29</v>
      </c>
      <c r="I97" t="s">
        <v>14</v>
      </c>
      <c r="J97" t="s">
        <v>15</v>
      </c>
      <c r="K97" t="s">
        <v>16</v>
      </c>
      <c r="L97" t="s">
        <v>54</v>
      </c>
      <c r="M97" t="s">
        <v>23</v>
      </c>
      <c r="N97">
        <v>4112</v>
      </c>
      <c r="O97" s="4"/>
      <c r="P97" s="4"/>
      <c r="Q97" s="4"/>
      <c r="R97" s="4"/>
    </row>
    <row r="98" spans="1:19" x14ac:dyDescent="0.2">
      <c r="A98" t="s">
        <v>81</v>
      </c>
      <c r="B98">
        <v>9</v>
      </c>
      <c r="C98" t="s">
        <v>111</v>
      </c>
      <c r="D98">
        <v>6</v>
      </c>
      <c r="E98" t="s">
        <v>47</v>
      </c>
      <c r="F98" t="s">
        <v>10</v>
      </c>
      <c r="G98" t="s">
        <v>10</v>
      </c>
      <c r="H98" t="s">
        <v>36</v>
      </c>
      <c r="I98" t="s">
        <v>30</v>
      </c>
      <c r="J98" t="s">
        <v>31</v>
      </c>
      <c r="K98" t="s">
        <v>32</v>
      </c>
      <c r="L98" t="s">
        <v>54</v>
      </c>
      <c r="M98" t="s">
        <v>23</v>
      </c>
      <c r="N98">
        <v>1954</v>
      </c>
      <c r="O98" s="4"/>
      <c r="P98" s="4"/>
      <c r="Q98" s="4"/>
      <c r="R98" s="4"/>
    </row>
    <row r="99" spans="1:19" x14ac:dyDescent="0.2">
      <c r="A99" t="s">
        <v>81</v>
      </c>
      <c r="B99">
        <v>9</v>
      </c>
      <c r="C99" t="s">
        <v>111</v>
      </c>
      <c r="D99">
        <v>7</v>
      </c>
      <c r="E99" t="s">
        <v>47</v>
      </c>
      <c r="F99" t="s">
        <v>10</v>
      </c>
      <c r="G99" t="s">
        <v>10</v>
      </c>
      <c r="H99" t="s">
        <v>35</v>
      </c>
      <c r="I99" t="s">
        <v>14</v>
      </c>
      <c r="J99" t="s">
        <v>15</v>
      </c>
      <c r="K99" t="s">
        <v>16</v>
      </c>
      <c r="L99" t="s">
        <v>54</v>
      </c>
      <c r="M99" t="s">
        <v>23</v>
      </c>
      <c r="N99">
        <v>4096</v>
      </c>
      <c r="O99" s="4"/>
      <c r="P99" s="4"/>
      <c r="Q99" s="4"/>
      <c r="R99" s="4"/>
    </row>
    <row r="100" spans="1:19" x14ac:dyDescent="0.2">
      <c r="A100" t="s">
        <v>81</v>
      </c>
      <c r="B100">
        <v>9</v>
      </c>
      <c r="C100" t="s">
        <v>111</v>
      </c>
      <c r="D100">
        <v>8</v>
      </c>
      <c r="E100" t="s">
        <v>47</v>
      </c>
      <c r="F100" t="s">
        <v>10</v>
      </c>
      <c r="G100" t="s">
        <v>10</v>
      </c>
      <c r="H100" t="s">
        <v>33</v>
      </c>
      <c r="I100" t="s">
        <v>20</v>
      </c>
      <c r="J100" t="s">
        <v>21</v>
      </c>
      <c r="K100" t="s">
        <v>22</v>
      </c>
      <c r="L100" t="s">
        <v>54</v>
      </c>
      <c r="M100" t="s">
        <v>23</v>
      </c>
      <c r="N100">
        <v>3870</v>
      </c>
      <c r="O100" s="4"/>
      <c r="P100" s="4"/>
      <c r="Q100" s="4"/>
      <c r="R100" s="4"/>
    </row>
    <row r="101" spans="1:19" x14ac:dyDescent="0.2">
      <c r="A101" t="s">
        <v>81</v>
      </c>
      <c r="B101">
        <v>9</v>
      </c>
      <c r="C101" t="s">
        <v>111</v>
      </c>
      <c r="D101">
        <v>9</v>
      </c>
      <c r="E101" t="s">
        <v>47</v>
      </c>
      <c r="F101" t="s">
        <v>10</v>
      </c>
      <c r="G101" t="s">
        <v>10</v>
      </c>
      <c r="H101" t="s">
        <v>34</v>
      </c>
      <c r="I101" t="s">
        <v>25</v>
      </c>
      <c r="J101" t="s">
        <v>26</v>
      </c>
      <c r="K101" t="s">
        <v>27</v>
      </c>
      <c r="L101" t="s">
        <v>54</v>
      </c>
      <c r="M101" t="s">
        <v>23</v>
      </c>
      <c r="N101">
        <v>5064</v>
      </c>
      <c r="O101" s="4"/>
      <c r="P101" s="4"/>
      <c r="Q101" s="4"/>
      <c r="R101" s="4"/>
    </row>
    <row r="102" spans="1:19" x14ac:dyDescent="0.2">
      <c r="A102" t="s">
        <v>81</v>
      </c>
      <c r="B102">
        <v>9</v>
      </c>
      <c r="C102" t="s">
        <v>111</v>
      </c>
      <c r="D102">
        <v>10</v>
      </c>
      <c r="E102" t="s">
        <v>47</v>
      </c>
      <c r="F102" t="s">
        <v>10</v>
      </c>
      <c r="G102" t="s">
        <v>10</v>
      </c>
      <c r="H102" t="s">
        <v>39</v>
      </c>
      <c r="I102" t="s">
        <v>14</v>
      </c>
      <c r="J102" t="s">
        <v>15</v>
      </c>
      <c r="K102" t="s">
        <v>16</v>
      </c>
      <c r="L102" t="s">
        <v>54</v>
      </c>
      <c r="M102" t="s">
        <v>23</v>
      </c>
      <c r="N102">
        <v>3934</v>
      </c>
      <c r="O102" s="4"/>
      <c r="P102" s="4"/>
      <c r="Q102" s="4"/>
      <c r="R102" s="4"/>
    </row>
    <row r="103" spans="1:19" x14ac:dyDescent="0.2">
      <c r="A103" t="s">
        <v>81</v>
      </c>
      <c r="B103">
        <v>9</v>
      </c>
      <c r="C103" t="s">
        <v>111</v>
      </c>
      <c r="D103">
        <v>11</v>
      </c>
      <c r="E103" t="s">
        <v>47</v>
      </c>
      <c r="F103" t="s">
        <v>10</v>
      </c>
      <c r="G103" t="s">
        <v>10</v>
      </c>
      <c r="H103" t="s">
        <v>37</v>
      </c>
      <c r="I103" t="s">
        <v>20</v>
      </c>
      <c r="J103" t="s">
        <v>21</v>
      </c>
      <c r="K103" t="s">
        <v>22</v>
      </c>
      <c r="L103" t="s">
        <v>54</v>
      </c>
      <c r="M103" t="s">
        <v>23</v>
      </c>
      <c r="N103">
        <v>3078</v>
      </c>
      <c r="O103" s="4"/>
      <c r="P103" s="4"/>
      <c r="Q103" s="4"/>
      <c r="R103" s="4"/>
    </row>
    <row r="104" spans="1:19" x14ac:dyDescent="0.2">
      <c r="A104" t="s">
        <v>81</v>
      </c>
      <c r="B104">
        <v>9</v>
      </c>
      <c r="C104" t="s">
        <v>111</v>
      </c>
      <c r="D104">
        <v>12</v>
      </c>
      <c r="E104" t="s">
        <v>47</v>
      </c>
      <c r="F104" t="s">
        <v>10</v>
      </c>
      <c r="G104" t="s">
        <v>10</v>
      </c>
      <c r="H104" t="s">
        <v>38</v>
      </c>
      <c r="I104" t="s">
        <v>25</v>
      </c>
      <c r="J104" t="s">
        <v>26</v>
      </c>
      <c r="K104" t="s">
        <v>27</v>
      </c>
      <c r="L104" t="s">
        <v>54</v>
      </c>
      <c r="M104" t="s">
        <v>23</v>
      </c>
      <c r="N104">
        <v>1476</v>
      </c>
      <c r="O104" s="4"/>
      <c r="P104" s="4"/>
      <c r="Q104" s="4"/>
      <c r="R104" s="4"/>
    </row>
    <row r="105" spans="1:19" x14ac:dyDescent="0.2">
      <c r="A105" t="s">
        <v>81</v>
      </c>
      <c r="B105">
        <v>9</v>
      </c>
      <c r="C105" t="s">
        <v>111</v>
      </c>
      <c r="D105">
        <v>13</v>
      </c>
      <c r="E105" t="s">
        <v>47</v>
      </c>
      <c r="F105" t="s">
        <v>10</v>
      </c>
      <c r="G105" t="s">
        <v>10</v>
      </c>
      <c r="H105" t="s">
        <v>13</v>
      </c>
      <c r="I105" t="s">
        <v>30</v>
      </c>
      <c r="J105" t="s">
        <v>31</v>
      </c>
      <c r="K105" t="s">
        <v>32</v>
      </c>
      <c r="L105" t="s">
        <v>54</v>
      </c>
      <c r="M105" t="s">
        <v>23</v>
      </c>
      <c r="N105">
        <v>1714</v>
      </c>
      <c r="O105" s="4"/>
      <c r="P105" s="4"/>
      <c r="Q105" s="4"/>
      <c r="R105" s="4"/>
    </row>
    <row r="106" spans="1:19" x14ac:dyDescent="0.2">
      <c r="A106" t="s">
        <v>85</v>
      </c>
      <c r="B106">
        <v>8</v>
      </c>
      <c r="C106" t="s">
        <v>111</v>
      </c>
      <c r="D106">
        <v>1</v>
      </c>
      <c r="E106" t="s">
        <v>9</v>
      </c>
      <c r="F106" t="s">
        <v>44</v>
      </c>
      <c r="G106" t="s">
        <v>45</v>
      </c>
      <c r="H106" t="s">
        <v>10</v>
      </c>
      <c r="I106" t="s">
        <v>10</v>
      </c>
      <c r="J106" t="s">
        <v>10</v>
      </c>
      <c r="K106" t="s">
        <v>10</v>
      </c>
      <c r="L106" t="s">
        <v>10</v>
      </c>
      <c r="M106" t="s">
        <v>18</v>
      </c>
      <c r="N106">
        <v>44696</v>
      </c>
      <c r="O106" s="3">
        <f>AVERAGE(N107,N108,N111,N114,N117,N118)</f>
        <v>6893.333333333333</v>
      </c>
      <c r="P106" s="4">
        <f>STDEV(N107,N108,N111,N114,N117,N118)</f>
        <v>2597.3391512597391</v>
      </c>
      <c r="Q106" s="5">
        <f>AVERAGE(N109,N110,N112,N113,N115,N116)</f>
        <v>4829.666666666667</v>
      </c>
      <c r="R106" s="4">
        <f>STDEV(N109,N110,N112,N113,N115,N116)</f>
        <v>3295.4779724141181</v>
      </c>
      <c r="S106" t="s">
        <v>127</v>
      </c>
    </row>
    <row r="107" spans="1:19" x14ac:dyDescent="0.2">
      <c r="A107" t="s">
        <v>85</v>
      </c>
      <c r="B107">
        <v>8</v>
      </c>
      <c r="C107" t="s">
        <v>111</v>
      </c>
      <c r="D107">
        <v>2</v>
      </c>
      <c r="E107" t="s">
        <v>9</v>
      </c>
      <c r="F107" t="s">
        <v>10</v>
      </c>
      <c r="G107" t="s">
        <v>10</v>
      </c>
      <c r="H107" t="s">
        <v>19</v>
      </c>
      <c r="I107" t="s">
        <v>25</v>
      </c>
      <c r="J107" t="s">
        <v>26</v>
      </c>
      <c r="K107" t="s">
        <v>27</v>
      </c>
      <c r="L107" t="s">
        <v>42</v>
      </c>
      <c r="M107" t="s">
        <v>23</v>
      </c>
      <c r="N107">
        <v>6118</v>
      </c>
      <c r="O107" s="4"/>
      <c r="P107" s="4"/>
      <c r="Q107" s="4"/>
      <c r="R107" s="4"/>
    </row>
    <row r="108" spans="1:19" x14ac:dyDescent="0.2">
      <c r="A108" t="s">
        <v>85</v>
      </c>
      <c r="B108">
        <v>8</v>
      </c>
      <c r="C108" t="s">
        <v>111</v>
      </c>
      <c r="D108">
        <v>3</v>
      </c>
      <c r="E108" t="s">
        <v>9</v>
      </c>
      <c r="F108" t="s">
        <v>10</v>
      </c>
      <c r="G108" t="s">
        <v>10</v>
      </c>
      <c r="H108" t="s">
        <v>24</v>
      </c>
      <c r="I108" t="s">
        <v>30</v>
      </c>
      <c r="J108" t="s">
        <v>31</v>
      </c>
      <c r="K108" t="s">
        <v>32</v>
      </c>
      <c r="L108" t="s">
        <v>42</v>
      </c>
      <c r="M108" t="s">
        <v>23</v>
      </c>
      <c r="N108">
        <v>7028</v>
      </c>
      <c r="O108" s="4"/>
      <c r="P108" s="4"/>
      <c r="Q108" s="4"/>
      <c r="R108" s="4"/>
    </row>
    <row r="109" spans="1:19" x14ac:dyDescent="0.2">
      <c r="A109" t="s">
        <v>85</v>
      </c>
      <c r="B109">
        <v>8</v>
      </c>
      <c r="C109" t="s">
        <v>111</v>
      </c>
      <c r="D109">
        <v>4</v>
      </c>
      <c r="E109" t="s">
        <v>9</v>
      </c>
      <c r="F109" t="s">
        <v>10</v>
      </c>
      <c r="G109" t="s">
        <v>10</v>
      </c>
      <c r="H109" t="s">
        <v>29</v>
      </c>
      <c r="I109" t="s">
        <v>14</v>
      </c>
      <c r="J109" t="s">
        <v>15</v>
      </c>
      <c r="K109" t="s">
        <v>16</v>
      </c>
      <c r="L109" t="s">
        <v>42</v>
      </c>
      <c r="M109" t="s">
        <v>23</v>
      </c>
      <c r="N109">
        <v>2880</v>
      </c>
      <c r="O109" s="4"/>
      <c r="P109" s="4"/>
      <c r="Q109" s="4"/>
      <c r="R109" s="4"/>
    </row>
    <row r="110" spans="1:19" x14ac:dyDescent="0.2">
      <c r="A110" t="s">
        <v>85</v>
      </c>
      <c r="B110">
        <v>8</v>
      </c>
      <c r="C110" t="s">
        <v>111</v>
      </c>
      <c r="D110">
        <v>5</v>
      </c>
      <c r="E110" t="s">
        <v>9</v>
      </c>
      <c r="F110" t="s">
        <v>10</v>
      </c>
      <c r="G110" t="s">
        <v>10</v>
      </c>
      <c r="H110" t="s">
        <v>28</v>
      </c>
      <c r="I110" t="s">
        <v>20</v>
      </c>
      <c r="J110" t="s">
        <v>21</v>
      </c>
      <c r="K110" t="s">
        <v>22</v>
      </c>
      <c r="L110" t="s">
        <v>42</v>
      </c>
      <c r="M110" t="s">
        <v>23</v>
      </c>
      <c r="N110">
        <v>8086</v>
      </c>
      <c r="O110" s="4"/>
      <c r="P110" s="4"/>
      <c r="Q110" s="4"/>
      <c r="R110" s="4"/>
    </row>
    <row r="111" spans="1:19" x14ac:dyDescent="0.2">
      <c r="A111" t="s">
        <v>85</v>
      </c>
      <c r="B111">
        <v>8</v>
      </c>
      <c r="C111" t="s">
        <v>111</v>
      </c>
      <c r="D111">
        <v>6</v>
      </c>
      <c r="E111" t="s">
        <v>9</v>
      </c>
      <c r="F111" t="s">
        <v>10</v>
      </c>
      <c r="G111" t="s">
        <v>10</v>
      </c>
      <c r="H111" t="s">
        <v>34</v>
      </c>
      <c r="I111" t="s">
        <v>25</v>
      </c>
      <c r="J111" t="s">
        <v>26</v>
      </c>
      <c r="K111" t="s">
        <v>27</v>
      </c>
      <c r="L111" t="s">
        <v>42</v>
      </c>
      <c r="M111" t="s">
        <v>23</v>
      </c>
      <c r="N111">
        <v>10138</v>
      </c>
      <c r="O111" s="4"/>
      <c r="P111" s="4"/>
      <c r="Q111" s="4"/>
      <c r="R111" s="4"/>
    </row>
    <row r="112" spans="1:19" x14ac:dyDescent="0.2">
      <c r="A112" t="s">
        <v>85</v>
      </c>
      <c r="B112">
        <v>8</v>
      </c>
      <c r="C112" t="s">
        <v>111</v>
      </c>
      <c r="D112">
        <v>7</v>
      </c>
      <c r="E112" t="s">
        <v>9</v>
      </c>
      <c r="F112" t="s">
        <v>10</v>
      </c>
      <c r="G112" t="s">
        <v>10</v>
      </c>
      <c r="H112" t="s">
        <v>33</v>
      </c>
      <c r="I112" t="s">
        <v>20</v>
      </c>
      <c r="J112" t="s">
        <v>21</v>
      </c>
      <c r="K112" t="s">
        <v>22</v>
      </c>
      <c r="L112" t="s">
        <v>42</v>
      </c>
      <c r="M112" t="s">
        <v>18</v>
      </c>
      <c r="N112">
        <v>9750</v>
      </c>
      <c r="O112" s="4"/>
      <c r="P112" s="4"/>
      <c r="Q112" s="4"/>
      <c r="R112" s="4"/>
    </row>
    <row r="113" spans="1:20" x14ac:dyDescent="0.2">
      <c r="A113" t="s">
        <v>85</v>
      </c>
      <c r="B113">
        <v>8</v>
      </c>
      <c r="C113" t="s">
        <v>111</v>
      </c>
      <c r="D113">
        <v>8</v>
      </c>
      <c r="E113" t="s">
        <v>9</v>
      </c>
      <c r="F113" t="s">
        <v>10</v>
      </c>
      <c r="G113" t="s">
        <v>10</v>
      </c>
      <c r="H113" t="s">
        <v>35</v>
      </c>
      <c r="I113" t="s">
        <v>14</v>
      </c>
      <c r="J113" t="s">
        <v>15</v>
      </c>
      <c r="K113" t="s">
        <v>16</v>
      </c>
      <c r="L113" t="s">
        <v>42</v>
      </c>
      <c r="M113" t="s">
        <v>23</v>
      </c>
      <c r="N113">
        <v>3608</v>
      </c>
      <c r="O113" s="4"/>
      <c r="P113" s="4"/>
      <c r="Q113" s="4"/>
      <c r="R113" s="4"/>
    </row>
    <row r="114" spans="1:20" x14ac:dyDescent="0.2">
      <c r="A114" t="s">
        <v>85</v>
      </c>
      <c r="B114">
        <v>8</v>
      </c>
      <c r="C114" t="s">
        <v>111</v>
      </c>
      <c r="D114">
        <v>9</v>
      </c>
      <c r="E114" t="s">
        <v>9</v>
      </c>
      <c r="F114" t="s">
        <v>10</v>
      </c>
      <c r="G114" t="s">
        <v>10</v>
      </c>
      <c r="H114" t="s">
        <v>36</v>
      </c>
      <c r="I114" t="s">
        <v>30</v>
      </c>
      <c r="J114" t="s">
        <v>31</v>
      </c>
      <c r="K114" t="s">
        <v>32</v>
      </c>
      <c r="L114" t="s">
        <v>42</v>
      </c>
      <c r="M114" t="s">
        <v>23</v>
      </c>
      <c r="N114">
        <v>2964</v>
      </c>
      <c r="O114" s="4"/>
      <c r="P114" s="4"/>
      <c r="Q114" s="4"/>
      <c r="R114" s="4"/>
    </row>
    <row r="115" spans="1:20" x14ac:dyDescent="0.2">
      <c r="A115" t="s">
        <v>85</v>
      </c>
      <c r="B115">
        <v>8</v>
      </c>
      <c r="C115" t="s">
        <v>111</v>
      </c>
      <c r="D115">
        <v>10</v>
      </c>
      <c r="E115" t="s">
        <v>9</v>
      </c>
      <c r="F115" t="s">
        <v>10</v>
      </c>
      <c r="G115" t="s">
        <v>10</v>
      </c>
      <c r="H115" t="s">
        <v>37</v>
      </c>
      <c r="I115" t="s">
        <v>20</v>
      </c>
      <c r="J115" t="s">
        <v>21</v>
      </c>
      <c r="K115" t="s">
        <v>22</v>
      </c>
      <c r="L115" t="s">
        <v>42</v>
      </c>
      <c r="M115" t="s">
        <v>23</v>
      </c>
      <c r="N115">
        <v>1414</v>
      </c>
      <c r="O115" s="4"/>
      <c r="P115" s="4"/>
      <c r="Q115" s="4"/>
      <c r="R115" s="4"/>
    </row>
    <row r="116" spans="1:20" x14ac:dyDescent="0.2">
      <c r="A116" t="s">
        <v>85</v>
      </c>
      <c r="B116">
        <v>8</v>
      </c>
      <c r="C116" t="s">
        <v>111</v>
      </c>
      <c r="D116">
        <v>11</v>
      </c>
      <c r="E116" t="s">
        <v>9</v>
      </c>
      <c r="F116" t="s">
        <v>10</v>
      </c>
      <c r="G116" t="s">
        <v>10</v>
      </c>
      <c r="H116" t="s">
        <v>39</v>
      </c>
      <c r="I116" t="s">
        <v>14</v>
      </c>
      <c r="J116" t="s">
        <v>15</v>
      </c>
      <c r="K116" t="s">
        <v>16</v>
      </c>
      <c r="L116" t="s">
        <v>42</v>
      </c>
      <c r="M116" t="s">
        <v>23</v>
      </c>
      <c r="N116">
        <v>3240</v>
      </c>
      <c r="O116" s="4"/>
      <c r="P116" s="4"/>
      <c r="Q116" s="4"/>
      <c r="R116" s="4"/>
    </row>
    <row r="117" spans="1:20" x14ac:dyDescent="0.2">
      <c r="A117" t="s">
        <v>85</v>
      </c>
      <c r="B117">
        <v>8</v>
      </c>
      <c r="C117" t="s">
        <v>111</v>
      </c>
      <c r="D117">
        <v>12</v>
      </c>
      <c r="E117" t="s">
        <v>9</v>
      </c>
      <c r="F117" t="s">
        <v>10</v>
      </c>
      <c r="G117" t="s">
        <v>10</v>
      </c>
      <c r="H117" t="s">
        <v>38</v>
      </c>
      <c r="I117" t="s">
        <v>25</v>
      </c>
      <c r="J117" t="s">
        <v>26</v>
      </c>
      <c r="K117" t="s">
        <v>27</v>
      </c>
      <c r="L117" t="s">
        <v>42</v>
      </c>
      <c r="M117" t="s">
        <v>23</v>
      </c>
      <c r="N117">
        <v>5786</v>
      </c>
      <c r="O117" s="4"/>
      <c r="P117" s="4"/>
      <c r="Q117" s="4"/>
      <c r="R117" s="4"/>
    </row>
    <row r="118" spans="1:20" x14ac:dyDescent="0.2">
      <c r="A118" t="s">
        <v>85</v>
      </c>
      <c r="B118">
        <v>8</v>
      </c>
      <c r="C118" t="s">
        <v>111</v>
      </c>
      <c r="D118">
        <v>13</v>
      </c>
      <c r="E118" t="s">
        <v>9</v>
      </c>
      <c r="F118" t="s">
        <v>10</v>
      </c>
      <c r="G118" t="s">
        <v>10</v>
      </c>
      <c r="H118" t="s">
        <v>13</v>
      </c>
      <c r="I118" t="s">
        <v>30</v>
      </c>
      <c r="J118" t="s">
        <v>31</v>
      </c>
      <c r="K118" t="s">
        <v>32</v>
      </c>
      <c r="L118" t="s">
        <v>42</v>
      </c>
      <c r="M118" t="s">
        <v>23</v>
      </c>
      <c r="N118">
        <v>9326</v>
      </c>
      <c r="O118" s="4"/>
      <c r="P118" s="4"/>
      <c r="Q118" s="4"/>
      <c r="R118" s="4"/>
    </row>
    <row r="119" spans="1:20" x14ac:dyDescent="0.2">
      <c r="A119" t="s">
        <v>84</v>
      </c>
      <c r="B119">
        <v>8</v>
      </c>
      <c r="C119" t="s">
        <v>111</v>
      </c>
      <c r="D119">
        <v>1</v>
      </c>
      <c r="E119" t="s">
        <v>47</v>
      </c>
      <c r="F119" t="s">
        <v>82</v>
      </c>
      <c r="G119" t="s">
        <v>83</v>
      </c>
      <c r="H119" t="s">
        <v>10</v>
      </c>
      <c r="I119" t="s">
        <v>10</v>
      </c>
      <c r="J119" t="s">
        <v>10</v>
      </c>
      <c r="K119" t="s">
        <v>10</v>
      </c>
      <c r="L119" t="s">
        <v>10</v>
      </c>
      <c r="M119" t="s">
        <v>18</v>
      </c>
      <c r="N119">
        <v>19116</v>
      </c>
      <c r="O119" s="3">
        <f>AVERAGE(N121,N122,N126,N127,N130,N131)</f>
        <v>3768</v>
      </c>
      <c r="P119" s="4">
        <f>STDEV(N121,N122,N126,N127,N130,N131)</f>
        <v>1382.8665879252417</v>
      </c>
      <c r="Q119" s="5">
        <f>AVERAGE(N120,N123,N124,N125,N128,N129)</f>
        <v>2878.3333333333335</v>
      </c>
      <c r="R119" s="4">
        <f>STDEV(N120,N123,N124,N125,N128,N129)</f>
        <v>1478.7039820960338</v>
      </c>
      <c r="S119" t="s">
        <v>128</v>
      </c>
      <c r="T119" t="s">
        <v>129</v>
      </c>
    </row>
    <row r="120" spans="1:20" x14ac:dyDescent="0.2">
      <c r="A120" t="s">
        <v>84</v>
      </c>
      <c r="B120">
        <v>8</v>
      </c>
      <c r="C120" t="s">
        <v>111</v>
      </c>
      <c r="D120">
        <v>2</v>
      </c>
      <c r="E120" t="s">
        <v>47</v>
      </c>
      <c r="F120" t="s">
        <v>10</v>
      </c>
      <c r="G120" t="s">
        <v>10</v>
      </c>
      <c r="H120" t="s">
        <v>19</v>
      </c>
      <c r="I120" t="s">
        <v>25</v>
      </c>
      <c r="J120" t="s">
        <v>26</v>
      </c>
      <c r="K120" t="s">
        <v>27</v>
      </c>
      <c r="L120" t="s">
        <v>54</v>
      </c>
      <c r="M120" t="s">
        <v>23</v>
      </c>
      <c r="N120">
        <v>2746</v>
      </c>
      <c r="O120" s="4"/>
      <c r="P120" s="4"/>
      <c r="Q120" s="4"/>
      <c r="R120" s="4"/>
    </row>
    <row r="121" spans="1:20" x14ac:dyDescent="0.2">
      <c r="A121" t="s">
        <v>84</v>
      </c>
      <c r="B121">
        <v>8</v>
      </c>
      <c r="C121" t="s">
        <v>111</v>
      </c>
      <c r="D121">
        <v>3</v>
      </c>
      <c r="E121" t="s">
        <v>47</v>
      </c>
      <c r="F121" t="s">
        <v>10</v>
      </c>
      <c r="G121" t="s">
        <v>10</v>
      </c>
      <c r="H121" t="s">
        <v>28</v>
      </c>
      <c r="I121" t="s">
        <v>20</v>
      </c>
      <c r="J121" t="s">
        <v>21</v>
      </c>
      <c r="K121" t="s">
        <v>22</v>
      </c>
      <c r="L121" t="s">
        <v>54</v>
      </c>
      <c r="M121" t="s">
        <v>23</v>
      </c>
      <c r="N121">
        <v>3240</v>
      </c>
      <c r="O121" s="4"/>
      <c r="P121" s="4"/>
      <c r="Q121" s="4"/>
      <c r="R121" s="4"/>
    </row>
    <row r="122" spans="1:20" x14ac:dyDescent="0.2">
      <c r="A122" t="s">
        <v>84</v>
      </c>
      <c r="B122">
        <v>8</v>
      </c>
      <c r="C122" t="s">
        <v>111</v>
      </c>
      <c r="D122">
        <v>4</v>
      </c>
      <c r="E122" t="s">
        <v>47</v>
      </c>
      <c r="F122" t="s">
        <v>10</v>
      </c>
      <c r="G122" t="s">
        <v>10</v>
      </c>
      <c r="H122" t="s">
        <v>29</v>
      </c>
      <c r="I122" t="s">
        <v>14</v>
      </c>
      <c r="J122" t="s">
        <v>15</v>
      </c>
      <c r="K122" t="s">
        <v>16</v>
      </c>
      <c r="L122" t="s">
        <v>54</v>
      </c>
      <c r="M122" t="s">
        <v>23</v>
      </c>
      <c r="N122">
        <v>6384</v>
      </c>
      <c r="O122" s="4"/>
      <c r="P122" s="4"/>
      <c r="Q122" s="4"/>
      <c r="R122" s="4"/>
    </row>
    <row r="123" spans="1:20" x14ac:dyDescent="0.2">
      <c r="A123" t="s">
        <v>84</v>
      </c>
      <c r="B123">
        <v>8</v>
      </c>
      <c r="C123" t="s">
        <v>111</v>
      </c>
      <c r="D123">
        <v>5</v>
      </c>
      <c r="E123" t="s">
        <v>47</v>
      </c>
      <c r="F123" t="s">
        <v>10</v>
      </c>
      <c r="G123" t="s">
        <v>10</v>
      </c>
      <c r="H123" t="s">
        <v>24</v>
      </c>
      <c r="I123" t="s">
        <v>30</v>
      </c>
      <c r="J123" t="s">
        <v>31</v>
      </c>
      <c r="K123" t="s">
        <v>32</v>
      </c>
      <c r="L123" t="s">
        <v>54</v>
      </c>
      <c r="M123" t="s">
        <v>23</v>
      </c>
      <c r="N123">
        <v>2616</v>
      </c>
      <c r="O123" s="4"/>
      <c r="P123" s="4"/>
      <c r="Q123" s="4"/>
      <c r="R123" s="4"/>
    </row>
    <row r="124" spans="1:20" x14ac:dyDescent="0.2">
      <c r="A124" t="s">
        <v>84</v>
      </c>
      <c r="B124">
        <v>8</v>
      </c>
      <c r="C124" t="s">
        <v>111</v>
      </c>
      <c r="D124">
        <v>6</v>
      </c>
      <c r="E124" t="s">
        <v>47</v>
      </c>
      <c r="F124" t="s">
        <v>10</v>
      </c>
      <c r="G124" t="s">
        <v>10</v>
      </c>
      <c r="H124" t="s">
        <v>36</v>
      </c>
      <c r="I124" t="s">
        <v>30</v>
      </c>
      <c r="J124" t="s">
        <v>31</v>
      </c>
      <c r="K124" t="s">
        <v>32</v>
      </c>
      <c r="L124" t="s">
        <v>54</v>
      </c>
      <c r="M124" t="s">
        <v>23</v>
      </c>
      <c r="N124">
        <v>5766</v>
      </c>
      <c r="O124" s="4"/>
      <c r="P124" s="4"/>
      <c r="Q124" s="4"/>
      <c r="R124" s="4"/>
    </row>
    <row r="125" spans="1:20" x14ac:dyDescent="0.2">
      <c r="A125" t="s">
        <v>84</v>
      </c>
      <c r="B125">
        <v>8</v>
      </c>
      <c r="C125" t="s">
        <v>111</v>
      </c>
      <c r="D125">
        <v>7</v>
      </c>
      <c r="E125" t="s">
        <v>47</v>
      </c>
      <c r="F125" t="s">
        <v>10</v>
      </c>
      <c r="G125" t="s">
        <v>10</v>
      </c>
      <c r="H125" t="s">
        <v>34</v>
      </c>
      <c r="I125" t="s">
        <v>25</v>
      </c>
      <c r="J125" t="s">
        <v>26</v>
      </c>
      <c r="K125" t="s">
        <v>27</v>
      </c>
      <c r="L125" t="s">
        <v>54</v>
      </c>
      <c r="M125" t="s">
        <v>23</v>
      </c>
      <c r="N125">
        <v>2516</v>
      </c>
      <c r="O125" s="4"/>
      <c r="P125" s="4"/>
      <c r="Q125" s="4"/>
      <c r="R125" s="4"/>
    </row>
    <row r="126" spans="1:20" x14ac:dyDescent="0.2">
      <c r="A126" t="s">
        <v>84</v>
      </c>
      <c r="B126">
        <v>8</v>
      </c>
      <c r="C126" t="s">
        <v>111</v>
      </c>
      <c r="D126">
        <v>8</v>
      </c>
      <c r="E126" t="s">
        <v>47</v>
      </c>
      <c r="F126" t="s">
        <v>10</v>
      </c>
      <c r="G126" t="s">
        <v>10</v>
      </c>
      <c r="H126" t="s">
        <v>35</v>
      </c>
      <c r="I126" t="s">
        <v>14</v>
      </c>
      <c r="J126" t="s">
        <v>15</v>
      </c>
      <c r="K126" t="s">
        <v>16</v>
      </c>
      <c r="L126" t="s">
        <v>54</v>
      </c>
      <c r="M126" t="s">
        <v>23</v>
      </c>
      <c r="N126">
        <v>3248</v>
      </c>
      <c r="O126" s="4"/>
      <c r="P126" s="4"/>
      <c r="Q126" s="4"/>
      <c r="R126" s="4"/>
    </row>
    <row r="127" spans="1:20" x14ac:dyDescent="0.2">
      <c r="A127" t="s">
        <v>84</v>
      </c>
      <c r="B127">
        <v>8</v>
      </c>
      <c r="C127" t="s">
        <v>111</v>
      </c>
      <c r="D127">
        <v>9</v>
      </c>
      <c r="E127" t="s">
        <v>47</v>
      </c>
      <c r="F127" t="s">
        <v>10</v>
      </c>
      <c r="G127" t="s">
        <v>10</v>
      </c>
      <c r="H127" t="s">
        <v>33</v>
      </c>
      <c r="I127" t="s">
        <v>20</v>
      </c>
      <c r="J127" t="s">
        <v>21</v>
      </c>
      <c r="K127" t="s">
        <v>22</v>
      </c>
      <c r="L127" t="s">
        <v>54</v>
      </c>
      <c r="M127" t="s">
        <v>23</v>
      </c>
      <c r="N127">
        <v>3416</v>
      </c>
      <c r="O127" s="4"/>
      <c r="P127" s="4"/>
      <c r="Q127" s="4"/>
      <c r="R127" s="4"/>
    </row>
    <row r="128" spans="1:20" x14ac:dyDescent="0.2">
      <c r="A128" t="s">
        <v>84</v>
      </c>
      <c r="B128">
        <v>8</v>
      </c>
      <c r="C128" t="s">
        <v>111</v>
      </c>
      <c r="D128">
        <v>10</v>
      </c>
      <c r="E128" t="s">
        <v>47</v>
      </c>
      <c r="F128" t="s">
        <v>10</v>
      </c>
      <c r="G128" t="s">
        <v>10</v>
      </c>
      <c r="H128" t="s">
        <v>13</v>
      </c>
      <c r="I128" t="s">
        <v>30</v>
      </c>
      <c r="J128" t="s">
        <v>31</v>
      </c>
      <c r="K128" t="s">
        <v>32</v>
      </c>
      <c r="L128" t="s">
        <v>54</v>
      </c>
      <c r="M128" t="s">
        <v>23</v>
      </c>
      <c r="N128">
        <v>1582</v>
      </c>
      <c r="O128" s="4"/>
      <c r="P128" s="4"/>
      <c r="Q128" s="4"/>
      <c r="R128" s="4"/>
    </row>
    <row r="129" spans="1:18" x14ac:dyDescent="0.2">
      <c r="A129" t="s">
        <v>84</v>
      </c>
      <c r="B129">
        <v>8</v>
      </c>
      <c r="C129" t="s">
        <v>111</v>
      </c>
      <c r="D129">
        <v>11</v>
      </c>
      <c r="E129" t="s">
        <v>47</v>
      </c>
      <c r="F129" t="s">
        <v>10</v>
      </c>
      <c r="G129" t="s">
        <v>10</v>
      </c>
      <c r="H129" t="s">
        <v>38</v>
      </c>
      <c r="I129" t="s">
        <v>25</v>
      </c>
      <c r="J129" t="s">
        <v>26</v>
      </c>
      <c r="K129" t="s">
        <v>27</v>
      </c>
      <c r="L129" t="s">
        <v>54</v>
      </c>
      <c r="M129" t="s">
        <v>23</v>
      </c>
      <c r="N129">
        <v>2044</v>
      </c>
      <c r="O129" s="4"/>
      <c r="P129" s="4"/>
      <c r="Q129" s="4"/>
      <c r="R129" s="4"/>
    </row>
    <row r="130" spans="1:18" x14ac:dyDescent="0.2">
      <c r="A130" t="s">
        <v>84</v>
      </c>
      <c r="B130">
        <v>8</v>
      </c>
      <c r="C130" t="s">
        <v>111</v>
      </c>
      <c r="D130">
        <v>12</v>
      </c>
      <c r="E130" t="s">
        <v>47</v>
      </c>
      <c r="F130" t="s">
        <v>10</v>
      </c>
      <c r="G130" t="s">
        <v>10</v>
      </c>
      <c r="H130" t="s">
        <v>37</v>
      </c>
      <c r="I130" t="s">
        <v>20</v>
      </c>
      <c r="J130" t="s">
        <v>21</v>
      </c>
      <c r="K130" t="s">
        <v>22</v>
      </c>
      <c r="L130" t="s">
        <v>54</v>
      </c>
      <c r="M130" t="s">
        <v>23</v>
      </c>
      <c r="N130">
        <v>2352</v>
      </c>
      <c r="O130" s="4"/>
      <c r="P130" s="4"/>
      <c r="Q130" s="4"/>
      <c r="R130" s="4"/>
    </row>
    <row r="131" spans="1:18" x14ac:dyDescent="0.2">
      <c r="A131" t="s">
        <v>84</v>
      </c>
      <c r="B131">
        <v>8</v>
      </c>
      <c r="C131" t="s">
        <v>111</v>
      </c>
      <c r="D131">
        <v>13</v>
      </c>
      <c r="E131" t="s">
        <v>47</v>
      </c>
      <c r="F131" t="s">
        <v>10</v>
      </c>
      <c r="G131" t="s">
        <v>10</v>
      </c>
      <c r="H131" t="s">
        <v>39</v>
      </c>
      <c r="I131" t="s">
        <v>14</v>
      </c>
      <c r="J131" t="s">
        <v>15</v>
      </c>
      <c r="K131" t="s">
        <v>16</v>
      </c>
      <c r="L131" t="s">
        <v>54</v>
      </c>
      <c r="M131" t="s">
        <v>23</v>
      </c>
      <c r="N131">
        <v>3968</v>
      </c>
      <c r="O131" s="4"/>
      <c r="P131" s="4"/>
      <c r="Q131" s="4"/>
      <c r="R131" s="4"/>
    </row>
    <row r="132" spans="1:18" x14ac:dyDescent="0.2">
      <c r="O132" s="4">
        <f>AVERAGE(O2,O15,O28,O41,O54,O67,O80,O93,O106,O119)</f>
        <v>4473.0666666666675</v>
      </c>
      <c r="P132" s="4">
        <f>STDEV(O2,O15,O28,O41,O54,O67,O80,O93,O106,O119)</f>
        <v>1537.6575482865039</v>
      </c>
      <c r="Q132" s="4">
        <f>AVERAGE(Q119,Q106,Q93,Q80,Q67,Q54,Q41,Q28,Q15,Q2)</f>
        <v>3965.0666666666666</v>
      </c>
      <c r="R132" s="4">
        <f>STDEV(Q119,Q106,Q93,Q80,Q67,Q54,Q41,Q28,Q15,Q2)</f>
        <v>1487.4248257796703</v>
      </c>
    </row>
  </sheetData>
  <sortState xmlns:xlrd2="http://schemas.microsoft.com/office/spreadsheetml/2017/richdata2" ref="A2:O261">
    <sortCondition ref="A2:A261"/>
    <sortCondition ref="D2:D26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EC933-A92B-0C40-8ED9-8D5F7B1695A8}">
  <dimension ref="A1:T119"/>
  <sheetViews>
    <sheetView workbookViewId="0">
      <selection activeCell="N126" sqref="N126"/>
    </sheetView>
  </sheetViews>
  <sheetFormatPr baseColWidth="10" defaultRowHeight="16" x14ac:dyDescent="0.2"/>
  <sheetData>
    <row r="1" spans="1:20" x14ac:dyDescent="0.2">
      <c r="A1" s="1" t="s">
        <v>91</v>
      </c>
      <c r="B1" s="1" t="s">
        <v>92</v>
      </c>
      <c r="C1" s="1" t="s">
        <v>93</v>
      </c>
      <c r="D1" s="1" t="s">
        <v>95</v>
      </c>
      <c r="E1" s="1" t="s">
        <v>0</v>
      </c>
      <c r="F1" s="1" t="s">
        <v>1</v>
      </c>
      <c r="G1" s="1" t="s">
        <v>2</v>
      </c>
      <c r="H1" s="1" t="s">
        <v>3</v>
      </c>
      <c r="I1" s="1" t="s">
        <v>4</v>
      </c>
      <c r="J1" s="1" t="s">
        <v>5</v>
      </c>
      <c r="K1" s="1" t="s">
        <v>6</v>
      </c>
      <c r="L1" s="1" t="s">
        <v>7</v>
      </c>
      <c r="M1" s="1" t="s">
        <v>94</v>
      </c>
      <c r="N1" s="1" t="s">
        <v>97</v>
      </c>
      <c r="O1" s="2" t="s">
        <v>98</v>
      </c>
      <c r="P1" s="2" t="s">
        <v>99</v>
      </c>
      <c r="Q1" s="2" t="s">
        <v>100</v>
      </c>
      <c r="R1" s="2" t="s">
        <v>99</v>
      </c>
      <c r="S1" s="1" t="s">
        <v>101</v>
      </c>
      <c r="T1" s="1" t="s">
        <v>102</v>
      </c>
    </row>
    <row r="2" spans="1:20" x14ac:dyDescent="0.2">
      <c r="A2" t="s">
        <v>8</v>
      </c>
      <c r="B2">
        <v>10</v>
      </c>
      <c r="C2" t="s">
        <v>103</v>
      </c>
      <c r="D2">
        <v>1</v>
      </c>
      <c r="E2" t="s">
        <v>9</v>
      </c>
      <c r="F2" t="s">
        <v>11</v>
      </c>
      <c r="G2" t="s">
        <v>12</v>
      </c>
      <c r="H2" t="s">
        <v>10</v>
      </c>
      <c r="I2" t="s">
        <v>10</v>
      </c>
      <c r="J2" t="s">
        <v>10</v>
      </c>
      <c r="K2" t="s">
        <v>10</v>
      </c>
      <c r="L2" t="s">
        <v>10</v>
      </c>
      <c r="M2" t="s">
        <v>18</v>
      </c>
      <c r="N2">
        <v>67958</v>
      </c>
      <c r="O2" s="3">
        <f>AVERAGE(N4,N6,N7,N9,N12,N14)</f>
        <v>3562.3333333333335</v>
      </c>
      <c r="P2" s="4">
        <f>STDEV(N4,N6,N7,N9,N12,N14)</f>
        <v>1412.873053981378</v>
      </c>
      <c r="Q2" s="5">
        <f>AVERAGE(N3,N5,N8,N10,N11,N13)</f>
        <v>3491.6666666666665</v>
      </c>
      <c r="R2" s="4">
        <f>STDEV(N3,N5,N8,N10,N11,N13)</f>
        <v>1136.2622349909661</v>
      </c>
      <c r="S2" t="s">
        <v>104</v>
      </c>
      <c r="T2" t="s">
        <v>105</v>
      </c>
    </row>
    <row r="3" spans="1:20" x14ac:dyDescent="0.2">
      <c r="A3" t="s">
        <v>8</v>
      </c>
      <c r="B3">
        <v>10</v>
      </c>
      <c r="C3" t="s">
        <v>103</v>
      </c>
      <c r="D3">
        <v>2</v>
      </c>
      <c r="E3" t="s">
        <v>9</v>
      </c>
      <c r="F3" t="s">
        <v>10</v>
      </c>
      <c r="G3" t="s">
        <v>10</v>
      </c>
      <c r="H3" t="s">
        <v>19</v>
      </c>
      <c r="I3" t="s">
        <v>20</v>
      </c>
      <c r="J3" t="s">
        <v>21</v>
      </c>
      <c r="K3" t="s">
        <v>22</v>
      </c>
      <c r="L3" t="s">
        <v>17</v>
      </c>
      <c r="M3" t="s">
        <v>23</v>
      </c>
      <c r="N3">
        <v>5374</v>
      </c>
      <c r="O3" s="4"/>
      <c r="P3" s="4"/>
      <c r="Q3" s="4"/>
      <c r="R3" s="4"/>
    </row>
    <row r="4" spans="1:20" x14ac:dyDescent="0.2">
      <c r="A4" t="s">
        <v>8</v>
      </c>
      <c r="B4">
        <v>10</v>
      </c>
      <c r="C4" t="s">
        <v>103</v>
      </c>
      <c r="D4">
        <v>3</v>
      </c>
      <c r="E4" t="s">
        <v>9</v>
      </c>
      <c r="F4" t="s">
        <v>10</v>
      </c>
      <c r="G4" t="s">
        <v>10</v>
      </c>
      <c r="H4" t="s">
        <v>24</v>
      </c>
      <c r="I4" t="s">
        <v>25</v>
      </c>
      <c r="J4" t="s">
        <v>26</v>
      </c>
      <c r="K4" t="s">
        <v>27</v>
      </c>
      <c r="L4" t="s">
        <v>17</v>
      </c>
      <c r="M4" t="s">
        <v>23</v>
      </c>
      <c r="N4">
        <v>3320</v>
      </c>
      <c r="O4" s="4"/>
      <c r="P4" s="4"/>
      <c r="Q4" s="4"/>
      <c r="R4" s="4"/>
    </row>
    <row r="5" spans="1:20" x14ac:dyDescent="0.2">
      <c r="A5" t="s">
        <v>8</v>
      </c>
      <c r="B5">
        <v>10</v>
      </c>
      <c r="C5" t="s">
        <v>103</v>
      </c>
      <c r="D5">
        <v>4</v>
      </c>
      <c r="E5" t="s">
        <v>9</v>
      </c>
      <c r="F5" t="s">
        <v>10</v>
      </c>
      <c r="G5" t="s">
        <v>10</v>
      </c>
      <c r="H5" t="s">
        <v>28</v>
      </c>
      <c r="I5" t="s">
        <v>14</v>
      </c>
      <c r="J5" t="s">
        <v>15</v>
      </c>
      <c r="K5" t="s">
        <v>16</v>
      </c>
      <c r="L5" t="s">
        <v>17</v>
      </c>
      <c r="M5" t="s">
        <v>23</v>
      </c>
      <c r="N5">
        <v>4118</v>
      </c>
      <c r="O5" s="4"/>
      <c r="P5" s="4"/>
      <c r="Q5" s="4"/>
      <c r="R5" s="4"/>
    </row>
    <row r="6" spans="1:20" x14ac:dyDescent="0.2">
      <c r="A6" t="s">
        <v>8</v>
      </c>
      <c r="B6">
        <v>10</v>
      </c>
      <c r="C6" t="s">
        <v>103</v>
      </c>
      <c r="D6">
        <v>5</v>
      </c>
      <c r="E6" t="s">
        <v>9</v>
      </c>
      <c r="F6" t="s">
        <v>10</v>
      </c>
      <c r="G6" t="s">
        <v>10</v>
      </c>
      <c r="H6" t="s">
        <v>29</v>
      </c>
      <c r="I6" t="s">
        <v>30</v>
      </c>
      <c r="J6" t="s">
        <v>31</v>
      </c>
      <c r="K6" t="s">
        <v>32</v>
      </c>
      <c r="L6" t="s">
        <v>17</v>
      </c>
      <c r="M6" t="s">
        <v>23</v>
      </c>
      <c r="N6">
        <v>3208</v>
      </c>
      <c r="O6" s="4"/>
      <c r="P6" s="4"/>
      <c r="Q6" s="4"/>
      <c r="R6" s="4"/>
    </row>
    <row r="7" spans="1:20" x14ac:dyDescent="0.2">
      <c r="A7" t="s">
        <v>8</v>
      </c>
      <c r="B7">
        <v>10</v>
      </c>
      <c r="C7" t="s">
        <v>103</v>
      </c>
      <c r="D7">
        <v>6</v>
      </c>
      <c r="E7" t="s">
        <v>9</v>
      </c>
      <c r="F7" t="s">
        <v>10</v>
      </c>
      <c r="G7" t="s">
        <v>10</v>
      </c>
      <c r="H7" t="s">
        <v>33</v>
      </c>
      <c r="I7" t="s">
        <v>25</v>
      </c>
      <c r="J7" t="s">
        <v>26</v>
      </c>
      <c r="K7" t="s">
        <v>27</v>
      </c>
      <c r="L7" t="s">
        <v>17</v>
      </c>
      <c r="M7" t="s">
        <v>23</v>
      </c>
      <c r="N7">
        <v>2322</v>
      </c>
      <c r="O7" s="4"/>
      <c r="P7" s="4"/>
      <c r="Q7" s="4"/>
      <c r="R7" s="4"/>
    </row>
    <row r="8" spans="1:20" x14ac:dyDescent="0.2">
      <c r="A8" t="s">
        <v>8</v>
      </c>
      <c r="B8">
        <v>10</v>
      </c>
      <c r="C8" t="s">
        <v>103</v>
      </c>
      <c r="D8">
        <v>7</v>
      </c>
      <c r="E8" t="s">
        <v>9</v>
      </c>
      <c r="F8" t="s">
        <v>10</v>
      </c>
      <c r="G8" t="s">
        <v>10</v>
      </c>
      <c r="H8" t="s">
        <v>34</v>
      </c>
      <c r="I8" t="s">
        <v>20</v>
      </c>
      <c r="J8" t="s">
        <v>21</v>
      </c>
      <c r="K8" t="s">
        <v>22</v>
      </c>
      <c r="L8" t="s">
        <v>17</v>
      </c>
      <c r="M8" t="s">
        <v>23</v>
      </c>
      <c r="N8">
        <v>3686</v>
      </c>
      <c r="O8" s="4"/>
      <c r="P8" s="4"/>
      <c r="Q8" s="4"/>
      <c r="R8" s="4"/>
    </row>
    <row r="9" spans="1:20" x14ac:dyDescent="0.2">
      <c r="A9" t="s">
        <v>8</v>
      </c>
      <c r="B9">
        <v>10</v>
      </c>
      <c r="C9" t="s">
        <v>103</v>
      </c>
      <c r="D9">
        <v>8</v>
      </c>
      <c r="E9" t="s">
        <v>9</v>
      </c>
      <c r="F9" t="s">
        <v>10</v>
      </c>
      <c r="G9" t="s">
        <v>10</v>
      </c>
      <c r="H9" t="s">
        <v>35</v>
      </c>
      <c r="I9" t="s">
        <v>30</v>
      </c>
      <c r="J9" t="s">
        <v>31</v>
      </c>
      <c r="K9" t="s">
        <v>32</v>
      </c>
      <c r="L9" t="s">
        <v>17</v>
      </c>
      <c r="M9" t="s">
        <v>23</v>
      </c>
      <c r="N9">
        <v>6350</v>
      </c>
      <c r="O9" s="4"/>
      <c r="P9" s="4"/>
      <c r="Q9" s="4"/>
      <c r="R9" s="4"/>
    </row>
    <row r="10" spans="1:20" x14ac:dyDescent="0.2">
      <c r="A10" t="s">
        <v>8</v>
      </c>
      <c r="B10">
        <v>10</v>
      </c>
      <c r="C10" t="s">
        <v>103</v>
      </c>
      <c r="D10">
        <v>9</v>
      </c>
      <c r="E10" t="s">
        <v>9</v>
      </c>
      <c r="F10" t="s">
        <v>10</v>
      </c>
      <c r="G10" t="s">
        <v>10</v>
      </c>
      <c r="H10" t="s">
        <v>36</v>
      </c>
      <c r="I10" t="s">
        <v>14</v>
      </c>
      <c r="J10" t="s">
        <v>15</v>
      </c>
      <c r="K10" t="s">
        <v>16</v>
      </c>
      <c r="L10" t="s">
        <v>17</v>
      </c>
      <c r="M10" t="s">
        <v>23</v>
      </c>
      <c r="N10">
        <v>2680</v>
      </c>
      <c r="O10" s="4"/>
      <c r="P10" s="4"/>
      <c r="Q10" s="4"/>
      <c r="R10" s="4"/>
    </row>
    <row r="11" spans="1:20" x14ac:dyDescent="0.2">
      <c r="A11" t="s">
        <v>8</v>
      </c>
      <c r="B11">
        <v>10</v>
      </c>
      <c r="C11" t="s">
        <v>103</v>
      </c>
      <c r="D11">
        <v>10</v>
      </c>
      <c r="E11" t="s">
        <v>9</v>
      </c>
      <c r="F11" t="s">
        <v>10</v>
      </c>
      <c r="G11" t="s">
        <v>10</v>
      </c>
      <c r="H11" t="s">
        <v>13</v>
      </c>
      <c r="I11" t="s">
        <v>14</v>
      </c>
      <c r="J11" t="s">
        <v>15</v>
      </c>
      <c r="K11" t="s">
        <v>16</v>
      </c>
      <c r="L11" t="s">
        <v>17</v>
      </c>
      <c r="M11" t="s">
        <v>23</v>
      </c>
      <c r="N11">
        <v>2678</v>
      </c>
      <c r="O11" s="4"/>
      <c r="P11" s="4"/>
      <c r="Q11" s="4"/>
      <c r="R11" s="4"/>
    </row>
    <row r="12" spans="1:20" x14ac:dyDescent="0.2">
      <c r="A12" t="s">
        <v>8</v>
      </c>
      <c r="B12">
        <v>10</v>
      </c>
      <c r="C12" t="s">
        <v>103</v>
      </c>
      <c r="D12">
        <v>11</v>
      </c>
      <c r="E12" t="s">
        <v>9</v>
      </c>
      <c r="F12" t="s">
        <v>10</v>
      </c>
      <c r="G12" t="s">
        <v>10</v>
      </c>
      <c r="H12" t="s">
        <v>37</v>
      </c>
      <c r="I12" t="s">
        <v>25</v>
      </c>
      <c r="J12" t="s">
        <v>26</v>
      </c>
      <c r="K12" t="s">
        <v>27</v>
      </c>
      <c r="L12" t="s">
        <v>17</v>
      </c>
      <c r="M12" t="s">
        <v>23</v>
      </c>
      <c r="N12">
        <v>2954</v>
      </c>
      <c r="O12" s="4"/>
      <c r="P12" s="4"/>
      <c r="Q12" s="4"/>
      <c r="R12" s="4"/>
    </row>
    <row r="13" spans="1:20" x14ac:dyDescent="0.2">
      <c r="A13" t="s">
        <v>8</v>
      </c>
      <c r="B13">
        <v>10</v>
      </c>
      <c r="C13" t="s">
        <v>103</v>
      </c>
      <c r="D13">
        <v>12</v>
      </c>
      <c r="E13" t="s">
        <v>9</v>
      </c>
      <c r="F13" t="s">
        <v>10</v>
      </c>
      <c r="G13" t="s">
        <v>10</v>
      </c>
      <c r="H13" t="s">
        <v>38</v>
      </c>
      <c r="I13" t="s">
        <v>20</v>
      </c>
      <c r="J13" t="s">
        <v>21</v>
      </c>
      <c r="K13" t="s">
        <v>22</v>
      </c>
      <c r="L13" t="s">
        <v>17</v>
      </c>
      <c r="M13" t="s">
        <v>23</v>
      </c>
      <c r="N13">
        <v>2414</v>
      </c>
      <c r="O13" s="4"/>
      <c r="P13" s="4"/>
      <c r="Q13" s="4"/>
      <c r="R13" s="4"/>
    </row>
    <row r="14" spans="1:20" x14ac:dyDescent="0.2">
      <c r="A14" t="s">
        <v>8</v>
      </c>
      <c r="B14">
        <v>10</v>
      </c>
      <c r="C14" t="s">
        <v>103</v>
      </c>
      <c r="D14">
        <v>13</v>
      </c>
      <c r="E14" t="s">
        <v>9</v>
      </c>
      <c r="F14" t="s">
        <v>10</v>
      </c>
      <c r="G14" t="s">
        <v>10</v>
      </c>
      <c r="H14" t="s">
        <v>39</v>
      </c>
      <c r="I14" t="s">
        <v>30</v>
      </c>
      <c r="J14" t="s">
        <v>31</v>
      </c>
      <c r="K14" t="s">
        <v>32</v>
      </c>
      <c r="L14" t="s">
        <v>17</v>
      </c>
      <c r="M14" t="s">
        <v>23</v>
      </c>
      <c r="N14">
        <v>3220</v>
      </c>
      <c r="O14" s="4"/>
      <c r="P14" s="4"/>
      <c r="Q14" s="4"/>
      <c r="R14" s="4"/>
    </row>
    <row r="15" spans="1:20" x14ac:dyDescent="0.2">
      <c r="A15" t="s">
        <v>40</v>
      </c>
      <c r="B15">
        <v>11</v>
      </c>
      <c r="C15" t="s">
        <v>103</v>
      </c>
      <c r="D15">
        <v>1</v>
      </c>
      <c r="E15" t="s">
        <v>9</v>
      </c>
      <c r="F15" t="s">
        <v>41</v>
      </c>
      <c r="G15" t="s">
        <v>87</v>
      </c>
      <c r="H15" t="s">
        <v>10</v>
      </c>
      <c r="I15" t="s">
        <v>10</v>
      </c>
      <c r="J15" t="s">
        <v>10</v>
      </c>
      <c r="K15" t="s">
        <v>10</v>
      </c>
      <c r="L15" t="s">
        <v>10</v>
      </c>
      <c r="M15" t="s">
        <v>18</v>
      </c>
      <c r="N15">
        <v>80728</v>
      </c>
      <c r="O15" s="3">
        <f>AVERAGE(N16,N18,N22,N23,N24,N26)</f>
        <v>12549</v>
      </c>
      <c r="P15" s="4">
        <f>STDEV(N16,N18,N22,N23,N24,N26)</f>
        <v>2403.0210153055259</v>
      </c>
      <c r="Q15" s="5">
        <f>AVERAGE(N17,N19,N20,N21,N25,N27)</f>
        <v>7641.333333333333</v>
      </c>
      <c r="R15" s="4">
        <f>STDEV(N17,N19,N20,N21,N25,N27)</f>
        <v>4250.5054130852086</v>
      </c>
      <c r="S15" t="s">
        <v>106</v>
      </c>
      <c r="T15" t="s">
        <v>107</v>
      </c>
    </row>
    <row r="16" spans="1:20" x14ac:dyDescent="0.2">
      <c r="A16" t="s">
        <v>40</v>
      </c>
      <c r="B16">
        <v>11</v>
      </c>
      <c r="C16" t="s">
        <v>103</v>
      </c>
      <c r="D16">
        <v>2</v>
      </c>
      <c r="E16" t="s">
        <v>9</v>
      </c>
      <c r="F16" t="s">
        <v>10</v>
      </c>
      <c r="G16" t="s">
        <v>10</v>
      </c>
      <c r="H16" t="s">
        <v>19</v>
      </c>
      <c r="I16" t="s">
        <v>25</v>
      </c>
      <c r="J16" t="s">
        <v>26</v>
      </c>
      <c r="K16" t="s">
        <v>27</v>
      </c>
      <c r="L16" t="s">
        <v>42</v>
      </c>
      <c r="M16" t="s">
        <v>18</v>
      </c>
      <c r="N16">
        <v>13446</v>
      </c>
      <c r="O16" s="4"/>
      <c r="P16" s="4"/>
      <c r="Q16" s="4"/>
      <c r="R16" s="4"/>
    </row>
    <row r="17" spans="1:20" x14ac:dyDescent="0.2">
      <c r="A17" t="s">
        <v>40</v>
      </c>
      <c r="B17">
        <v>11</v>
      </c>
      <c r="C17" t="s">
        <v>103</v>
      </c>
      <c r="D17">
        <v>3</v>
      </c>
      <c r="E17" t="s">
        <v>9</v>
      </c>
      <c r="F17" t="s">
        <v>10</v>
      </c>
      <c r="G17" t="s">
        <v>10</v>
      </c>
      <c r="H17" t="s">
        <v>28</v>
      </c>
      <c r="I17" t="s">
        <v>20</v>
      </c>
      <c r="J17" t="s">
        <v>21</v>
      </c>
      <c r="K17" t="s">
        <v>22</v>
      </c>
      <c r="L17" t="s">
        <v>42</v>
      </c>
      <c r="M17" t="s">
        <v>18</v>
      </c>
      <c r="N17">
        <v>12312</v>
      </c>
      <c r="O17" s="4"/>
      <c r="P17" s="4"/>
      <c r="Q17" s="4"/>
      <c r="R17" s="4"/>
    </row>
    <row r="18" spans="1:20" x14ac:dyDescent="0.2">
      <c r="A18" t="s">
        <v>40</v>
      </c>
      <c r="B18">
        <v>11</v>
      </c>
      <c r="C18" t="s">
        <v>103</v>
      </c>
      <c r="D18">
        <v>4</v>
      </c>
      <c r="E18" t="s">
        <v>9</v>
      </c>
      <c r="F18" t="s">
        <v>10</v>
      </c>
      <c r="G18" t="s">
        <v>10</v>
      </c>
      <c r="H18" t="s">
        <v>24</v>
      </c>
      <c r="I18" t="s">
        <v>30</v>
      </c>
      <c r="J18" t="s">
        <v>31</v>
      </c>
      <c r="K18" t="s">
        <v>32</v>
      </c>
      <c r="L18" t="s">
        <v>42</v>
      </c>
      <c r="M18" t="s">
        <v>18</v>
      </c>
      <c r="N18">
        <v>14398</v>
      </c>
      <c r="O18" s="4"/>
      <c r="P18" s="4"/>
      <c r="Q18" s="4"/>
      <c r="R18" s="4"/>
    </row>
    <row r="19" spans="1:20" x14ac:dyDescent="0.2">
      <c r="A19" t="s">
        <v>40</v>
      </c>
      <c r="B19">
        <v>11</v>
      </c>
      <c r="C19" t="s">
        <v>103</v>
      </c>
      <c r="D19">
        <v>5</v>
      </c>
      <c r="E19" t="s">
        <v>9</v>
      </c>
      <c r="F19" t="s">
        <v>10</v>
      </c>
      <c r="G19" t="s">
        <v>10</v>
      </c>
      <c r="H19" t="s">
        <v>29</v>
      </c>
      <c r="I19" t="s">
        <v>14</v>
      </c>
      <c r="J19" t="s">
        <v>15</v>
      </c>
      <c r="K19" t="s">
        <v>16</v>
      </c>
      <c r="L19" t="s">
        <v>42</v>
      </c>
      <c r="M19" t="s">
        <v>23</v>
      </c>
      <c r="N19">
        <v>9336</v>
      </c>
      <c r="O19" s="4"/>
      <c r="P19" s="4"/>
      <c r="Q19" s="4"/>
      <c r="R19" s="4"/>
    </row>
    <row r="20" spans="1:20" x14ac:dyDescent="0.2">
      <c r="A20" t="s">
        <v>40</v>
      </c>
      <c r="B20">
        <v>11</v>
      </c>
      <c r="C20" t="s">
        <v>103</v>
      </c>
      <c r="D20">
        <v>6</v>
      </c>
      <c r="E20" t="s">
        <v>9</v>
      </c>
      <c r="F20" t="s">
        <v>10</v>
      </c>
      <c r="G20" t="s">
        <v>10</v>
      </c>
      <c r="H20" t="s">
        <v>35</v>
      </c>
      <c r="I20" t="s">
        <v>14</v>
      </c>
      <c r="J20" t="s">
        <v>15</v>
      </c>
      <c r="K20" t="s">
        <v>16</v>
      </c>
      <c r="L20" t="s">
        <v>42</v>
      </c>
      <c r="M20" t="s">
        <v>18</v>
      </c>
      <c r="N20">
        <v>11480</v>
      </c>
      <c r="O20" s="4"/>
      <c r="P20" s="4"/>
      <c r="Q20" s="4"/>
      <c r="R20" s="4"/>
    </row>
    <row r="21" spans="1:20" x14ac:dyDescent="0.2">
      <c r="A21" t="s">
        <v>40</v>
      </c>
      <c r="B21">
        <v>11</v>
      </c>
      <c r="C21" t="s">
        <v>103</v>
      </c>
      <c r="D21">
        <v>7</v>
      </c>
      <c r="E21" t="s">
        <v>9</v>
      </c>
      <c r="F21" t="s">
        <v>10</v>
      </c>
      <c r="G21" t="s">
        <v>10</v>
      </c>
      <c r="H21" t="s">
        <v>33</v>
      </c>
      <c r="I21" t="s">
        <v>20</v>
      </c>
      <c r="J21" t="s">
        <v>21</v>
      </c>
      <c r="K21" t="s">
        <v>22</v>
      </c>
      <c r="L21" t="s">
        <v>42</v>
      </c>
      <c r="M21" t="s">
        <v>23</v>
      </c>
      <c r="N21">
        <v>3064</v>
      </c>
      <c r="O21" s="4"/>
      <c r="P21" s="4"/>
      <c r="Q21" s="4"/>
      <c r="R21" s="4"/>
    </row>
    <row r="22" spans="1:20" x14ac:dyDescent="0.2">
      <c r="A22" t="s">
        <v>40</v>
      </c>
      <c r="B22">
        <v>11</v>
      </c>
      <c r="C22" t="s">
        <v>103</v>
      </c>
      <c r="D22">
        <v>8</v>
      </c>
      <c r="E22" t="s">
        <v>9</v>
      </c>
      <c r="F22" t="s">
        <v>10</v>
      </c>
      <c r="G22" t="s">
        <v>10</v>
      </c>
      <c r="H22" t="s">
        <v>36</v>
      </c>
      <c r="I22" t="s">
        <v>30</v>
      </c>
      <c r="J22" t="s">
        <v>31</v>
      </c>
      <c r="K22" t="s">
        <v>32</v>
      </c>
      <c r="L22" t="s">
        <v>42</v>
      </c>
      <c r="M22" t="s">
        <v>23</v>
      </c>
      <c r="N22">
        <v>7952</v>
      </c>
      <c r="O22" s="4"/>
      <c r="P22" s="4"/>
      <c r="Q22" s="4"/>
      <c r="R22" s="4"/>
    </row>
    <row r="23" spans="1:20" x14ac:dyDescent="0.2">
      <c r="A23" t="s">
        <v>40</v>
      </c>
      <c r="B23">
        <v>11</v>
      </c>
      <c r="C23" t="s">
        <v>103</v>
      </c>
      <c r="D23">
        <v>9</v>
      </c>
      <c r="E23" t="s">
        <v>9</v>
      </c>
      <c r="F23" t="s">
        <v>10</v>
      </c>
      <c r="G23" t="s">
        <v>10</v>
      </c>
      <c r="H23" t="s">
        <v>34</v>
      </c>
      <c r="I23" t="s">
        <v>25</v>
      </c>
      <c r="J23" t="s">
        <v>26</v>
      </c>
      <c r="K23" t="s">
        <v>27</v>
      </c>
      <c r="L23" t="s">
        <v>42</v>
      </c>
      <c r="M23" t="s">
        <v>18</v>
      </c>
      <c r="N23">
        <v>12798</v>
      </c>
      <c r="O23" s="4"/>
      <c r="P23" s="4"/>
      <c r="Q23" s="4"/>
      <c r="R23" s="4"/>
    </row>
    <row r="24" spans="1:20" x14ac:dyDescent="0.2">
      <c r="A24" t="s">
        <v>40</v>
      </c>
      <c r="B24">
        <v>11</v>
      </c>
      <c r="C24" t="s">
        <v>103</v>
      </c>
      <c r="D24">
        <v>10</v>
      </c>
      <c r="E24" t="s">
        <v>9</v>
      </c>
      <c r="F24" t="s">
        <v>10</v>
      </c>
      <c r="G24" t="s">
        <v>10</v>
      </c>
      <c r="H24" t="s">
        <v>13</v>
      </c>
      <c r="I24" t="s">
        <v>30</v>
      </c>
      <c r="J24" t="s">
        <v>31</v>
      </c>
      <c r="K24" t="s">
        <v>32</v>
      </c>
      <c r="L24" t="s">
        <v>42</v>
      </c>
      <c r="M24" t="s">
        <v>18</v>
      </c>
      <c r="N24">
        <v>12308</v>
      </c>
      <c r="O24" s="4"/>
      <c r="P24" s="4"/>
      <c r="Q24" s="4"/>
      <c r="R24" s="4"/>
    </row>
    <row r="25" spans="1:20" x14ac:dyDescent="0.2">
      <c r="A25" t="s">
        <v>40</v>
      </c>
      <c r="B25">
        <v>11</v>
      </c>
      <c r="C25" t="s">
        <v>103</v>
      </c>
      <c r="D25">
        <v>11</v>
      </c>
      <c r="E25" t="s">
        <v>9</v>
      </c>
      <c r="F25" t="s">
        <v>10</v>
      </c>
      <c r="G25" t="s">
        <v>10</v>
      </c>
      <c r="H25" t="s">
        <v>37</v>
      </c>
      <c r="I25" t="s">
        <v>20</v>
      </c>
      <c r="J25" t="s">
        <v>21</v>
      </c>
      <c r="K25" t="s">
        <v>22</v>
      </c>
      <c r="L25" t="s">
        <v>42</v>
      </c>
      <c r="M25" t="s">
        <v>23</v>
      </c>
      <c r="N25">
        <v>7486</v>
      </c>
      <c r="O25" s="4"/>
      <c r="P25" s="4"/>
      <c r="Q25" s="4"/>
      <c r="R25" s="4"/>
    </row>
    <row r="26" spans="1:20" x14ac:dyDescent="0.2">
      <c r="A26" t="s">
        <v>40</v>
      </c>
      <c r="B26">
        <v>11</v>
      </c>
      <c r="C26" t="s">
        <v>103</v>
      </c>
      <c r="D26">
        <v>12</v>
      </c>
      <c r="E26" t="s">
        <v>9</v>
      </c>
      <c r="F26" t="s">
        <v>10</v>
      </c>
      <c r="G26" t="s">
        <v>10</v>
      </c>
      <c r="H26" t="s">
        <v>38</v>
      </c>
      <c r="I26" t="s">
        <v>25</v>
      </c>
      <c r="J26" t="s">
        <v>26</v>
      </c>
      <c r="K26" t="s">
        <v>27</v>
      </c>
      <c r="L26" t="s">
        <v>42</v>
      </c>
      <c r="M26" t="s">
        <v>18</v>
      </c>
      <c r="N26">
        <v>14392</v>
      </c>
      <c r="O26" s="4"/>
      <c r="P26" s="4"/>
      <c r="Q26" s="4"/>
      <c r="R26" s="4"/>
    </row>
    <row r="27" spans="1:20" x14ac:dyDescent="0.2">
      <c r="A27" t="s">
        <v>40</v>
      </c>
      <c r="B27">
        <v>11</v>
      </c>
      <c r="C27" t="s">
        <v>103</v>
      </c>
      <c r="D27">
        <v>13</v>
      </c>
      <c r="E27" t="s">
        <v>9</v>
      </c>
      <c r="F27" t="s">
        <v>10</v>
      </c>
      <c r="G27" t="s">
        <v>10</v>
      </c>
      <c r="H27" t="s">
        <v>39</v>
      </c>
      <c r="I27" t="s">
        <v>14</v>
      </c>
      <c r="J27" t="s">
        <v>15</v>
      </c>
      <c r="K27" t="s">
        <v>16</v>
      </c>
      <c r="L27" t="s">
        <v>42</v>
      </c>
      <c r="M27" t="s">
        <v>23</v>
      </c>
      <c r="N27">
        <v>2170</v>
      </c>
      <c r="O27" s="4"/>
      <c r="P27" s="4"/>
      <c r="Q27" s="4"/>
      <c r="R27" s="4"/>
    </row>
    <row r="28" spans="1:20" x14ac:dyDescent="0.2">
      <c r="A28" t="s">
        <v>43</v>
      </c>
      <c r="B28">
        <v>12</v>
      </c>
      <c r="C28" t="s">
        <v>103</v>
      </c>
      <c r="D28">
        <v>1</v>
      </c>
      <c r="E28" t="s">
        <v>9</v>
      </c>
      <c r="F28" t="s">
        <v>44</v>
      </c>
      <c r="G28" t="s">
        <v>45</v>
      </c>
      <c r="H28" t="s">
        <v>10</v>
      </c>
      <c r="I28" t="s">
        <v>10</v>
      </c>
      <c r="J28" t="s">
        <v>10</v>
      </c>
      <c r="K28" t="s">
        <v>10</v>
      </c>
      <c r="L28" t="s">
        <v>10</v>
      </c>
      <c r="M28" t="s">
        <v>18</v>
      </c>
      <c r="N28">
        <v>88346</v>
      </c>
      <c r="O28" s="3">
        <f>AVERAGE(N29,N31,N35,N36,N38,N39)</f>
        <v>6351.333333333333</v>
      </c>
      <c r="P28" s="4">
        <f>STDEV(N29,N31,N35,N36,N38,N39)</f>
        <v>4282.2868034108442</v>
      </c>
      <c r="Q28" s="5">
        <f>AVERAGE(N30,N32,N33,N34,N37,N40)</f>
        <v>6265.666666666667</v>
      </c>
      <c r="R28" s="4">
        <f>STDEV(N30,N32,N33,N34,N37,N40)</f>
        <v>3735.5762964590444</v>
      </c>
      <c r="S28" t="s">
        <v>108</v>
      </c>
      <c r="T28" t="s">
        <v>109</v>
      </c>
    </row>
    <row r="29" spans="1:20" x14ac:dyDescent="0.2">
      <c r="A29" t="s">
        <v>43</v>
      </c>
      <c r="B29">
        <v>12</v>
      </c>
      <c r="C29" t="s">
        <v>103</v>
      </c>
      <c r="D29">
        <v>2</v>
      </c>
      <c r="E29" t="s">
        <v>9</v>
      </c>
      <c r="F29" s="6" t="s">
        <v>10</v>
      </c>
      <c r="G29" s="6" t="s">
        <v>10</v>
      </c>
      <c r="H29" t="s">
        <v>19</v>
      </c>
      <c r="I29" t="s">
        <v>25</v>
      </c>
      <c r="J29" t="s">
        <v>26</v>
      </c>
      <c r="K29" t="s">
        <v>27</v>
      </c>
      <c r="L29" t="s">
        <v>42</v>
      </c>
      <c r="M29" t="s">
        <v>23</v>
      </c>
      <c r="N29">
        <v>5216</v>
      </c>
      <c r="O29" s="4"/>
      <c r="P29" s="4"/>
      <c r="Q29" s="4"/>
      <c r="R29" s="4"/>
    </row>
    <row r="30" spans="1:20" x14ac:dyDescent="0.2">
      <c r="A30" t="s">
        <v>43</v>
      </c>
      <c r="B30">
        <v>12</v>
      </c>
      <c r="C30" t="s">
        <v>103</v>
      </c>
      <c r="D30">
        <v>3</v>
      </c>
      <c r="E30" t="s">
        <v>9</v>
      </c>
      <c r="F30" s="6" t="s">
        <v>10</v>
      </c>
      <c r="G30" s="6" t="s">
        <v>10</v>
      </c>
      <c r="H30" t="s">
        <v>28</v>
      </c>
      <c r="I30" t="s">
        <v>20</v>
      </c>
      <c r="J30" t="s">
        <v>21</v>
      </c>
      <c r="K30" t="s">
        <v>22</v>
      </c>
      <c r="L30" t="s">
        <v>42</v>
      </c>
      <c r="M30" t="s">
        <v>23</v>
      </c>
      <c r="N30">
        <v>8676</v>
      </c>
      <c r="O30" s="4"/>
      <c r="P30" s="4"/>
      <c r="Q30" s="4"/>
      <c r="R30" s="4"/>
    </row>
    <row r="31" spans="1:20" x14ac:dyDescent="0.2">
      <c r="A31" t="s">
        <v>43</v>
      </c>
      <c r="B31">
        <v>12</v>
      </c>
      <c r="C31" t="s">
        <v>103</v>
      </c>
      <c r="D31">
        <v>4</v>
      </c>
      <c r="E31" t="s">
        <v>9</v>
      </c>
      <c r="F31" s="6" t="s">
        <v>10</v>
      </c>
      <c r="G31" s="6" t="s">
        <v>10</v>
      </c>
      <c r="H31" t="s">
        <v>24</v>
      </c>
      <c r="I31" t="s">
        <v>30</v>
      </c>
      <c r="J31" t="s">
        <v>31</v>
      </c>
      <c r="K31" t="s">
        <v>32</v>
      </c>
      <c r="L31" t="s">
        <v>42</v>
      </c>
      <c r="M31" t="s">
        <v>23</v>
      </c>
      <c r="N31">
        <v>3954</v>
      </c>
      <c r="O31" s="4"/>
      <c r="P31" s="4"/>
      <c r="Q31" s="4"/>
      <c r="R31" s="4"/>
    </row>
    <row r="32" spans="1:20" x14ac:dyDescent="0.2">
      <c r="A32" t="s">
        <v>43</v>
      </c>
      <c r="B32">
        <v>12</v>
      </c>
      <c r="C32" t="s">
        <v>103</v>
      </c>
      <c r="D32">
        <v>5</v>
      </c>
      <c r="E32" t="s">
        <v>9</v>
      </c>
      <c r="F32" s="6" t="s">
        <v>10</v>
      </c>
      <c r="G32" s="6" t="s">
        <v>10</v>
      </c>
      <c r="H32" t="s">
        <v>29</v>
      </c>
      <c r="I32" t="s">
        <v>14</v>
      </c>
      <c r="J32" t="s">
        <v>15</v>
      </c>
      <c r="K32" t="s">
        <v>16</v>
      </c>
      <c r="L32" t="s">
        <v>42</v>
      </c>
      <c r="M32" t="s">
        <v>18</v>
      </c>
      <c r="N32">
        <v>11648</v>
      </c>
      <c r="O32" s="4"/>
      <c r="P32" s="4"/>
      <c r="Q32" s="4"/>
      <c r="R32" s="4"/>
    </row>
    <row r="33" spans="1:19" x14ac:dyDescent="0.2">
      <c r="A33" t="s">
        <v>43</v>
      </c>
      <c r="B33">
        <v>12</v>
      </c>
      <c r="C33" t="s">
        <v>103</v>
      </c>
      <c r="D33">
        <v>6</v>
      </c>
      <c r="E33" t="s">
        <v>9</v>
      </c>
      <c r="F33" s="6" t="s">
        <v>10</v>
      </c>
      <c r="G33" s="6" t="s">
        <v>10</v>
      </c>
      <c r="H33" t="s">
        <v>33</v>
      </c>
      <c r="I33" t="s">
        <v>20</v>
      </c>
      <c r="J33" t="s">
        <v>21</v>
      </c>
      <c r="K33" t="s">
        <v>22</v>
      </c>
      <c r="L33" t="s">
        <v>42</v>
      </c>
      <c r="M33" t="s">
        <v>23</v>
      </c>
      <c r="N33">
        <v>3712</v>
      </c>
      <c r="O33" s="4"/>
      <c r="P33" s="4"/>
      <c r="Q33" s="4"/>
      <c r="R33" s="4"/>
    </row>
    <row r="34" spans="1:19" x14ac:dyDescent="0.2">
      <c r="A34" t="s">
        <v>43</v>
      </c>
      <c r="B34">
        <v>12</v>
      </c>
      <c r="C34" t="s">
        <v>103</v>
      </c>
      <c r="D34">
        <v>7</v>
      </c>
      <c r="E34" t="s">
        <v>9</v>
      </c>
      <c r="F34" s="6" t="s">
        <v>10</v>
      </c>
      <c r="G34" s="6" t="s">
        <v>10</v>
      </c>
      <c r="H34" t="s">
        <v>35</v>
      </c>
      <c r="I34" t="s">
        <v>14</v>
      </c>
      <c r="J34" t="s">
        <v>15</v>
      </c>
      <c r="K34" t="s">
        <v>16</v>
      </c>
      <c r="L34" t="s">
        <v>42</v>
      </c>
      <c r="M34" t="s">
        <v>23</v>
      </c>
      <c r="N34">
        <v>4570</v>
      </c>
      <c r="O34" s="4"/>
      <c r="P34" s="4"/>
      <c r="Q34" s="4"/>
      <c r="R34" s="4"/>
    </row>
    <row r="35" spans="1:19" x14ac:dyDescent="0.2">
      <c r="A35" t="s">
        <v>43</v>
      </c>
      <c r="B35">
        <v>12</v>
      </c>
      <c r="C35" t="s">
        <v>103</v>
      </c>
      <c r="D35">
        <v>8</v>
      </c>
      <c r="E35" t="s">
        <v>9</v>
      </c>
      <c r="F35" s="6" t="s">
        <v>10</v>
      </c>
      <c r="G35" s="6" t="s">
        <v>10</v>
      </c>
      <c r="H35" t="s">
        <v>36</v>
      </c>
      <c r="I35" t="s">
        <v>30</v>
      </c>
      <c r="J35" t="s">
        <v>31</v>
      </c>
      <c r="K35" t="s">
        <v>32</v>
      </c>
      <c r="L35" t="s">
        <v>42</v>
      </c>
      <c r="M35" t="s">
        <v>23</v>
      </c>
      <c r="N35">
        <v>6938</v>
      </c>
      <c r="O35" s="4"/>
      <c r="P35" s="4"/>
      <c r="Q35" s="4"/>
      <c r="R35" s="4"/>
    </row>
    <row r="36" spans="1:19" x14ac:dyDescent="0.2">
      <c r="A36" t="s">
        <v>43</v>
      </c>
      <c r="B36">
        <v>12</v>
      </c>
      <c r="C36" t="s">
        <v>103</v>
      </c>
      <c r="D36">
        <v>9</v>
      </c>
      <c r="E36" t="s">
        <v>9</v>
      </c>
      <c r="F36" s="6" t="s">
        <v>10</v>
      </c>
      <c r="G36" s="6" t="s">
        <v>10</v>
      </c>
      <c r="H36" t="s">
        <v>34</v>
      </c>
      <c r="I36" t="s">
        <v>25</v>
      </c>
      <c r="J36" t="s">
        <v>26</v>
      </c>
      <c r="K36" t="s">
        <v>27</v>
      </c>
      <c r="L36" t="s">
        <v>42</v>
      </c>
      <c r="M36" t="s">
        <v>18</v>
      </c>
      <c r="N36">
        <v>13408</v>
      </c>
      <c r="O36" s="4"/>
      <c r="P36" s="4"/>
      <c r="Q36" s="4"/>
      <c r="R36" s="4"/>
    </row>
    <row r="37" spans="1:19" x14ac:dyDescent="0.2">
      <c r="A37" t="s">
        <v>43</v>
      </c>
      <c r="B37">
        <v>12</v>
      </c>
      <c r="C37" t="s">
        <v>103</v>
      </c>
      <c r="D37">
        <v>10</v>
      </c>
      <c r="E37" t="s">
        <v>9</v>
      </c>
      <c r="F37" s="6" t="s">
        <v>10</v>
      </c>
      <c r="G37" s="6" t="s">
        <v>10</v>
      </c>
      <c r="H37" t="s">
        <v>37</v>
      </c>
      <c r="I37" t="s">
        <v>20</v>
      </c>
      <c r="J37" t="s">
        <v>21</v>
      </c>
      <c r="K37" t="s">
        <v>22</v>
      </c>
      <c r="L37" t="s">
        <v>42</v>
      </c>
      <c r="M37" t="s">
        <v>18</v>
      </c>
      <c r="N37">
        <v>7602</v>
      </c>
      <c r="O37" s="4"/>
      <c r="P37" s="4"/>
      <c r="Q37" s="4"/>
      <c r="R37" s="4"/>
    </row>
    <row r="38" spans="1:19" x14ac:dyDescent="0.2">
      <c r="A38" t="s">
        <v>43</v>
      </c>
      <c r="B38">
        <v>12</v>
      </c>
      <c r="C38" t="s">
        <v>103</v>
      </c>
      <c r="D38">
        <v>11</v>
      </c>
      <c r="E38" t="s">
        <v>9</v>
      </c>
      <c r="F38" s="6" t="s">
        <v>10</v>
      </c>
      <c r="G38" s="6" t="s">
        <v>10</v>
      </c>
      <c r="H38" t="s">
        <v>38</v>
      </c>
      <c r="I38" t="s">
        <v>25</v>
      </c>
      <c r="J38" t="s">
        <v>26</v>
      </c>
      <c r="K38" t="s">
        <v>27</v>
      </c>
      <c r="L38" t="s">
        <v>42</v>
      </c>
      <c r="M38" t="s">
        <v>23</v>
      </c>
      <c r="N38">
        <v>7906</v>
      </c>
      <c r="O38" s="4"/>
      <c r="P38" s="4"/>
      <c r="Q38" s="4"/>
      <c r="R38" s="4"/>
    </row>
    <row r="39" spans="1:19" x14ac:dyDescent="0.2">
      <c r="A39" t="s">
        <v>43</v>
      </c>
      <c r="B39">
        <v>12</v>
      </c>
      <c r="C39" t="s">
        <v>103</v>
      </c>
      <c r="D39">
        <v>12</v>
      </c>
      <c r="E39" t="s">
        <v>9</v>
      </c>
      <c r="F39" s="6" t="s">
        <v>10</v>
      </c>
      <c r="G39" s="6" t="s">
        <v>10</v>
      </c>
      <c r="H39" t="s">
        <v>13</v>
      </c>
      <c r="I39" t="s">
        <v>30</v>
      </c>
      <c r="J39" t="s">
        <v>31</v>
      </c>
      <c r="K39" t="s">
        <v>32</v>
      </c>
      <c r="L39" t="s">
        <v>42</v>
      </c>
      <c r="M39" t="s">
        <v>23</v>
      </c>
      <c r="N39">
        <v>686</v>
      </c>
      <c r="O39" s="4"/>
      <c r="P39" s="4"/>
      <c r="Q39" s="4"/>
      <c r="R39" s="4"/>
    </row>
    <row r="40" spans="1:19" x14ac:dyDescent="0.2">
      <c r="A40" t="s">
        <v>43</v>
      </c>
      <c r="B40">
        <v>12</v>
      </c>
      <c r="C40" t="s">
        <v>103</v>
      </c>
      <c r="D40">
        <v>13</v>
      </c>
      <c r="E40" t="s">
        <v>9</v>
      </c>
      <c r="F40" s="6" t="s">
        <v>10</v>
      </c>
      <c r="G40" s="6" t="s">
        <v>10</v>
      </c>
      <c r="H40" t="s">
        <v>39</v>
      </c>
      <c r="I40" t="s">
        <v>14</v>
      </c>
      <c r="J40" t="s">
        <v>15</v>
      </c>
      <c r="K40" t="s">
        <v>16</v>
      </c>
      <c r="L40" t="s">
        <v>42</v>
      </c>
      <c r="M40" t="s">
        <v>23</v>
      </c>
      <c r="N40">
        <v>1386</v>
      </c>
      <c r="O40" s="4"/>
      <c r="P40" s="4"/>
      <c r="Q40" s="4"/>
      <c r="R40" s="4"/>
    </row>
    <row r="41" spans="1:19" x14ac:dyDescent="0.2">
      <c r="A41" t="s">
        <v>46</v>
      </c>
      <c r="B41">
        <v>10</v>
      </c>
      <c r="C41" t="s">
        <v>103</v>
      </c>
      <c r="D41">
        <v>1</v>
      </c>
      <c r="E41" t="s">
        <v>47</v>
      </c>
      <c r="F41" t="s">
        <v>48</v>
      </c>
      <c r="G41" t="s">
        <v>49</v>
      </c>
      <c r="H41" t="s">
        <v>10</v>
      </c>
      <c r="I41" t="s">
        <v>10</v>
      </c>
      <c r="J41" t="s">
        <v>10</v>
      </c>
      <c r="K41" t="s">
        <v>10</v>
      </c>
      <c r="L41" t="s">
        <v>10</v>
      </c>
      <c r="M41" t="s">
        <v>18</v>
      </c>
      <c r="N41">
        <v>73174</v>
      </c>
      <c r="O41" s="3">
        <f>AVERAGE(N42,N43,N47,N48,N51,N53)</f>
        <v>6003.666666666667</v>
      </c>
      <c r="P41" s="4">
        <f>STDEV(N42,N43,N47,N48,N51,N53)</f>
        <v>1391.1982844536103</v>
      </c>
      <c r="Q41" s="5">
        <f>AVERAGE(N44,N45,N46,N49,N50,N52)</f>
        <v>5898</v>
      </c>
      <c r="R41" s="4">
        <f>STDEV(N44,N45,N46,N49,N50,N52)</f>
        <v>2997.9587722315332</v>
      </c>
      <c r="S41" t="s">
        <v>110</v>
      </c>
    </row>
    <row r="42" spans="1:19" x14ac:dyDescent="0.2">
      <c r="A42" t="s">
        <v>46</v>
      </c>
      <c r="B42">
        <v>10</v>
      </c>
      <c r="C42" t="s">
        <v>103</v>
      </c>
      <c r="D42">
        <v>2</v>
      </c>
      <c r="E42" t="s">
        <v>47</v>
      </c>
      <c r="F42" s="6" t="s">
        <v>10</v>
      </c>
      <c r="G42" s="6" t="s">
        <v>10</v>
      </c>
      <c r="H42" t="s">
        <v>19</v>
      </c>
      <c r="I42" t="s">
        <v>20</v>
      </c>
      <c r="J42" t="s">
        <v>21</v>
      </c>
      <c r="K42" t="s">
        <v>22</v>
      </c>
      <c r="L42" t="s">
        <v>50</v>
      </c>
      <c r="M42" t="s">
        <v>23</v>
      </c>
      <c r="N42">
        <v>7904</v>
      </c>
      <c r="O42" s="4"/>
      <c r="P42" s="4"/>
      <c r="Q42" s="4"/>
      <c r="R42" s="4"/>
    </row>
    <row r="43" spans="1:19" x14ac:dyDescent="0.2">
      <c r="A43" t="s">
        <v>46</v>
      </c>
      <c r="B43">
        <v>10</v>
      </c>
      <c r="C43" t="s">
        <v>103</v>
      </c>
      <c r="D43">
        <v>3</v>
      </c>
      <c r="E43" t="s">
        <v>47</v>
      </c>
      <c r="F43" s="6" t="s">
        <v>10</v>
      </c>
      <c r="G43" s="6" t="s">
        <v>10</v>
      </c>
      <c r="H43" t="s">
        <v>28</v>
      </c>
      <c r="I43" t="s">
        <v>14</v>
      </c>
      <c r="J43" t="s">
        <v>15</v>
      </c>
      <c r="K43" t="s">
        <v>16</v>
      </c>
      <c r="L43" t="s">
        <v>50</v>
      </c>
      <c r="M43" t="s">
        <v>23</v>
      </c>
      <c r="N43">
        <v>6794</v>
      </c>
      <c r="O43" s="4"/>
      <c r="P43" s="4"/>
      <c r="Q43" s="4"/>
      <c r="R43" s="4"/>
    </row>
    <row r="44" spans="1:19" x14ac:dyDescent="0.2">
      <c r="A44" t="s">
        <v>46</v>
      </c>
      <c r="B44">
        <v>10</v>
      </c>
      <c r="C44" t="s">
        <v>103</v>
      </c>
      <c r="D44">
        <v>4</v>
      </c>
      <c r="E44" t="s">
        <v>47</v>
      </c>
      <c r="F44" s="6" t="s">
        <v>10</v>
      </c>
      <c r="G44" s="6" t="s">
        <v>10</v>
      </c>
      <c r="H44" t="s">
        <v>24</v>
      </c>
      <c r="I44" t="s">
        <v>25</v>
      </c>
      <c r="J44" t="s">
        <v>26</v>
      </c>
      <c r="K44" t="s">
        <v>27</v>
      </c>
      <c r="L44" t="s">
        <v>50</v>
      </c>
      <c r="M44" t="s">
        <v>23</v>
      </c>
      <c r="N44">
        <v>3780</v>
      </c>
      <c r="O44" s="4"/>
      <c r="P44" s="4"/>
      <c r="Q44" s="4"/>
      <c r="R44" s="4"/>
    </row>
    <row r="45" spans="1:19" x14ac:dyDescent="0.2">
      <c r="A45" t="s">
        <v>46</v>
      </c>
      <c r="B45">
        <v>10</v>
      </c>
      <c r="C45" t="s">
        <v>103</v>
      </c>
      <c r="D45">
        <v>5</v>
      </c>
      <c r="E45" t="s">
        <v>47</v>
      </c>
      <c r="F45" s="6" t="s">
        <v>10</v>
      </c>
      <c r="G45" s="6" t="s">
        <v>10</v>
      </c>
      <c r="H45" t="s">
        <v>29</v>
      </c>
      <c r="I45" t="s">
        <v>30</v>
      </c>
      <c r="J45" t="s">
        <v>31</v>
      </c>
      <c r="K45" t="s">
        <v>32</v>
      </c>
      <c r="L45" t="s">
        <v>50</v>
      </c>
      <c r="M45" t="s">
        <v>23</v>
      </c>
      <c r="N45">
        <v>4620</v>
      </c>
      <c r="O45" s="4"/>
      <c r="P45" s="4"/>
      <c r="Q45" s="4"/>
      <c r="R45" s="4"/>
    </row>
    <row r="46" spans="1:19" x14ac:dyDescent="0.2">
      <c r="A46" t="s">
        <v>46</v>
      </c>
      <c r="B46">
        <v>10</v>
      </c>
      <c r="C46" t="s">
        <v>103</v>
      </c>
      <c r="D46">
        <v>6</v>
      </c>
      <c r="E46" t="s">
        <v>47</v>
      </c>
      <c r="F46" s="6" t="s">
        <v>10</v>
      </c>
      <c r="G46" s="6" t="s">
        <v>10</v>
      </c>
      <c r="H46" t="s">
        <v>35</v>
      </c>
      <c r="I46" t="s">
        <v>30</v>
      </c>
      <c r="J46" t="s">
        <v>31</v>
      </c>
      <c r="K46" t="s">
        <v>32</v>
      </c>
      <c r="L46" t="s">
        <v>50</v>
      </c>
      <c r="M46" t="s">
        <v>23</v>
      </c>
      <c r="N46">
        <v>7362</v>
      </c>
      <c r="O46" s="4"/>
      <c r="P46" s="4"/>
      <c r="Q46" s="4"/>
      <c r="R46" s="4"/>
    </row>
    <row r="47" spans="1:19" x14ac:dyDescent="0.2">
      <c r="A47" t="s">
        <v>46</v>
      </c>
      <c r="B47">
        <v>10</v>
      </c>
      <c r="C47" t="s">
        <v>103</v>
      </c>
      <c r="D47">
        <v>7</v>
      </c>
      <c r="E47" t="s">
        <v>47</v>
      </c>
      <c r="F47" s="6" t="s">
        <v>10</v>
      </c>
      <c r="G47" s="6" t="s">
        <v>10</v>
      </c>
      <c r="H47" t="s">
        <v>34</v>
      </c>
      <c r="I47" t="s">
        <v>20</v>
      </c>
      <c r="J47" t="s">
        <v>21</v>
      </c>
      <c r="K47" t="s">
        <v>22</v>
      </c>
      <c r="L47" t="s">
        <v>50</v>
      </c>
      <c r="M47" t="s">
        <v>23</v>
      </c>
      <c r="N47">
        <v>4412</v>
      </c>
      <c r="O47" s="4"/>
      <c r="P47" s="4"/>
      <c r="Q47" s="4"/>
      <c r="R47" s="4"/>
    </row>
    <row r="48" spans="1:19" x14ac:dyDescent="0.2">
      <c r="A48" t="s">
        <v>46</v>
      </c>
      <c r="B48">
        <v>10</v>
      </c>
      <c r="C48" t="s">
        <v>103</v>
      </c>
      <c r="D48">
        <v>8</v>
      </c>
      <c r="E48" t="s">
        <v>47</v>
      </c>
      <c r="F48" s="6" t="s">
        <v>10</v>
      </c>
      <c r="G48" s="6" t="s">
        <v>10</v>
      </c>
      <c r="H48" t="s">
        <v>36</v>
      </c>
      <c r="I48" t="s">
        <v>14</v>
      </c>
      <c r="J48" t="s">
        <v>15</v>
      </c>
      <c r="K48" t="s">
        <v>16</v>
      </c>
      <c r="L48" t="s">
        <v>50</v>
      </c>
      <c r="M48" t="s">
        <v>23</v>
      </c>
      <c r="N48">
        <v>4694</v>
      </c>
      <c r="O48" s="4"/>
      <c r="P48" s="4"/>
      <c r="Q48" s="4"/>
      <c r="R48" s="4"/>
    </row>
    <row r="49" spans="1:20" x14ac:dyDescent="0.2">
      <c r="A49" t="s">
        <v>46</v>
      </c>
      <c r="B49">
        <v>10</v>
      </c>
      <c r="C49" t="s">
        <v>103</v>
      </c>
      <c r="D49">
        <v>9</v>
      </c>
      <c r="E49" t="s">
        <v>47</v>
      </c>
      <c r="F49" s="6" t="s">
        <v>10</v>
      </c>
      <c r="G49" s="6" t="s">
        <v>10</v>
      </c>
      <c r="H49" t="s">
        <v>33</v>
      </c>
      <c r="I49" t="s">
        <v>25</v>
      </c>
      <c r="J49" t="s">
        <v>26</v>
      </c>
      <c r="K49" t="s">
        <v>27</v>
      </c>
      <c r="L49" t="s">
        <v>50</v>
      </c>
      <c r="M49" t="s">
        <v>23</v>
      </c>
      <c r="N49">
        <v>2832</v>
      </c>
      <c r="O49" s="4"/>
      <c r="P49" s="4"/>
      <c r="Q49" s="4"/>
      <c r="R49" s="4"/>
    </row>
    <row r="50" spans="1:20" x14ac:dyDescent="0.2">
      <c r="A50" t="s">
        <v>46</v>
      </c>
      <c r="B50">
        <v>10</v>
      </c>
      <c r="C50" t="s">
        <v>103</v>
      </c>
      <c r="D50">
        <v>10</v>
      </c>
      <c r="E50" t="s">
        <v>47</v>
      </c>
      <c r="F50" s="6" t="s">
        <v>10</v>
      </c>
      <c r="G50" s="6" t="s">
        <v>10</v>
      </c>
      <c r="H50" t="s">
        <v>39</v>
      </c>
      <c r="I50" t="s">
        <v>30</v>
      </c>
      <c r="J50" t="s">
        <v>31</v>
      </c>
      <c r="K50" t="s">
        <v>32</v>
      </c>
      <c r="L50" t="s">
        <v>50</v>
      </c>
      <c r="M50" t="s">
        <v>23</v>
      </c>
      <c r="N50">
        <v>5678</v>
      </c>
      <c r="O50" s="4"/>
      <c r="P50" s="4"/>
      <c r="Q50" s="4"/>
      <c r="R50" s="4"/>
    </row>
    <row r="51" spans="1:20" x14ac:dyDescent="0.2">
      <c r="A51" t="s">
        <v>46</v>
      </c>
      <c r="B51">
        <v>10</v>
      </c>
      <c r="C51" t="s">
        <v>103</v>
      </c>
      <c r="D51">
        <v>11</v>
      </c>
      <c r="E51" t="s">
        <v>47</v>
      </c>
      <c r="F51" s="6" t="s">
        <v>10</v>
      </c>
      <c r="G51" s="6" t="s">
        <v>10</v>
      </c>
      <c r="H51" t="s">
        <v>38</v>
      </c>
      <c r="I51" t="s">
        <v>20</v>
      </c>
      <c r="J51" t="s">
        <v>21</v>
      </c>
      <c r="K51" t="s">
        <v>22</v>
      </c>
      <c r="L51" t="s">
        <v>50</v>
      </c>
      <c r="M51" t="s">
        <v>23</v>
      </c>
      <c r="N51">
        <v>5344</v>
      </c>
      <c r="O51" s="4"/>
      <c r="P51" s="4"/>
      <c r="Q51" s="4"/>
      <c r="R51" s="4"/>
    </row>
    <row r="52" spans="1:20" x14ac:dyDescent="0.2">
      <c r="A52" t="s">
        <v>46</v>
      </c>
      <c r="B52">
        <v>10</v>
      </c>
      <c r="C52" t="s">
        <v>103</v>
      </c>
      <c r="D52">
        <v>12</v>
      </c>
      <c r="E52" t="s">
        <v>47</v>
      </c>
      <c r="F52" s="6" t="s">
        <v>10</v>
      </c>
      <c r="G52" s="6" t="s">
        <v>10</v>
      </c>
      <c r="H52" t="s">
        <v>37</v>
      </c>
      <c r="I52" t="s">
        <v>25</v>
      </c>
      <c r="J52" t="s">
        <v>26</v>
      </c>
      <c r="K52" t="s">
        <v>27</v>
      </c>
      <c r="L52" t="s">
        <v>50</v>
      </c>
      <c r="M52" t="s">
        <v>23</v>
      </c>
      <c r="N52">
        <v>11116</v>
      </c>
      <c r="O52" s="4"/>
      <c r="P52" s="4"/>
      <c r="Q52" s="4"/>
      <c r="R52" s="4"/>
    </row>
    <row r="53" spans="1:20" x14ac:dyDescent="0.2">
      <c r="A53" t="s">
        <v>46</v>
      </c>
      <c r="B53">
        <v>10</v>
      </c>
      <c r="C53" t="s">
        <v>103</v>
      </c>
      <c r="D53">
        <v>13</v>
      </c>
      <c r="E53" t="s">
        <v>47</v>
      </c>
      <c r="F53" s="6" t="s">
        <v>10</v>
      </c>
      <c r="G53" s="6" t="s">
        <v>10</v>
      </c>
      <c r="H53" t="s">
        <v>13</v>
      </c>
      <c r="I53" t="s">
        <v>14</v>
      </c>
      <c r="J53" t="s">
        <v>15</v>
      </c>
      <c r="K53" t="s">
        <v>16</v>
      </c>
      <c r="L53" t="s">
        <v>50</v>
      </c>
      <c r="M53" t="s">
        <v>23</v>
      </c>
      <c r="N53">
        <v>6874</v>
      </c>
      <c r="O53" s="4"/>
      <c r="P53" s="4"/>
      <c r="Q53" s="4"/>
      <c r="R53" s="4"/>
    </row>
    <row r="54" spans="1:20" x14ac:dyDescent="0.2">
      <c r="A54" t="s">
        <v>51</v>
      </c>
      <c r="B54">
        <v>12</v>
      </c>
      <c r="C54" t="s">
        <v>111</v>
      </c>
      <c r="D54">
        <v>1</v>
      </c>
      <c r="E54" t="s">
        <v>47</v>
      </c>
      <c r="F54" t="s">
        <v>52</v>
      </c>
      <c r="G54" t="s">
        <v>53</v>
      </c>
      <c r="H54" t="s">
        <v>10</v>
      </c>
      <c r="I54" t="s">
        <v>10</v>
      </c>
      <c r="J54" t="s">
        <v>10</v>
      </c>
      <c r="K54" t="s">
        <v>10</v>
      </c>
      <c r="L54" t="s">
        <v>10</v>
      </c>
      <c r="M54" t="s">
        <v>18</v>
      </c>
      <c r="N54">
        <v>11586</v>
      </c>
      <c r="O54" s="3">
        <f>AVERAGE(N57,N58,N60,N61,N64,N66)</f>
        <v>2269</v>
      </c>
      <c r="P54" s="4">
        <f>STDEV(N57,N58,N60,N61,N64,N66)</f>
        <v>972.55190092868565</v>
      </c>
      <c r="Q54" s="5">
        <f>AVERAGE(N55,N56,N59,N62,N63,N65)</f>
        <v>2051</v>
      </c>
      <c r="R54" s="4">
        <f>STDEV(N55,N56,N59,N62,N63,N65)</f>
        <v>1813.1972865631583</v>
      </c>
      <c r="S54" t="s">
        <v>112</v>
      </c>
      <c r="T54" t="s">
        <v>113</v>
      </c>
    </row>
    <row r="55" spans="1:20" x14ac:dyDescent="0.2">
      <c r="A55" t="s">
        <v>51</v>
      </c>
      <c r="B55">
        <v>12</v>
      </c>
      <c r="C55" t="s">
        <v>111</v>
      </c>
      <c r="D55">
        <v>2</v>
      </c>
      <c r="E55" t="s">
        <v>47</v>
      </c>
      <c r="F55" s="6" t="s">
        <v>10</v>
      </c>
      <c r="G55" s="6" t="s">
        <v>10</v>
      </c>
      <c r="H55" t="s">
        <v>19</v>
      </c>
      <c r="I55" t="s">
        <v>25</v>
      </c>
      <c r="J55" t="s">
        <v>26</v>
      </c>
      <c r="K55" t="s">
        <v>27</v>
      </c>
      <c r="L55" t="s">
        <v>54</v>
      </c>
      <c r="M55" t="s">
        <v>23</v>
      </c>
      <c r="N55">
        <v>2116</v>
      </c>
      <c r="O55" s="4"/>
      <c r="P55" s="4"/>
      <c r="Q55" s="4"/>
      <c r="R55" s="4"/>
    </row>
    <row r="56" spans="1:20" x14ac:dyDescent="0.2">
      <c r="A56" t="s">
        <v>51</v>
      </c>
      <c r="B56">
        <v>12</v>
      </c>
      <c r="C56" t="s">
        <v>111</v>
      </c>
      <c r="D56">
        <v>3</v>
      </c>
      <c r="E56" t="s">
        <v>47</v>
      </c>
      <c r="F56" s="6" t="s">
        <v>10</v>
      </c>
      <c r="G56" s="6" t="s">
        <v>10</v>
      </c>
      <c r="H56" t="s">
        <v>24</v>
      </c>
      <c r="I56" t="s">
        <v>30</v>
      </c>
      <c r="J56" t="s">
        <v>31</v>
      </c>
      <c r="K56" t="s">
        <v>32</v>
      </c>
      <c r="L56" t="s">
        <v>54</v>
      </c>
      <c r="M56" t="s">
        <v>23</v>
      </c>
      <c r="N56">
        <v>610</v>
      </c>
      <c r="O56" s="4"/>
      <c r="P56" s="4"/>
      <c r="Q56" s="4"/>
      <c r="R56" s="4"/>
    </row>
    <row r="57" spans="1:20" x14ac:dyDescent="0.2">
      <c r="A57" t="s">
        <v>51</v>
      </c>
      <c r="B57">
        <v>12</v>
      </c>
      <c r="C57" t="s">
        <v>111</v>
      </c>
      <c r="D57">
        <v>4</v>
      </c>
      <c r="E57" t="s">
        <v>47</v>
      </c>
      <c r="F57" s="6" t="s">
        <v>10</v>
      </c>
      <c r="G57" s="6" t="s">
        <v>10</v>
      </c>
      <c r="H57" t="s">
        <v>28</v>
      </c>
      <c r="I57" t="s">
        <v>20</v>
      </c>
      <c r="J57" t="s">
        <v>21</v>
      </c>
      <c r="K57" t="s">
        <v>22</v>
      </c>
      <c r="L57" t="s">
        <v>54</v>
      </c>
      <c r="M57" t="s">
        <v>23</v>
      </c>
      <c r="N57">
        <v>3922</v>
      </c>
      <c r="O57" s="4"/>
      <c r="P57" s="4"/>
      <c r="Q57" s="4"/>
      <c r="R57" s="4"/>
    </row>
    <row r="58" spans="1:20" x14ac:dyDescent="0.2">
      <c r="A58" t="s">
        <v>51</v>
      </c>
      <c r="B58">
        <v>12</v>
      </c>
      <c r="C58" t="s">
        <v>111</v>
      </c>
      <c r="D58">
        <v>5</v>
      </c>
      <c r="E58" t="s">
        <v>47</v>
      </c>
      <c r="F58" s="6" t="s">
        <v>10</v>
      </c>
      <c r="G58" s="6" t="s">
        <v>10</v>
      </c>
      <c r="H58" t="s">
        <v>29</v>
      </c>
      <c r="I58" t="s">
        <v>14</v>
      </c>
      <c r="J58" t="s">
        <v>15</v>
      </c>
      <c r="K58" t="s">
        <v>16</v>
      </c>
      <c r="L58" t="s">
        <v>54</v>
      </c>
      <c r="M58" t="s">
        <v>23</v>
      </c>
      <c r="N58">
        <v>2342</v>
      </c>
      <c r="O58" s="4"/>
      <c r="P58" s="4"/>
      <c r="Q58" s="4"/>
      <c r="R58" s="4"/>
    </row>
    <row r="59" spans="1:20" x14ac:dyDescent="0.2">
      <c r="A59" t="s">
        <v>51</v>
      </c>
      <c r="B59">
        <v>12</v>
      </c>
      <c r="C59" t="s">
        <v>111</v>
      </c>
      <c r="D59">
        <v>6</v>
      </c>
      <c r="E59" t="s">
        <v>47</v>
      </c>
      <c r="F59" s="6" t="s">
        <v>10</v>
      </c>
      <c r="G59" s="6" t="s">
        <v>10</v>
      </c>
      <c r="H59" t="s">
        <v>36</v>
      </c>
      <c r="I59" t="s">
        <v>30</v>
      </c>
      <c r="J59" t="s">
        <v>31</v>
      </c>
      <c r="K59" t="s">
        <v>32</v>
      </c>
      <c r="L59" t="s">
        <v>54</v>
      </c>
      <c r="M59" t="s">
        <v>23</v>
      </c>
      <c r="N59">
        <v>610</v>
      </c>
      <c r="O59" s="4"/>
      <c r="P59" s="4"/>
      <c r="Q59" s="4"/>
      <c r="R59" s="4"/>
    </row>
    <row r="60" spans="1:20" x14ac:dyDescent="0.2">
      <c r="A60" t="s">
        <v>51</v>
      </c>
      <c r="B60">
        <v>12</v>
      </c>
      <c r="C60" t="s">
        <v>111</v>
      </c>
      <c r="D60">
        <v>7</v>
      </c>
      <c r="E60" t="s">
        <v>47</v>
      </c>
      <c r="F60" s="6" t="s">
        <v>10</v>
      </c>
      <c r="G60" s="6" t="s">
        <v>10</v>
      </c>
      <c r="H60" t="s">
        <v>33</v>
      </c>
      <c r="I60" t="s">
        <v>20</v>
      </c>
      <c r="J60" t="s">
        <v>21</v>
      </c>
      <c r="K60" t="s">
        <v>22</v>
      </c>
      <c r="L60" t="s">
        <v>54</v>
      </c>
      <c r="M60" t="s">
        <v>23</v>
      </c>
      <c r="N60">
        <v>1848</v>
      </c>
      <c r="O60" s="4"/>
      <c r="P60" s="4"/>
      <c r="Q60" s="4"/>
      <c r="R60" s="4"/>
    </row>
    <row r="61" spans="1:20" x14ac:dyDescent="0.2">
      <c r="A61" t="s">
        <v>51</v>
      </c>
      <c r="B61">
        <v>12</v>
      </c>
      <c r="C61" t="s">
        <v>111</v>
      </c>
      <c r="D61">
        <v>8</v>
      </c>
      <c r="E61" t="s">
        <v>47</v>
      </c>
      <c r="F61" s="6" t="s">
        <v>10</v>
      </c>
      <c r="G61" s="6" t="s">
        <v>10</v>
      </c>
      <c r="H61" t="s">
        <v>35</v>
      </c>
      <c r="I61" t="s">
        <v>14</v>
      </c>
      <c r="J61" t="s">
        <v>15</v>
      </c>
      <c r="K61" t="s">
        <v>16</v>
      </c>
      <c r="L61" t="s">
        <v>54</v>
      </c>
      <c r="M61" t="s">
        <v>23</v>
      </c>
      <c r="N61">
        <v>1280</v>
      </c>
      <c r="O61" s="4"/>
      <c r="P61" s="4"/>
      <c r="Q61" s="4"/>
      <c r="R61" s="4"/>
    </row>
    <row r="62" spans="1:20" x14ac:dyDescent="0.2">
      <c r="A62" t="s">
        <v>51</v>
      </c>
      <c r="B62">
        <v>12</v>
      </c>
      <c r="C62" t="s">
        <v>111</v>
      </c>
      <c r="D62">
        <v>9</v>
      </c>
      <c r="E62" t="s">
        <v>47</v>
      </c>
      <c r="F62" s="6" t="s">
        <v>10</v>
      </c>
      <c r="G62" s="6" t="s">
        <v>10</v>
      </c>
      <c r="H62" t="s">
        <v>34</v>
      </c>
      <c r="I62" t="s">
        <v>25</v>
      </c>
      <c r="J62" t="s">
        <v>26</v>
      </c>
      <c r="K62" t="s">
        <v>27</v>
      </c>
      <c r="L62" t="s">
        <v>54</v>
      </c>
      <c r="M62" t="s">
        <v>23</v>
      </c>
      <c r="N62">
        <v>2230</v>
      </c>
      <c r="O62" s="4"/>
      <c r="P62" s="4"/>
      <c r="Q62" s="4"/>
      <c r="R62" s="4"/>
    </row>
    <row r="63" spans="1:20" x14ac:dyDescent="0.2">
      <c r="A63" t="s">
        <v>51</v>
      </c>
      <c r="B63">
        <v>12</v>
      </c>
      <c r="C63" t="s">
        <v>111</v>
      </c>
      <c r="D63">
        <v>10</v>
      </c>
      <c r="E63" t="s">
        <v>47</v>
      </c>
      <c r="F63" s="6" t="s">
        <v>10</v>
      </c>
      <c r="G63" s="6" t="s">
        <v>10</v>
      </c>
      <c r="H63" t="s">
        <v>38</v>
      </c>
      <c r="I63" t="s">
        <v>25</v>
      </c>
      <c r="J63" t="s">
        <v>26</v>
      </c>
      <c r="K63" t="s">
        <v>27</v>
      </c>
      <c r="L63" t="s">
        <v>54</v>
      </c>
      <c r="M63" t="s">
        <v>23</v>
      </c>
      <c r="N63">
        <v>5464</v>
      </c>
      <c r="O63" s="4"/>
      <c r="P63" s="4"/>
      <c r="Q63" s="4"/>
      <c r="R63" s="4"/>
    </row>
    <row r="64" spans="1:20" x14ac:dyDescent="0.2">
      <c r="A64" t="s">
        <v>51</v>
      </c>
      <c r="B64">
        <v>12</v>
      </c>
      <c r="C64" t="s">
        <v>111</v>
      </c>
      <c r="D64">
        <v>11</v>
      </c>
      <c r="E64" t="s">
        <v>47</v>
      </c>
      <c r="F64" s="6" t="s">
        <v>10</v>
      </c>
      <c r="G64" s="6" t="s">
        <v>10</v>
      </c>
      <c r="H64" t="s">
        <v>37</v>
      </c>
      <c r="I64" t="s">
        <v>20</v>
      </c>
      <c r="J64" t="s">
        <v>21</v>
      </c>
      <c r="K64" t="s">
        <v>22</v>
      </c>
      <c r="L64" t="s">
        <v>54</v>
      </c>
      <c r="M64" t="s">
        <v>23</v>
      </c>
      <c r="N64">
        <v>1484</v>
      </c>
      <c r="O64" s="4"/>
      <c r="P64" s="4"/>
      <c r="Q64" s="4"/>
      <c r="R64" s="4"/>
    </row>
    <row r="65" spans="1:20" x14ac:dyDescent="0.2">
      <c r="A65" t="s">
        <v>51</v>
      </c>
      <c r="B65">
        <v>12</v>
      </c>
      <c r="C65" t="s">
        <v>111</v>
      </c>
      <c r="D65">
        <v>12</v>
      </c>
      <c r="E65" t="s">
        <v>47</v>
      </c>
      <c r="F65" s="6" t="s">
        <v>10</v>
      </c>
      <c r="G65" s="6" t="s">
        <v>10</v>
      </c>
      <c r="H65" t="s">
        <v>13</v>
      </c>
      <c r="I65" t="s">
        <v>30</v>
      </c>
      <c r="J65" t="s">
        <v>31</v>
      </c>
      <c r="K65" t="s">
        <v>32</v>
      </c>
      <c r="L65" t="s">
        <v>54</v>
      </c>
      <c r="M65" t="s">
        <v>23</v>
      </c>
      <c r="N65">
        <v>1276</v>
      </c>
      <c r="O65" s="4"/>
      <c r="P65" s="4"/>
      <c r="Q65" s="4"/>
      <c r="R65" s="4"/>
    </row>
    <row r="66" spans="1:20" x14ac:dyDescent="0.2">
      <c r="A66" t="s">
        <v>51</v>
      </c>
      <c r="B66">
        <v>12</v>
      </c>
      <c r="C66" t="s">
        <v>111</v>
      </c>
      <c r="D66">
        <v>13</v>
      </c>
      <c r="E66" t="s">
        <v>47</v>
      </c>
      <c r="F66" s="6" t="s">
        <v>10</v>
      </c>
      <c r="G66" s="6" t="s">
        <v>10</v>
      </c>
      <c r="H66" t="s">
        <v>39</v>
      </c>
      <c r="I66" t="s">
        <v>14</v>
      </c>
      <c r="J66" t="s">
        <v>15</v>
      </c>
      <c r="K66" t="s">
        <v>16</v>
      </c>
      <c r="L66" t="s">
        <v>54</v>
      </c>
      <c r="M66" t="s">
        <v>23</v>
      </c>
      <c r="N66">
        <v>2738</v>
      </c>
      <c r="O66" s="4"/>
      <c r="P66" s="4"/>
      <c r="Q66" s="4"/>
      <c r="R66" s="4"/>
    </row>
    <row r="67" spans="1:20" x14ac:dyDescent="0.2">
      <c r="A67" t="s">
        <v>69</v>
      </c>
      <c r="B67">
        <v>11</v>
      </c>
      <c r="C67" t="s">
        <v>103</v>
      </c>
      <c r="D67">
        <v>1</v>
      </c>
      <c r="E67" t="s">
        <v>47</v>
      </c>
      <c r="F67" t="s">
        <v>70</v>
      </c>
      <c r="G67" t="s">
        <v>71</v>
      </c>
      <c r="H67" t="s">
        <v>10</v>
      </c>
      <c r="I67" t="s">
        <v>10</v>
      </c>
      <c r="J67" t="s">
        <v>10</v>
      </c>
      <c r="K67" t="s">
        <v>10</v>
      </c>
      <c r="L67" t="s">
        <v>10</v>
      </c>
      <c r="M67" t="s">
        <v>18</v>
      </c>
      <c r="N67">
        <v>59574</v>
      </c>
      <c r="O67" s="3">
        <f>AVERAGE(N69,N70,N72,N75,N77,N79)</f>
        <v>4837</v>
      </c>
      <c r="P67" s="4">
        <f>STDEV(N69,N70,N72,N75,N77,N79)</f>
        <v>1600.6537414444138</v>
      </c>
      <c r="Q67" s="5">
        <f>AVERAGE(N68,N71,N73,N74,N76,N78)</f>
        <v>4492.333333333333</v>
      </c>
      <c r="R67" s="4">
        <f>STDEV(N68,N71,N73,N74,N76,N78)</f>
        <v>3864.5576029691501</v>
      </c>
      <c r="S67" t="s">
        <v>114</v>
      </c>
      <c r="T67" t="s">
        <v>115</v>
      </c>
    </row>
    <row r="68" spans="1:20" x14ac:dyDescent="0.2">
      <c r="A68" t="s">
        <v>69</v>
      </c>
      <c r="B68">
        <v>11</v>
      </c>
      <c r="C68" t="s">
        <v>103</v>
      </c>
      <c r="D68">
        <v>2</v>
      </c>
      <c r="E68" t="s">
        <v>47</v>
      </c>
      <c r="F68" s="6" t="s">
        <v>10</v>
      </c>
      <c r="G68" s="6" t="s">
        <v>10</v>
      </c>
      <c r="H68" t="s">
        <v>19</v>
      </c>
      <c r="I68" t="s">
        <v>25</v>
      </c>
      <c r="J68" t="s">
        <v>26</v>
      </c>
      <c r="K68" t="s">
        <v>27</v>
      </c>
      <c r="L68" t="s">
        <v>54</v>
      </c>
      <c r="M68" t="s">
        <v>23</v>
      </c>
      <c r="N68">
        <v>12038</v>
      </c>
      <c r="O68" s="4"/>
      <c r="P68" s="4"/>
      <c r="Q68" s="4"/>
      <c r="R68" s="4"/>
    </row>
    <row r="69" spans="1:20" x14ac:dyDescent="0.2">
      <c r="A69" t="s">
        <v>69</v>
      </c>
      <c r="B69">
        <v>11</v>
      </c>
      <c r="C69" t="s">
        <v>103</v>
      </c>
      <c r="D69">
        <v>3</v>
      </c>
      <c r="E69" t="s">
        <v>47</v>
      </c>
      <c r="F69" s="6" t="s">
        <v>10</v>
      </c>
      <c r="G69" s="6" t="s">
        <v>10</v>
      </c>
      <c r="H69" t="s">
        <v>29</v>
      </c>
      <c r="I69" t="s">
        <v>14</v>
      </c>
      <c r="J69" t="s">
        <v>15</v>
      </c>
      <c r="K69" t="s">
        <v>16</v>
      </c>
      <c r="L69" t="s">
        <v>54</v>
      </c>
      <c r="M69" t="s">
        <v>23</v>
      </c>
      <c r="N69">
        <v>4450</v>
      </c>
      <c r="O69" s="4"/>
      <c r="P69" s="4"/>
      <c r="Q69" s="4"/>
      <c r="R69" s="4"/>
    </row>
    <row r="70" spans="1:20" x14ac:dyDescent="0.2">
      <c r="A70" t="s">
        <v>69</v>
      </c>
      <c r="B70">
        <v>11</v>
      </c>
      <c r="C70" t="s">
        <v>103</v>
      </c>
      <c r="D70">
        <v>4</v>
      </c>
      <c r="E70" t="s">
        <v>47</v>
      </c>
      <c r="F70" s="6" t="s">
        <v>10</v>
      </c>
      <c r="G70" s="6" t="s">
        <v>10</v>
      </c>
      <c r="H70" t="s">
        <v>28</v>
      </c>
      <c r="I70" t="s">
        <v>20</v>
      </c>
      <c r="J70" t="s">
        <v>21</v>
      </c>
      <c r="K70" t="s">
        <v>22</v>
      </c>
      <c r="L70" t="s">
        <v>54</v>
      </c>
      <c r="M70" t="s">
        <v>23</v>
      </c>
      <c r="N70">
        <v>4132</v>
      </c>
      <c r="O70" s="4"/>
      <c r="P70" s="4"/>
      <c r="Q70" s="4"/>
      <c r="R70" s="4"/>
    </row>
    <row r="71" spans="1:20" x14ac:dyDescent="0.2">
      <c r="A71" t="s">
        <v>69</v>
      </c>
      <c r="B71">
        <v>11</v>
      </c>
      <c r="C71" t="s">
        <v>103</v>
      </c>
      <c r="D71">
        <v>5</v>
      </c>
      <c r="E71" t="s">
        <v>47</v>
      </c>
      <c r="F71" s="6" t="s">
        <v>10</v>
      </c>
      <c r="G71" s="6" t="s">
        <v>10</v>
      </c>
      <c r="H71" t="s">
        <v>24</v>
      </c>
      <c r="I71" t="s">
        <v>30</v>
      </c>
      <c r="J71" t="s">
        <v>31</v>
      </c>
      <c r="K71" t="s">
        <v>32</v>
      </c>
      <c r="L71" t="s">
        <v>54</v>
      </c>
      <c r="M71" t="s">
        <v>23</v>
      </c>
      <c r="N71">
        <v>3768</v>
      </c>
      <c r="O71" s="4"/>
      <c r="P71" s="4"/>
      <c r="Q71" s="4"/>
      <c r="R71" s="4"/>
    </row>
    <row r="72" spans="1:20" x14ac:dyDescent="0.2">
      <c r="A72" t="s">
        <v>69</v>
      </c>
      <c r="B72">
        <v>11</v>
      </c>
      <c r="C72" t="s">
        <v>103</v>
      </c>
      <c r="D72">
        <v>6</v>
      </c>
      <c r="E72" t="s">
        <v>47</v>
      </c>
      <c r="F72" s="6" t="s">
        <v>10</v>
      </c>
      <c r="G72" s="6" t="s">
        <v>10</v>
      </c>
      <c r="H72" t="s">
        <v>33</v>
      </c>
      <c r="I72" t="s">
        <v>20</v>
      </c>
      <c r="J72" t="s">
        <v>21</v>
      </c>
      <c r="K72" t="s">
        <v>22</v>
      </c>
      <c r="L72" t="s">
        <v>54</v>
      </c>
      <c r="M72" t="s">
        <v>23</v>
      </c>
      <c r="N72">
        <v>3224</v>
      </c>
      <c r="O72" s="4"/>
      <c r="P72" s="4"/>
      <c r="Q72" s="4"/>
      <c r="R72" s="4"/>
    </row>
    <row r="73" spans="1:20" x14ac:dyDescent="0.2">
      <c r="A73" t="s">
        <v>69</v>
      </c>
      <c r="B73">
        <v>11</v>
      </c>
      <c r="C73" t="s">
        <v>103</v>
      </c>
      <c r="D73">
        <v>7</v>
      </c>
      <c r="E73" t="s">
        <v>47</v>
      </c>
      <c r="F73" s="6" t="s">
        <v>10</v>
      </c>
      <c r="G73" s="6" t="s">
        <v>10</v>
      </c>
      <c r="H73" t="s">
        <v>34</v>
      </c>
      <c r="I73" t="s">
        <v>25</v>
      </c>
      <c r="J73" t="s">
        <v>26</v>
      </c>
      <c r="K73" t="s">
        <v>27</v>
      </c>
      <c r="L73" t="s">
        <v>54</v>
      </c>
      <c r="M73" t="s">
        <v>23</v>
      </c>
      <c r="N73">
        <v>2136</v>
      </c>
      <c r="O73" s="4"/>
      <c r="P73" s="4"/>
      <c r="Q73" s="4"/>
      <c r="R73" s="4"/>
    </row>
    <row r="74" spans="1:20" x14ac:dyDescent="0.2">
      <c r="A74" t="s">
        <v>69</v>
      </c>
      <c r="B74">
        <v>11</v>
      </c>
      <c r="C74" t="s">
        <v>103</v>
      </c>
      <c r="D74">
        <v>8</v>
      </c>
      <c r="E74" t="s">
        <v>47</v>
      </c>
      <c r="F74" s="6" t="s">
        <v>10</v>
      </c>
      <c r="G74" s="6" t="s">
        <v>10</v>
      </c>
      <c r="H74" t="s">
        <v>36</v>
      </c>
      <c r="I74" t="s">
        <v>30</v>
      </c>
      <c r="J74" t="s">
        <v>31</v>
      </c>
      <c r="K74" t="s">
        <v>32</v>
      </c>
      <c r="L74" t="s">
        <v>54</v>
      </c>
      <c r="M74" t="s">
        <v>23</v>
      </c>
      <c r="N74">
        <v>1262</v>
      </c>
      <c r="O74" s="4"/>
      <c r="P74" s="4"/>
      <c r="Q74" s="4"/>
      <c r="R74" s="4"/>
    </row>
    <row r="75" spans="1:20" x14ac:dyDescent="0.2">
      <c r="A75" t="s">
        <v>69</v>
      </c>
      <c r="B75">
        <v>11</v>
      </c>
      <c r="C75" t="s">
        <v>103</v>
      </c>
      <c r="D75">
        <v>9</v>
      </c>
      <c r="E75" t="s">
        <v>47</v>
      </c>
      <c r="F75" s="6" t="s">
        <v>10</v>
      </c>
      <c r="G75" s="6" t="s">
        <v>10</v>
      </c>
      <c r="H75" t="s">
        <v>35</v>
      </c>
      <c r="I75" t="s">
        <v>14</v>
      </c>
      <c r="J75" t="s">
        <v>15</v>
      </c>
      <c r="K75" t="s">
        <v>16</v>
      </c>
      <c r="L75" t="s">
        <v>54</v>
      </c>
      <c r="M75" t="s">
        <v>23</v>
      </c>
      <c r="N75">
        <v>5524</v>
      </c>
      <c r="O75" s="4"/>
      <c r="P75" s="4"/>
      <c r="Q75" s="4"/>
      <c r="R75" s="4"/>
    </row>
    <row r="76" spans="1:20" x14ac:dyDescent="0.2">
      <c r="A76" t="s">
        <v>69</v>
      </c>
      <c r="B76">
        <v>11</v>
      </c>
      <c r="C76" t="s">
        <v>103</v>
      </c>
      <c r="D76">
        <v>10</v>
      </c>
      <c r="E76" t="s">
        <v>47</v>
      </c>
      <c r="F76" s="6" t="s">
        <v>10</v>
      </c>
      <c r="G76" s="6" t="s">
        <v>10</v>
      </c>
      <c r="H76" t="s">
        <v>13</v>
      </c>
      <c r="I76" t="s">
        <v>30</v>
      </c>
      <c r="J76" t="s">
        <v>31</v>
      </c>
      <c r="K76" t="s">
        <v>32</v>
      </c>
      <c r="L76" t="s">
        <v>54</v>
      </c>
      <c r="M76" t="s">
        <v>23</v>
      </c>
      <c r="N76">
        <v>3394</v>
      </c>
      <c r="O76" s="4"/>
      <c r="P76" s="4"/>
      <c r="Q76" s="4"/>
      <c r="R76" s="4"/>
    </row>
    <row r="77" spans="1:20" x14ac:dyDescent="0.2">
      <c r="A77" t="s">
        <v>69</v>
      </c>
      <c r="B77">
        <v>11</v>
      </c>
      <c r="C77" t="s">
        <v>103</v>
      </c>
      <c r="D77">
        <v>11</v>
      </c>
      <c r="E77" t="s">
        <v>47</v>
      </c>
      <c r="F77" s="6" t="s">
        <v>10</v>
      </c>
      <c r="G77" s="6" t="s">
        <v>10</v>
      </c>
      <c r="H77" t="s">
        <v>37</v>
      </c>
      <c r="I77" t="s">
        <v>20</v>
      </c>
      <c r="J77" t="s">
        <v>21</v>
      </c>
      <c r="K77" t="s">
        <v>22</v>
      </c>
      <c r="L77" t="s">
        <v>54</v>
      </c>
      <c r="M77" t="s">
        <v>23</v>
      </c>
      <c r="N77">
        <v>3968</v>
      </c>
      <c r="O77" s="4"/>
      <c r="P77" s="4"/>
      <c r="Q77" s="4"/>
      <c r="R77" s="4"/>
    </row>
    <row r="78" spans="1:20" x14ac:dyDescent="0.2">
      <c r="A78" t="s">
        <v>69</v>
      </c>
      <c r="B78">
        <v>11</v>
      </c>
      <c r="C78" t="s">
        <v>103</v>
      </c>
      <c r="D78">
        <v>12</v>
      </c>
      <c r="E78" t="s">
        <v>47</v>
      </c>
      <c r="F78" s="6" t="s">
        <v>10</v>
      </c>
      <c r="G78" s="6" t="s">
        <v>10</v>
      </c>
      <c r="H78" t="s">
        <v>38</v>
      </c>
      <c r="I78" t="s">
        <v>25</v>
      </c>
      <c r="J78" t="s">
        <v>26</v>
      </c>
      <c r="K78" t="s">
        <v>27</v>
      </c>
      <c r="L78" t="s">
        <v>54</v>
      </c>
      <c r="M78" t="s">
        <v>23</v>
      </c>
      <c r="N78">
        <v>4356</v>
      </c>
      <c r="O78" s="4"/>
      <c r="P78" s="4"/>
      <c r="Q78" s="4"/>
      <c r="R78" s="4"/>
    </row>
    <row r="79" spans="1:20" x14ac:dyDescent="0.2">
      <c r="A79" t="s">
        <v>69</v>
      </c>
      <c r="B79">
        <v>11</v>
      </c>
      <c r="C79" t="s">
        <v>103</v>
      </c>
      <c r="D79">
        <v>13</v>
      </c>
      <c r="E79" t="s">
        <v>47</v>
      </c>
      <c r="F79" s="6" t="s">
        <v>10</v>
      </c>
      <c r="G79" s="6" t="s">
        <v>10</v>
      </c>
      <c r="H79" t="s">
        <v>39</v>
      </c>
      <c r="I79" t="s">
        <v>14</v>
      </c>
      <c r="J79" t="s">
        <v>15</v>
      </c>
      <c r="K79" t="s">
        <v>16</v>
      </c>
      <c r="L79" t="s">
        <v>54</v>
      </c>
      <c r="M79" t="s">
        <v>23</v>
      </c>
      <c r="N79">
        <v>7724</v>
      </c>
      <c r="O79" s="4"/>
      <c r="P79" s="4"/>
      <c r="Q79" s="4"/>
      <c r="R79" s="4"/>
    </row>
    <row r="80" spans="1:20" x14ac:dyDescent="0.2">
      <c r="A80" t="s">
        <v>72</v>
      </c>
      <c r="B80">
        <v>12</v>
      </c>
      <c r="C80" t="s">
        <v>103</v>
      </c>
      <c r="D80">
        <v>1</v>
      </c>
      <c r="E80" t="s">
        <v>9</v>
      </c>
      <c r="F80" t="s">
        <v>73</v>
      </c>
      <c r="G80" t="s">
        <v>116</v>
      </c>
      <c r="H80" t="s">
        <v>10</v>
      </c>
      <c r="I80" t="s">
        <v>10</v>
      </c>
      <c r="J80" t="s">
        <v>10</v>
      </c>
      <c r="K80" t="s">
        <v>10</v>
      </c>
      <c r="L80" t="s">
        <v>10</v>
      </c>
      <c r="M80" t="s">
        <v>18</v>
      </c>
      <c r="N80">
        <v>72500</v>
      </c>
      <c r="O80" s="3">
        <f>AVERAGE(N83,N84,N87,N88,N90,N91)</f>
        <v>8026.666666666667</v>
      </c>
      <c r="P80" s="4">
        <f>STDEV(N83,N84,N87,N88,N90,N91)</f>
        <v>3565.6679972575494</v>
      </c>
      <c r="Q80" s="5">
        <f>AVERAGE(N81,N82,N85,N86,N89,N92)</f>
        <v>6400.333333333333</v>
      </c>
      <c r="R80" s="4">
        <f>STDEV(N81,N82,N85,N86,N89,N92)</f>
        <v>3767.9786446670141</v>
      </c>
      <c r="T80" t="s">
        <v>117</v>
      </c>
    </row>
    <row r="81" spans="1:20" x14ac:dyDescent="0.2">
      <c r="A81" t="s">
        <v>72</v>
      </c>
      <c r="B81">
        <v>12</v>
      </c>
      <c r="C81" t="s">
        <v>103</v>
      </c>
      <c r="D81">
        <v>2</v>
      </c>
      <c r="E81" t="s">
        <v>9</v>
      </c>
      <c r="F81" s="6" t="s">
        <v>10</v>
      </c>
      <c r="G81" s="6" t="s">
        <v>10</v>
      </c>
      <c r="H81" t="s">
        <v>19</v>
      </c>
      <c r="I81" t="s">
        <v>20</v>
      </c>
      <c r="J81" t="s">
        <v>21</v>
      </c>
      <c r="K81" t="s">
        <v>22</v>
      </c>
      <c r="L81" t="s">
        <v>17</v>
      </c>
      <c r="M81" t="s">
        <v>18</v>
      </c>
      <c r="N81">
        <v>13436</v>
      </c>
      <c r="O81" s="4"/>
      <c r="P81" s="4"/>
      <c r="Q81" s="4"/>
      <c r="R81" s="4"/>
    </row>
    <row r="82" spans="1:20" x14ac:dyDescent="0.2">
      <c r="A82" t="s">
        <v>72</v>
      </c>
      <c r="B82">
        <v>12</v>
      </c>
      <c r="C82" t="s">
        <v>103</v>
      </c>
      <c r="D82">
        <v>3</v>
      </c>
      <c r="E82" t="s">
        <v>9</v>
      </c>
      <c r="F82" s="6" t="s">
        <v>10</v>
      </c>
      <c r="G82" s="6" t="s">
        <v>10</v>
      </c>
      <c r="H82" t="s">
        <v>28</v>
      </c>
      <c r="I82" t="s">
        <v>14</v>
      </c>
      <c r="J82" t="s">
        <v>15</v>
      </c>
      <c r="K82" t="s">
        <v>16</v>
      </c>
      <c r="L82" t="s">
        <v>17</v>
      </c>
      <c r="M82" t="s">
        <v>23</v>
      </c>
      <c r="N82">
        <v>4366</v>
      </c>
      <c r="O82" s="4"/>
      <c r="P82" s="4"/>
      <c r="Q82" s="4"/>
      <c r="R82" s="4"/>
    </row>
    <row r="83" spans="1:20" x14ac:dyDescent="0.2">
      <c r="A83" t="s">
        <v>72</v>
      </c>
      <c r="B83">
        <v>12</v>
      </c>
      <c r="C83" t="s">
        <v>103</v>
      </c>
      <c r="D83">
        <v>4</v>
      </c>
      <c r="E83" t="s">
        <v>9</v>
      </c>
      <c r="F83" s="6" t="s">
        <v>10</v>
      </c>
      <c r="G83" s="6" t="s">
        <v>10</v>
      </c>
      <c r="H83" t="s">
        <v>24</v>
      </c>
      <c r="I83" t="s">
        <v>25</v>
      </c>
      <c r="J83" t="s">
        <v>26</v>
      </c>
      <c r="K83" t="s">
        <v>27</v>
      </c>
      <c r="L83" t="s">
        <v>17</v>
      </c>
      <c r="M83" t="s">
        <v>18</v>
      </c>
      <c r="N83">
        <v>12196</v>
      </c>
      <c r="O83" s="4"/>
      <c r="P83" s="4"/>
      <c r="Q83" s="4"/>
      <c r="R83" s="4"/>
    </row>
    <row r="84" spans="1:20" x14ac:dyDescent="0.2">
      <c r="A84" t="s">
        <v>72</v>
      </c>
      <c r="B84">
        <v>12</v>
      </c>
      <c r="C84" t="s">
        <v>103</v>
      </c>
      <c r="D84">
        <v>5</v>
      </c>
      <c r="E84" t="s">
        <v>9</v>
      </c>
      <c r="F84" s="6" t="s">
        <v>10</v>
      </c>
      <c r="G84" s="6" t="s">
        <v>10</v>
      </c>
      <c r="H84" t="s">
        <v>29</v>
      </c>
      <c r="I84" t="s">
        <v>30</v>
      </c>
      <c r="J84" t="s">
        <v>31</v>
      </c>
      <c r="K84" t="s">
        <v>32</v>
      </c>
      <c r="L84" t="s">
        <v>17</v>
      </c>
      <c r="M84" t="s">
        <v>23</v>
      </c>
      <c r="N84">
        <v>5158</v>
      </c>
      <c r="O84" s="4"/>
      <c r="P84" s="4"/>
      <c r="Q84" s="4"/>
      <c r="R84" s="4"/>
    </row>
    <row r="85" spans="1:20" x14ac:dyDescent="0.2">
      <c r="A85" t="s">
        <v>72</v>
      </c>
      <c r="B85">
        <v>12</v>
      </c>
      <c r="C85" t="s">
        <v>103</v>
      </c>
      <c r="D85">
        <v>6</v>
      </c>
      <c r="E85" t="s">
        <v>9</v>
      </c>
      <c r="F85" s="6" t="s">
        <v>10</v>
      </c>
      <c r="G85" s="6" t="s">
        <v>10</v>
      </c>
      <c r="H85" t="s">
        <v>36</v>
      </c>
      <c r="I85" t="s">
        <v>14</v>
      </c>
      <c r="J85" t="s">
        <v>15</v>
      </c>
      <c r="K85" t="s">
        <v>16</v>
      </c>
      <c r="L85" t="s">
        <v>17</v>
      </c>
      <c r="M85" t="s">
        <v>23</v>
      </c>
      <c r="N85">
        <v>7984</v>
      </c>
      <c r="O85" s="4"/>
      <c r="P85" s="4"/>
      <c r="Q85" s="4"/>
      <c r="R85" s="4"/>
    </row>
    <row r="86" spans="1:20" x14ac:dyDescent="0.2">
      <c r="A86" t="s">
        <v>72</v>
      </c>
      <c r="B86">
        <v>12</v>
      </c>
      <c r="C86" t="s">
        <v>103</v>
      </c>
      <c r="D86">
        <v>7</v>
      </c>
      <c r="E86" t="s">
        <v>9</v>
      </c>
      <c r="F86" s="6" t="s">
        <v>10</v>
      </c>
      <c r="G86" s="6" t="s">
        <v>10</v>
      </c>
      <c r="H86" t="s">
        <v>34</v>
      </c>
      <c r="I86" t="s">
        <v>20</v>
      </c>
      <c r="J86" t="s">
        <v>21</v>
      </c>
      <c r="K86" t="s">
        <v>22</v>
      </c>
      <c r="L86" t="s">
        <v>17</v>
      </c>
      <c r="M86" t="s">
        <v>23</v>
      </c>
      <c r="N86">
        <v>4536</v>
      </c>
      <c r="O86" s="4"/>
      <c r="P86" s="4"/>
      <c r="Q86" s="4"/>
      <c r="R86" s="4"/>
    </row>
    <row r="87" spans="1:20" x14ac:dyDescent="0.2">
      <c r="A87" t="s">
        <v>72</v>
      </c>
      <c r="B87">
        <v>12</v>
      </c>
      <c r="C87" t="s">
        <v>103</v>
      </c>
      <c r="D87">
        <v>8</v>
      </c>
      <c r="E87" t="s">
        <v>9</v>
      </c>
      <c r="F87" s="6" t="s">
        <v>10</v>
      </c>
      <c r="G87" s="6" t="s">
        <v>10</v>
      </c>
      <c r="H87" t="s">
        <v>35</v>
      </c>
      <c r="I87" t="s">
        <v>30</v>
      </c>
      <c r="J87" t="s">
        <v>31</v>
      </c>
      <c r="K87" t="s">
        <v>32</v>
      </c>
      <c r="L87" t="s">
        <v>17</v>
      </c>
      <c r="M87" t="s">
        <v>23</v>
      </c>
      <c r="N87">
        <v>6154</v>
      </c>
      <c r="O87" s="4"/>
      <c r="P87" s="4"/>
      <c r="Q87" s="4"/>
      <c r="R87" s="4"/>
    </row>
    <row r="88" spans="1:20" x14ac:dyDescent="0.2">
      <c r="A88" t="s">
        <v>72</v>
      </c>
      <c r="B88">
        <v>12</v>
      </c>
      <c r="C88" t="s">
        <v>103</v>
      </c>
      <c r="D88">
        <v>9</v>
      </c>
      <c r="E88" t="s">
        <v>9</v>
      </c>
      <c r="F88" s="6" t="s">
        <v>10</v>
      </c>
      <c r="G88" s="6" t="s">
        <v>10</v>
      </c>
      <c r="H88" t="s">
        <v>33</v>
      </c>
      <c r="I88" t="s">
        <v>25</v>
      </c>
      <c r="J88" t="s">
        <v>26</v>
      </c>
      <c r="K88" t="s">
        <v>27</v>
      </c>
      <c r="L88" t="s">
        <v>17</v>
      </c>
      <c r="M88" t="s">
        <v>23</v>
      </c>
      <c r="N88">
        <v>8126</v>
      </c>
      <c r="O88" s="4"/>
      <c r="P88" s="4"/>
      <c r="Q88" s="4"/>
      <c r="R88" s="4"/>
    </row>
    <row r="89" spans="1:20" x14ac:dyDescent="0.2">
      <c r="A89" t="s">
        <v>72</v>
      </c>
      <c r="B89">
        <v>12</v>
      </c>
      <c r="C89" t="s">
        <v>103</v>
      </c>
      <c r="D89">
        <v>10</v>
      </c>
      <c r="E89" t="s">
        <v>9</v>
      </c>
      <c r="F89" s="6" t="s">
        <v>10</v>
      </c>
      <c r="G89" s="6" t="s">
        <v>10</v>
      </c>
      <c r="H89" t="s">
        <v>38</v>
      </c>
      <c r="I89" t="s">
        <v>20</v>
      </c>
      <c r="J89" t="s">
        <v>21</v>
      </c>
      <c r="K89" t="s">
        <v>22</v>
      </c>
      <c r="L89" t="s">
        <v>17</v>
      </c>
      <c r="M89" t="s">
        <v>23</v>
      </c>
      <c r="N89">
        <v>3706</v>
      </c>
      <c r="O89" s="4"/>
      <c r="P89" s="4"/>
      <c r="Q89" s="4"/>
      <c r="R89" s="4"/>
    </row>
    <row r="90" spans="1:20" x14ac:dyDescent="0.2">
      <c r="A90" t="s">
        <v>72</v>
      </c>
      <c r="B90">
        <v>12</v>
      </c>
      <c r="C90" t="s">
        <v>103</v>
      </c>
      <c r="D90">
        <v>11</v>
      </c>
      <c r="E90" t="s">
        <v>9</v>
      </c>
      <c r="F90" s="6" t="s">
        <v>10</v>
      </c>
      <c r="G90" s="6" t="s">
        <v>10</v>
      </c>
      <c r="H90" t="s">
        <v>37</v>
      </c>
      <c r="I90" t="s">
        <v>25</v>
      </c>
      <c r="J90" t="s">
        <v>26</v>
      </c>
      <c r="K90" t="s">
        <v>27</v>
      </c>
      <c r="L90" t="s">
        <v>17</v>
      </c>
      <c r="M90" t="s">
        <v>18</v>
      </c>
      <c r="N90">
        <v>12406</v>
      </c>
      <c r="O90" s="4"/>
      <c r="P90" s="4"/>
      <c r="Q90" s="4"/>
      <c r="R90" s="4"/>
    </row>
    <row r="91" spans="1:20" x14ac:dyDescent="0.2">
      <c r="A91" t="s">
        <v>72</v>
      </c>
      <c r="B91">
        <v>12</v>
      </c>
      <c r="C91" t="s">
        <v>103</v>
      </c>
      <c r="D91">
        <v>12</v>
      </c>
      <c r="E91" t="s">
        <v>9</v>
      </c>
      <c r="F91" s="6" t="s">
        <v>10</v>
      </c>
      <c r="G91" s="6" t="s">
        <v>10</v>
      </c>
      <c r="H91" t="s">
        <v>39</v>
      </c>
      <c r="I91" t="s">
        <v>30</v>
      </c>
      <c r="J91" t="s">
        <v>31</v>
      </c>
      <c r="K91" t="s">
        <v>32</v>
      </c>
      <c r="L91" t="s">
        <v>17</v>
      </c>
      <c r="M91" t="s">
        <v>23</v>
      </c>
      <c r="N91">
        <v>4120</v>
      </c>
      <c r="O91" s="4"/>
      <c r="P91" s="4"/>
      <c r="Q91" s="4"/>
      <c r="R91" s="4"/>
    </row>
    <row r="92" spans="1:20" x14ac:dyDescent="0.2">
      <c r="A92" t="s">
        <v>72</v>
      </c>
      <c r="B92">
        <v>12</v>
      </c>
      <c r="C92" t="s">
        <v>103</v>
      </c>
      <c r="D92">
        <v>13</v>
      </c>
      <c r="E92" t="s">
        <v>9</v>
      </c>
      <c r="F92" s="6" t="s">
        <v>10</v>
      </c>
      <c r="G92" s="6" t="s">
        <v>10</v>
      </c>
      <c r="H92" t="s">
        <v>13</v>
      </c>
      <c r="I92" t="s">
        <v>14</v>
      </c>
      <c r="J92" t="s">
        <v>15</v>
      </c>
      <c r="K92" t="s">
        <v>16</v>
      </c>
      <c r="L92" t="s">
        <v>17</v>
      </c>
      <c r="M92" t="s">
        <v>23</v>
      </c>
      <c r="N92">
        <v>4374</v>
      </c>
      <c r="O92" s="4"/>
      <c r="P92" s="4"/>
      <c r="Q92" s="4"/>
      <c r="R92" s="4"/>
    </row>
    <row r="93" spans="1:20" x14ac:dyDescent="0.2">
      <c r="A93" t="s">
        <v>74</v>
      </c>
      <c r="B93">
        <v>12</v>
      </c>
      <c r="C93" t="s">
        <v>111</v>
      </c>
      <c r="D93">
        <v>1</v>
      </c>
      <c r="E93" t="s">
        <v>47</v>
      </c>
      <c r="F93" t="s">
        <v>75</v>
      </c>
      <c r="G93" t="s">
        <v>76</v>
      </c>
      <c r="H93" t="s">
        <v>10</v>
      </c>
      <c r="I93" t="s">
        <v>10</v>
      </c>
      <c r="J93" t="s">
        <v>10</v>
      </c>
      <c r="K93" t="s">
        <v>10</v>
      </c>
      <c r="L93" t="s">
        <v>10</v>
      </c>
      <c r="M93" t="s">
        <v>18</v>
      </c>
      <c r="N93">
        <v>45052</v>
      </c>
      <c r="O93" s="3">
        <f>AVERAGE(N94,N96,N100,N101,N104,N105)</f>
        <v>4852.666666666667</v>
      </c>
      <c r="P93" s="4">
        <f>STDEV(N94,N96,N100,N101,N104,N105)</f>
        <v>3048.940712225587</v>
      </c>
      <c r="Q93" s="5">
        <f>AVERAGE(N95,N97,N98,N99,N102,N103)</f>
        <v>2494.6666666666665</v>
      </c>
      <c r="R93" s="4">
        <f>STDEV(N95,N97,N98,N99,N102,N103)</f>
        <v>449.06421218648359</v>
      </c>
      <c r="S93" t="s">
        <v>118</v>
      </c>
      <c r="T93" t="s">
        <v>119</v>
      </c>
    </row>
    <row r="94" spans="1:20" x14ac:dyDescent="0.2">
      <c r="A94" t="s">
        <v>74</v>
      </c>
      <c r="B94">
        <v>12</v>
      </c>
      <c r="C94" t="s">
        <v>111</v>
      </c>
      <c r="D94">
        <v>2</v>
      </c>
      <c r="E94" t="s">
        <v>47</v>
      </c>
      <c r="F94" s="6" t="s">
        <v>10</v>
      </c>
      <c r="G94" s="6" t="s">
        <v>10</v>
      </c>
      <c r="H94" t="s">
        <v>19</v>
      </c>
      <c r="I94" t="s">
        <v>20</v>
      </c>
      <c r="J94" t="s">
        <v>21</v>
      </c>
      <c r="K94" t="s">
        <v>22</v>
      </c>
      <c r="L94" t="s">
        <v>50</v>
      </c>
      <c r="M94" t="s">
        <v>18</v>
      </c>
      <c r="N94">
        <v>8572</v>
      </c>
      <c r="O94" s="4"/>
      <c r="P94" s="4"/>
      <c r="Q94" s="4"/>
      <c r="R94" s="4"/>
    </row>
    <row r="95" spans="1:20" x14ac:dyDescent="0.2">
      <c r="A95" t="s">
        <v>74</v>
      </c>
      <c r="B95">
        <v>12</v>
      </c>
      <c r="C95" t="s">
        <v>111</v>
      </c>
      <c r="D95">
        <v>3</v>
      </c>
      <c r="E95" t="s">
        <v>47</v>
      </c>
      <c r="F95" s="6" t="s">
        <v>10</v>
      </c>
      <c r="G95" s="6" t="s">
        <v>10</v>
      </c>
      <c r="H95" t="s">
        <v>24</v>
      </c>
      <c r="I95" t="s">
        <v>25</v>
      </c>
      <c r="J95" t="s">
        <v>26</v>
      </c>
      <c r="K95" t="s">
        <v>27</v>
      </c>
      <c r="L95" t="s">
        <v>50</v>
      </c>
      <c r="M95" t="s">
        <v>23</v>
      </c>
      <c r="N95">
        <v>2618</v>
      </c>
      <c r="O95" s="4"/>
      <c r="P95" s="4"/>
      <c r="Q95" s="4"/>
      <c r="R95" s="4"/>
    </row>
    <row r="96" spans="1:20" x14ac:dyDescent="0.2">
      <c r="A96" t="s">
        <v>74</v>
      </c>
      <c r="B96">
        <v>12</v>
      </c>
      <c r="C96" t="s">
        <v>111</v>
      </c>
      <c r="D96">
        <v>4</v>
      </c>
      <c r="E96" t="s">
        <v>47</v>
      </c>
      <c r="F96" s="6" t="s">
        <v>10</v>
      </c>
      <c r="G96" s="6" t="s">
        <v>10</v>
      </c>
      <c r="H96" t="s">
        <v>28</v>
      </c>
      <c r="I96" t="s">
        <v>14</v>
      </c>
      <c r="J96" t="s">
        <v>15</v>
      </c>
      <c r="K96" t="s">
        <v>16</v>
      </c>
      <c r="L96" t="s">
        <v>50</v>
      </c>
      <c r="M96" t="s">
        <v>23</v>
      </c>
      <c r="N96">
        <v>6386</v>
      </c>
      <c r="O96" s="4"/>
      <c r="P96" s="4"/>
      <c r="Q96" s="4"/>
      <c r="R96" s="4"/>
    </row>
    <row r="97" spans="1:19" x14ac:dyDescent="0.2">
      <c r="A97" t="s">
        <v>74</v>
      </c>
      <c r="B97">
        <v>12</v>
      </c>
      <c r="C97" t="s">
        <v>111</v>
      </c>
      <c r="D97">
        <v>5</v>
      </c>
      <c r="E97" t="s">
        <v>47</v>
      </c>
      <c r="F97" s="6" t="s">
        <v>10</v>
      </c>
      <c r="G97" s="6" t="s">
        <v>10</v>
      </c>
      <c r="H97" t="s">
        <v>29</v>
      </c>
      <c r="I97" t="s">
        <v>30</v>
      </c>
      <c r="J97" t="s">
        <v>31</v>
      </c>
      <c r="K97" t="s">
        <v>32</v>
      </c>
      <c r="L97" t="s">
        <v>50</v>
      </c>
      <c r="M97" t="s">
        <v>23</v>
      </c>
      <c r="N97">
        <v>2250</v>
      </c>
      <c r="O97" s="4"/>
      <c r="P97" s="4"/>
      <c r="Q97" s="4"/>
      <c r="R97" s="4"/>
    </row>
    <row r="98" spans="1:19" x14ac:dyDescent="0.2">
      <c r="A98" t="s">
        <v>74</v>
      </c>
      <c r="B98">
        <v>12</v>
      </c>
      <c r="C98" t="s">
        <v>111</v>
      </c>
      <c r="D98">
        <v>6</v>
      </c>
      <c r="E98" t="s">
        <v>47</v>
      </c>
      <c r="F98" s="6" t="s">
        <v>10</v>
      </c>
      <c r="G98" s="6" t="s">
        <v>10</v>
      </c>
      <c r="H98" t="s">
        <v>35</v>
      </c>
      <c r="I98" t="s">
        <v>30</v>
      </c>
      <c r="J98" t="s">
        <v>31</v>
      </c>
      <c r="K98" t="s">
        <v>32</v>
      </c>
      <c r="L98" t="s">
        <v>50</v>
      </c>
      <c r="M98" t="s">
        <v>23</v>
      </c>
      <c r="N98">
        <v>3188</v>
      </c>
      <c r="O98" s="4"/>
      <c r="P98" s="4"/>
      <c r="Q98" s="4"/>
      <c r="R98" s="4"/>
    </row>
    <row r="99" spans="1:19" x14ac:dyDescent="0.2">
      <c r="A99" t="s">
        <v>74</v>
      </c>
      <c r="B99">
        <v>12</v>
      </c>
      <c r="C99" t="s">
        <v>111</v>
      </c>
      <c r="D99">
        <v>7</v>
      </c>
      <c r="E99" t="s">
        <v>47</v>
      </c>
      <c r="F99" s="6" t="s">
        <v>10</v>
      </c>
      <c r="G99" s="6" t="s">
        <v>10</v>
      </c>
      <c r="H99" t="s">
        <v>33</v>
      </c>
      <c r="I99" t="s">
        <v>25</v>
      </c>
      <c r="J99" t="s">
        <v>26</v>
      </c>
      <c r="K99" t="s">
        <v>27</v>
      </c>
      <c r="L99" t="s">
        <v>50</v>
      </c>
      <c r="M99" t="s">
        <v>23</v>
      </c>
      <c r="N99">
        <v>2562</v>
      </c>
      <c r="O99" s="4"/>
      <c r="P99" s="4"/>
      <c r="Q99" s="4"/>
      <c r="R99" s="4"/>
    </row>
    <row r="100" spans="1:19" x14ac:dyDescent="0.2">
      <c r="A100" t="s">
        <v>74</v>
      </c>
      <c r="B100">
        <v>12</v>
      </c>
      <c r="C100" t="s">
        <v>111</v>
      </c>
      <c r="D100">
        <v>8</v>
      </c>
      <c r="E100" t="s">
        <v>47</v>
      </c>
      <c r="F100" s="6" t="s">
        <v>10</v>
      </c>
      <c r="G100" s="6" t="s">
        <v>10</v>
      </c>
      <c r="H100" t="s">
        <v>36</v>
      </c>
      <c r="I100" t="s">
        <v>14</v>
      </c>
      <c r="J100" t="s">
        <v>15</v>
      </c>
      <c r="K100" t="s">
        <v>16</v>
      </c>
      <c r="L100" t="s">
        <v>50</v>
      </c>
      <c r="M100" t="s">
        <v>23</v>
      </c>
      <c r="N100">
        <v>2650</v>
      </c>
      <c r="O100" s="4"/>
      <c r="P100" s="4"/>
      <c r="Q100" s="4"/>
      <c r="R100" s="4"/>
    </row>
    <row r="101" spans="1:19" x14ac:dyDescent="0.2">
      <c r="A101" t="s">
        <v>74</v>
      </c>
      <c r="B101">
        <v>12</v>
      </c>
      <c r="C101" t="s">
        <v>111</v>
      </c>
      <c r="D101">
        <v>9</v>
      </c>
      <c r="E101" t="s">
        <v>47</v>
      </c>
      <c r="F101" s="6" t="s">
        <v>10</v>
      </c>
      <c r="G101" s="6" t="s">
        <v>10</v>
      </c>
      <c r="H101" t="s">
        <v>34</v>
      </c>
      <c r="I101" t="s">
        <v>20</v>
      </c>
      <c r="J101" t="s">
        <v>21</v>
      </c>
      <c r="K101" t="s">
        <v>22</v>
      </c>
      <c r="L101" t="s">
        <v>50</v>
      </c>
      <c r="M101" t="s">
        <v>23</v>
      </c>
      <c r="N101">
        <v>2376</v>
      </c>
      <c r="O101" s="4"/>
      <c r="P101" s="4"/>
      <c r="Q101" s="4"/>
      <c r="R101" s="4"/>
    </row>
    <row r="102" spans="1:19" x14ac:dyDescent="0.2">
      <c r="A102" t="s">
        <v>74</v>
      </c>
      <c r="B102">
        <v>12</v>
      </c>
      <c r="C102" t="s">
        <v>111</v>
      </c>
      <c r="D102">
        <v>10</v>
      </c>
      <c r="E102" t="s">
        <v>47</v>
      </c>
      <c r="F102" s="6" t="s">
        <v>10</v>
      </c>
      <c r="G102" s="6" t="s">
        <v>10</v>
      </c>
      <c r="H102" t="s">
        <v>39</v>
      </c>
      <c r="I102" t="s">
        <v>30</v>
      </c>
      <c r="J102" t="s">
        <v>31</v>
      </c>
      <c r="K102" t="s">
        <v>32</v>
      </c>
      <c r="L102" t="s">
        <v>50</v>
      </c>
      <c r="M102" t="s">
        <v>23</v>
      </c>
      <c r="N102">
        <v>2524</v>
      </c>
      <c r="O102" s="4"/>
      <c r="P102" s="4"/>
      <c r="Q102" s="4"/>
      <c r="R102" s="4"/>
    </row>
    <row r="103" spans="1:19" x14ac:dyDescent="0.2">
      <c r="A103" t="s">
        <v>74</v>
      </c>
      <c r="B103">
        <v>12</v>
      </c>
      <c r="C103" t="s">
        <v>111</v>
      </c>
      <c r="D103">
        <v>11</v>
      </c>
      <c r="E103" t="s">
        <v>47</v>
      </c>
      <c r="F103" s="6" t="s">
        <v>10</v>
      </c>
      <c r="G103" s="6" t="s">
        <v>10</v>
      </c>
      <c r="H103" t="s">
        <v>37</v>
      </c>
      <c r="I103" t="s">
        <v>25</v>
      </c>
      <c r="J103" t="s">
        <v>26</v>
      </c>
      <c r="K103" t="s">
        <v>27</v>
      </c>
      <c r="L103" t="s">
        <v>50</v>
      </c>
      <c r="M103" t="s">
        <v>23</v>
      </c>
      <c r="N103">
        <v>1826</v>
      </c>
      <c r="O103" s="4"/>
      <c r="P103" s="4"/>
      <c r="Q103" s="4"/>
      <c r="R103" s="4"/>
    </row>
    <row r="104" spans="1:19" x14ac:dyDescent="0.2">
      <c r="A104" t="s">
        <v>74</v>
      </c>
      <c r="B104">
        <v>12</v>
      </c>
      <c r="C104" t="s">
        <v>111</v>
      </c>
      <c r="D104">
        <v>12</v>
      </c>
      <c r="E104" t="s">
        <v>47</v>
      </c>
      <c r="F104" s="6" t="s">
        <v>10</v>
      </c>
      <c r="G104" s="6" t="s">
        <v>10</v>
      </c>
      <c r="H104" t="s">
        <v>13</v>
      </c>
      <c r="I104" t="s">
        <v>14</v>
      </c>
      <c r="J104" t="s">
        <v>15</v>
      </c>
      <c r="K104" t="s">
        <v>16</v>
      </c>
      <c r="L104" t="s">
        <v>50</v>
      </c>
      <c r="M104" t="s">
        <v>23</v>
      </c>
      <c r="N104">
        <v>1472</v>
      </c>
      <c r="O104" s="4"/>
      <c r="P104" s="4"/>
      <c r="Q104" s="4"/>
      <c r="R104" s="4"/>
    </row>
    <row r="105" spans="1:19" x14ac:dyDescent="0.2">
      <c r="A105" t="s">
        <v>74</v>
      </c>
      <c r="B105">
        <v>12</v>
      </c>
      <c r="C105" t="s">
        <v>111</v>
      </c>
      <c r="D105">
        <v>13</v>
      </c>
      <c r="E105" t="s">
        <v>47</v>
      </c>
      <c r="F105" s="6" t="s">
        <v>10</v>
      </c>
      <c r="G105" s="6" t="s">
        <v>10</v>
      </c>
      <c r="H105" t="s">
        <v>38</v>
      </c>
      <c r="I105" t="s">
        <v>20</v>
      </c>
      <c r="J105" t="s">
        <v>21</v>
      </c>
      <c r="K105" t="s">
        <v>22</v>
      </c>
      <c r="L105" t="s">
        <v>50</v>
      </c>
      <c r="M105" t="s">
        <v>23</v>
      </c>
      <c r="N105">
        <v>7660</v>
      </c>
      <c r="O105" s="4"/>
      <c r="P105" s="4"/>
      <c r="Q105" s="4"/>
      <c r="R105" s="4"/>
    </row>
    <row r="106" spans="1:19" x14ac:dyDescent="0.2">
      <c r="A106" t="s">
        <v>77</v>
      </c>
      <c r="B106">
        <v>11</v>
      </c>
      <c r="C106" t="s">
        <v>103</v>
      </c>
      <c r="D106">
        <v>1</v>
      </c>
      <c r="E106" t="s">
        <v>9</v>
      </c>
      <c r="F106" t="s">
        <v>67</v>
      </c>
      <c r="G106" t="s">
        <v>68</v>
      </c>
      <c r="H106" t="s">
        <v>10</v>
      </c>
      <c r="I106" t="s">
        <v>10</v>
      </c>
      <c r="J106" t="s">
        <v>10</v>
      </c>
      <c r="K106" t="s">
        <v>10</v>
      </c>
      <c r="L106" t="s">
        <v>10</v>
      </c>
      <c r="M106" t="s">
        <v>18</v>
      </c>
      <c r="N106">
        <v>27614</v>
      </c>
      <c r="O106" s="3">
        <f>AVERAGE(N108,N110,N111,N114,N115,N118)</f>
        <v>3164.3333333333335</v>
      </c>
      <c r="P106" s="4">
        <f>STDEV(N108,N110,N111,N114,N115,N118)</f>
        <v>2416.5543790005363</v>
      </c>
      <c r="Q106" s="5">
        <f>AVERAGE(N107,N109,N112,N113,N116,N117)</f>
        <v>5703.666666666667</v>
      </c>
      <c r="R106" s="4">
        <f>STDEV(N107,N109,N112,N113,N116,N117)</f>
        <v>3049.3307899712472</v>
      </c>
      <c r="S106" t="s">
        <v>120</v>
      </c>
    </row>
    <row r="107" spans="1:19" x14ac:dyDescent="0.2">
      <c r="A107" t="s">
        <v>77</v>
      </c>
      <c r="B107">
        <v>11</v>
      </c>
      <c r="C107" t="s">
        <v>103</v>
      </c>
      <c r="D107">
        <v>2</v>
      </c>
      <c r="E107" t="s">
        <v>9</v>
      </c>
      <c r="F107" s="6" t="s">
        <v>10</v>
      </c>
      <c r="G107" s="6" t="s">
        <v>10</v>
      </c>
      <c r="H107" t="s">
        <v>19</v>
      </c>
      <c r="I107" t="s">
        <v>20</v>
      </c>
      <c r="J107" t="s">
        <v>21</v>
      </c>
      <c r="K107" t="s">
        <v>22</v>
      </c>
      <c r="L107" t="s">
        <v>17</v>
      </c>
      <c r="M107" t="s">
        <v>23</v>
      </c>
      <c r="N107">
        <v>4710</v>
      </c>
      <c r="O107" s="4"/>
      <c r="P107" s="4"/>
      <c r="Q107" s="4"/>
      <c r="R107" s="4"/>
    </row>
    <row r="108" spans="1:19" x14ac:dyDescent="0.2">
      <c r="A108" t="s">
        <v>77</v>
      </c>
      <c r="B108">
        <v>11</v>
      </c>
      <c r="C108" t="s">
        <v>103</v>
      </c>
      <c r="D108">
        <v>3</v>
      </c>
      <c r="E108" t="s">
        <v>9</v>
      </c>
      <c r="F108" s="6" t="s">
        <v>10</v>
      </c>
      <c r="G108" s="6" t="s">
        <v>10</v>
      </c>
      <c r="H108" t="s">
        <v>29</v>
      </c>
      <c r="I108" t="s">
        <v>30</v>
      </c>
      <c r="J108" t="s">
        <v>31</v>
      </c>
      <c r="K108" t="s">
        <v>32</v>
      </c>
      <c r="L108" t="s">
        <v>17</v>
      </c>
      <c r="M108" t="s">
        <v>23</v>
      </c>
      <c r="N108">
        <v>1982</v>
      </c>
      <c r="O108" s="4"/>
      <c r="P108" s="4"/>
      <c r="Q108" s="4"/>
      <c r="R108" s="4"/>
    </row>
    <row r="109" spans="1:19" x14ac:dyDescent="0.2">
      <c r="A109" t="s">
        <v>77</v>
      </c>
      <c r="B109">
        <v>11</v>
      </c>
      <c r="C109" t="s">
        <v>103</v>
      </c>
      <c r="D109">
        <v>4</v>
      </c>
      <c r="E109" t="s">
        <v>9</v>
      </c>
      <c r="F109" s="6" t="s">
        <v>10</v>
      </c>
      <c r="G109" s="6" t="s">
        <v>10</v>
      </c>
      <c r="H109" t="s">
        <v>28</v>
      </c>
      <c r="I109" t="s">
        <v>14</v>
      </c>
      <c r="J109" t="s">
        <v>15</v>
      </c>
      <c r="K109" t="s">
        <v>16</v>
      </c>
      <c r="L109" t="s">
        <v>17</v>
      </c>
      <c r="M109" t="s">
        <v>23</v>
      </c>
      <c r="N109">
        <v>2498</v>
      </c>
      <c r="O109" s="4"/>
      <c r="P109" s="4"/>
      <c r="Q109" s="4"/>
      <c r="R109" s="4"/>
    </row>
    <row r="110" spans="1:19" x14ac:dyDescent="0.2">
      <c r="A110" t="s">
        <v>77</v>
      </c>
      <c r="B110">
        <v>11</v>
      </c>
      <c r="C110" t="s">
        <v>103</v>
      </c>
      <c r="D110">
        <v>5</v>
      </c>
      <c r="E110" t="s">
        <v>9</v>
      </c>
      <c r="F110" s="6" t="s">
        <v>10</v>
      </c>
      <c r="G110" s="6" t="s">
        <v>10</v>
      </c>
      <c r="H110" t="s">
        <v>24</v>
      </c>
      <c r="I110" t="s">
        <v>25</v>
      </c>
      <c r="J110" t="s">
        <v>26</v>
      </c>
      <c r="K110" t="s">
        <v>27</v>
      </c>
      <c r="L110" t="s">
        <v>17</v>
      </c>
      <c r="M110" t="s">
        <v>23</v>
      </c>
      <c r="N110">
        <v>1346</v>
      </c>
      <c r="O110" s="4"/>
      <c r="P110" s="4"/>
      <c r="Q110" s="4"/>
      <c r="R110" s="4"/>
    </row>
    <row r="111" spans="1:19" x14ac:dyDescent="0.2">
      <c r="A111" t="s">
        <v>77</v>
      </c>
      <c r="B111">
        <v>11</v>
      </c>
      <c r="C111" t="s">
        <v>103</v>
      </c>
      <c r="D111">
        <v>6</v>
      </c>
      <c r="E111" t="s">
        <v>9</v>
      </c>
      <c r="F111" s="6" t="s">
        <v>10</v>
      </c>
      <c r="G111" s="6" t="s">
        <v>10</v>
      </c>
      <c r="H111" t="s">
        <v>33</v>
      </c>
      <c r="I111" t="s">
        <v>25</v>
      </c>
      <c r="J111" t="s">
        <v>26</v>
      </c>
      <c r="K111" t="s">
        <v>27</v>
      </c>
      <c r="L111" t="s">
        <v>17</v>
      </c>
      <c r="M111" t="s">
        <v>23</v>
      </c>
      <c r="N111">
        <v>798</v>
      </c>
      <c r="O111" s="4"/>
      <c r="P111" s="4"/>
      <c r="Q111" s="4"/>
      <c r="R111" s="4"/>
    </row>
    <row r="112" spans="1:19" x14ac:dyDescent="0.2">
      <c r="A112" t="s">
        <v>77</v>
      </c>
      <c r="B112">
        <v>11</v>
      </c>
      <c r="C112" t="s">
        <v>103</v>
      </c>
      <c r="D112">
        <v>7</v>
      </c>
      <c r="E112" t="s">
        <v>9</v>
      </c>
      <c r="F112" s="6" t="s">
        <v>10</v>
      </c>
      <c r="G112" s="6" t="s">
        <v>10</v>
      </c>
      <c r="H112" t="s">
        <v>36</v>
      </c>
      <c r="I112" t="s">
        <v>14</v>
      </c>
      <c r="J112" t="s">
        <v>15</v>
      </c>
      <c r="K112" t="s">
        <v>16</v>
      </c>
      <c r="L112" t="s">
        <v>17</v>
      </c>
      <c r="M112" t="s">
        <v>23</v>
      </c>
      <c r="N112">
        <v>3772</v>
      </c>
      <c r="O112" s="4"/>
      <c r="P112" s="4"/>
      <c r="Q112" s="4"/>
      <c r="R112" s="4"/>
    </row>
    <row r="113" spans="1:18" x14ac:dyDescent="0.2">
      <c r="A113" t="s">
        <v>77</v>
      </c>
      <c r="B113">
        <v>11</v>
      </c>
      <c r="C113" t="s">
        <v>103</v>
      </c>
      <c r="D113">
        <v>8</v>
      </c>
      <c r="E113" t="s">
        <v>9</v>
      </c>
      <c r="F113" s="6" t="s">
        <v>10</v>
      </c>
      <c r="G113" s="6" t="s">
        <v>10</v>
      </c>
      <c r="H113" t="s">
        <v>34</v>
      </c>
      <c r="I113" t="s">
        <v>20</v>
      </c>
      <c r="J113" t="s">
        <v>21</v>
      </c>
      <c r="K113" t="s">
        <v>22</v>
      </c>
      <c r="L113" t="s">
        <v>17</v>
      </c>
      <c r="M113" t="s">
        <v>23</v>
      </c>
      <c r="N113">
        <v>5456</v>
      </c>
      <c r="O113" s="4"/>
      <c r="P113" s="4"/>
      <c r="Q113" s="4"/>
      <c r="R113" s="4"/>
    </row>
    <row r="114" spans="1:18" x14ac:dyDescent="0.2">
      <c r="A114" t="s">
        <v>77</v>
      </c>
      <c r="B114">
        <v>11</v>
      </c>
      <c r="C114" t="s">
        <v>103</v>
      </c>
      <c r="D114">
        <v>9</v>
      </c>
      <c r="E114" t="s">
        <v>9</v>
      </c>
      <c r="F114" s="6" t="s">
        <v>10</v>
      </c>
      <c r="G114" s="6" t="s">
        <v>10</v>
      </c>
      <c r="H114" t="s">
        <v>35</v>
      </c>
      <c r="I114" t="s">
        <v>30</v>
      </c>
      <c r="J114" t="s">
        <v>31</v>
      </c>
      <c r="K114" t="s">
        <v>32</v>
      </c>
      <c r="L114" t="s">
        <v>17</v>
      </c>
      <c r="M114" t="s">
        <v>23</v>
      </c>
      <c r="N114">
        <v>4522</v>
      </c>
      <c r="O114" s="4"/>
      <c r="P114" s="4"/>
      <c r="Q114" s="4"/>
      <c r="R114" s="4"/>
    </row>
    <row r="115" spans="1:18" x14ac:dyDescent="0.2">
      <c r="A115" t="s">
        <v>77</v>
      </c>
      <c r="B115">
        <v>11</v>
      </c>
      <c r="C115" t="s">
        <v>103</v>
      </c>
      <c r="D115">
        <v>10</v>
      </c>
      <c r="E115" t="s">
        <v>9</v>
      </c>
      <c r="F115" s="6" t="s">
        <v>10</v>
      </c>
      <c r="G115" s="6" t="s">
        <v>10</v>
      </c>
      <c r="H115" t="s">
        <v>39</v>
      </c>
      <c r="I115" t="s">
        <v>30</v>
      </c>
      <c r="J115" t="s">
        <v>31</v>
      </c>
      <c r="K115" t="s">
        <v>32</v>
      </c>
      <c r="L115" t="s">
        <v>17</v>
      </c>
      <c r="M115" t="s">
        <v>23</v>
      </c>
      <c r="N115">
        <v>7292</v>
      </c>
      <c r="O115" s="4"/>
      <c r="P115" s="4"/>
      <c r="Q115" s="4"/>
      <c r="R115" s="4"/>
    </row>
    <row r="116" spans="1:18" x14ac:dyDescent="0.2">
      <c r="A116" t="s">
        <v>77</v>
      </c>
      <c r="B116">
        <v>11</v>
      </c>
      <c r="C116" t="s">
        <v>103</v>
      </c>
      <c r="D116">
        <v>11</v>
      </c>
      <c r="E116" t="s">
        <v>9</v>
      </c>
      <c r="F116" s="6" t="s">
        <v>10</v>
      </c>
      <c r="G116" s="6" t="s">
        <v>10</v>
      </c>
      <c r="H116" t="s">
        <v>13</v>
      </c>
      <c r="I116" t="s">
        <v>14</v>
      </c>
      <c r="J116" t="s">
        <v>15</v>
      </c>
      <c r="K116" t="s">
        <v>16</v>
      </c>
      <c r="L116" t="s">
        <v>17</v>
      </c>
      <c r="M116" t="s">
        <v>18</v>
      </c>
      <c r="N116">
        <v>11248</v>
      </c>
      <c r="O116" s="4"/>
      <c r="P116" s="4"/>
      <c r="Q116" s="4"/>
      <c r="R116" s="4"/>
    </row>
    <row r="117" spans="1:18" x14ac:dyDescent="0.2">
      <c r="A117" t="s">
        <v>77</v>
      </c>
      <c r="B117">
        <v>11</v>
      </c>
      <c r="C117" t="s">
        <v>103</v>
      </c>
      <c r="D117">
        <v>12</v>
      </c>
      <c r="E117" t="s">
        <v>9</v>
      </c>
      <c r="F117" s="6" t="s">
        <v>10</v>
      </c>
      <c r="G117" s="6" t="s">
        <v>10</v>
      </c>
      <c r="H117" t="s">
        <v>38</v>
      </c>
      <c r="I117" t="s">
        <v>20</v>
      </c>
      <c r="J117" t="s">
        <v>21</v>
      </c>
      <c r="K117" t="s">
        <v>22</v>
      </c>
      <c r="L117" t="s">
        <v>17</v>
      </c>
      <c r="M117" t="s">
        <v>23</v>
      </c>
      <c r="N117">
        <v>6538</v>
      </c>
      <c r="O117" s="4"/>
      <c r="P117" s="4"/>
      <c r="Q117" s="4"/>
      <c r="R117" s="4"/>
    </row>
    <row r="118" spans="1:18" x14ac:dyDescent="0.2">
      <c r="A118" t="s">
        <v>77</v>
      </c>
      <c r="B118">
        <v>11</v>
      </c>
      <c r="C118" t="s">
        <v>103</v>
      </c>
      <c r="D118">
        <v>13</v>
      </c>
      <c r="E118" t="s">
        <v>9</v>
      </c>
      <c r="F118" s="6" t="s">
        <v>10</v>
      </c>
      <c r="G118" s="6" t="s">
        <v>10</v>
      </c>
      <c r="H118" t="s">
        <v>37</v>
      </c>
      <c r="I118" t="s">
        <v>25</v>
      </c>
      <c r="J118" t="s">
        <v>26</v>
      </c>
      <c r="K118" t="s">
        <v>27</v>
      </c>
      <c r="L118" t="s">
        <v>17</v>
      </c>
      <c r="M118" t="s">
        <v>23</v>
      </c>
      <c r="N118">
        <v>3046</v>
      </c>
      <c r="O118" s="4"/>
      <c r="P118" s="4"/>
      <c r="Q118" s="4"/>
      <c r="R118" s="4"/>
    </row>
    <row r="119" spans="1:18" x14ac:dyDescent="0.2">
      <c r="O119" s="4">
        <f>AVERAGE(O2:O118)</f>
        <v>5735.1111111111113</v>
      </c>
      <c r="P119" s="4">
        <f>STDEV(O2:O118)</f>
        <v>3103.6522884784927</v>
      </c>
      <c r="Q119" s="4">
        <f>AVERAGE(Q2:Q118)</f>
        <v>4937.6296296296296</v>
      </c>
      <c r="R119" s="4">
        <f>STDEV(R2:R118)</f>
        <v>1342.4580045026355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2</vt:i4>
      </vt:variant>
      <vt:variant>
        <vt:lpstr>Navngitte områder</vt:lpstr>
      </vt:variant>
      <vt:variant>
        <vt:i4>2</vt:i4>
      </vt:variant>
    </vt:vector>
  </HeadingPairs>
  <TitlesOfParts>
    <vt:vector size="4" baseType="lpstr">
      <vt:lpstr>first_session_babies</vt:lpstr>
      <vt:lpstr>second_session_babies</vt:lpstr>
      <vt:lpstr>first_session_babies!mb3_pilots</vt:lpstr>
      <vt:lpstr>second_session_babies!Untitled_3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2021-04-09T17:46:46Z</dcterms:created>
  <dcterms:modified xsi:type="dcterms:W3CDTF">2021-04-12T18:24:42Z</dcterms:modified>
</cp:coreProperties>
</file>